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O38"/>
  <c r="BE38"/>
  <c r="AM38"/>
  <c r="U38"/>
  <c r="CO37"/>
  <c r="BE37"/>
  <c r="AM37"/>
  <c r="U37"/>
  <c r="CO36"/>
  <c r="BE36"/>
  <c r="AM36"/>
  <c r="U36"/>
  <c r="CO35"/>
  <c r="BE35"/>
  <c r="AM35"/>
  <c r="CO34"/>
  <c r="BW34"/>
  <c r="BW35" s="1"/>
  <c r="BW36" s="1"/>
  <c r="BW37" s="1"/>
  <c r="BW38" s="1"/>
  <c r="BW39" s="1"/>
  <c r="BW40" s="1"/>
  <c r="BW41" s="1"/>
  <c r="BW42" s="1"/>
  <c r="BW43" s="1"/>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C37" s="1"/>
  <c r="C38" s="1"/>
  <c r="C39" s="1"/>
  <c r="U34"/>
  <c r="U35" s="1"/>
  <c r="AM34" l="1"/>
  <c r="BE34" s="1"/>
</calcChain>
</file>

<file path=xl/sharedStrings.xml><?xml version="1.0" encoding="utf-8"?>
<sst xmlns="http://schemas.openxmlformats.org/spreadsheetml/2006/main" count="1118" uniqueCount="568">
  <si>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</si>
  <si>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</si>
  <si>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</si>
  <si>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</si>
  <si>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</si>
  <si>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</si>
  <si>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</si>
  <si>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</si>
  <si>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</si>
  <si>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</si>
  <si>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</si>
  <si>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</si>
  <si>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</si>
  <si>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</si>
  <si>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</si>
  <si>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</si>
  <si>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</si>
  <si>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</si>
  <si>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</si>
  <si>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</si>
  <si>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</si>
  <si>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</si>
  <si>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</si>
  <si>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</si>
  <si>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</si>
  <si>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</si>
  <si>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</si>
  <si>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</si>
  <si>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</si>
  <si>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</si>
  <si>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</si>
  <si>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</si>
  <si>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</si>
  <si>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</si>
  <si>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</si>
  <si>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</si>
  <si>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</si>
  <si>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</si>
  <si>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</si>
  <si>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</si>
  <si>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</si>
  <si>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</si>
  <si>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</si>
  <si>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</si>
  <si>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</si>
  <si>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</si>
  <si>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</si>
  <si>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</si>
  <si>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</si>
  <si>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</si>
  <si>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</si>
  <si>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</si>
  <si>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</si>
  <si>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</si>
  <si>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</si>
  <si>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</si>
  <si>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</si>
  <si>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</si>
  <si>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</si>
  <si>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</si>
  <si>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</si>
  <si>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</si>
  <si>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</si>
  <si>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</si>
  <si>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</si>
  <si>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</si>
  <si>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</si>
  <si>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</si>
  <si>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</si>
  <si>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</si>
  <si>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</si>
  <si>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</si>
  <si>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</si>
  <si>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</si>
  <si>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</si>
  <si>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</si>
  <si>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</si>
  <si>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</si>
  <si>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</si>
  <si>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</si>
  <si>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</si>
  <si>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</si>
  <si>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</si>
  <si>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</si>
  <si>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</si>
  <si>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</si>
  <si>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</si>
  <si>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</si>
  <si>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</si>
  <si>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</si>
  <si>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</si>
  <si>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</si>
  <si>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</si>
  <si>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</si>
  <si>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</si>
  <si>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</si>
  <si>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</si>
  <si>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</si>
  <si>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</si>
  <si>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</si>
  <si>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</si>
  <si>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</si>
  <si>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</si>
  <si>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</si>
  <si>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</si>
  <si>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</si>
  <si>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</si>
  <si>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</si>
  <si>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</si>
  <si>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</si>
  <si>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</si>
  <si>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</si>
  <si>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</si>
  <si>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</si>
  <si>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</si>
  <si>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</si>
  <si>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</si>
  <si>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</si>
  <si>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</si>
  <si>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</si>
  <si>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</si>
  <si>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</si>
  <si>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</si>
  <si>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</si>
  <si>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</si>
  <si>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</si>
  <si>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</si>
  <si>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</si>
  <si>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</si>
  <si>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</si>
  <si>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</si>
  <si>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</si>
  <si>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</si>
  <si>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</si>
  <si>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</si>
  <si>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</si>
  <si>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</si>
  <si>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</si>
  <si>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</si>
  <si>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</si>
  <si>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</si>
  <si>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</si>
  <si>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</si>
  <si>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</si>
  <si>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</si>
  <si>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</si>
  <si>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</si>
  <si>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</si>
  <si>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</si>
  <si>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</si>
  <si>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</si>
  <si>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</si>
  <si>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</si>
  <si>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</si>
  <si>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</si>
  <si>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</si>
  <si>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</si>
  <si>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</si>
  <si>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</si>
  <si>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</si>
  <si>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</si>
  <si>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</si>
  <si>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</si>
  <si>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</si>
  <si>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</si>
  <si>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</si>
  <si>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</si>
  <si>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</si>
  <si>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</si>
  <si>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</si>
  <si>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</si>
  <si>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</si>
  <si>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</si>
  <si>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</si>
  <si>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</si>
  <si>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</si>
  <si>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</si>
  <si>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</si>
  <si>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</si>
  <si>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</si>
  <si>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</si>
  <si>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</si>
  <si>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</si>
  <si>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</si>
  <si>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</si>
  <si>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</si>
  <si>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</si>
  <si>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</si>
  <si>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</si>
  <si>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</si>
  <si>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</si>
  <si>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</si>
  <si>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</si>
  <si>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福岡県鞍手町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</si>
  <si>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</si>
  <si>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</si>
  <si>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</si>
  <si>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</si>
  <si>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</si>
  <si>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</si>
  <si>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</si>
  <si>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</si>
  <si>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</si>
  <si>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</si>
  <si>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</si>
  <si>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</si>
  <si>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</si>
  <si>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</si>
  <si>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</si>
  <si>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</si>
  <si>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</si>
  <si>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</si>
  <si>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</si>
  <si>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</si>
  <si>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</si>
  <si>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</si>
  <si>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</si>
  <si>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</si>
  <si>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</si>
  <si>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</si>
  <si>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</si>
  <si>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</si>
  <si>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</si>
  <si>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</si>
  <si>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</si>
  <si>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</si>
  <si>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</si>
  <si>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</si>
  <si>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</si>
  <si>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</si>
  <si>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</si>
  <si>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</si>
  <si>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</si>
  <si>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</si>
  <si>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</si>
  <si>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</si>
  <si>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</si>
  <si>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</si>
  <si>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</si>
  <si>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</si>
  <si>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</si>
  <si>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</si>
  <si>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</si>
  <si>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</si>
  <si>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</si>
  <si>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</si>
  <si>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</si>
  <si>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</si>
  <si>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</si>
  <si>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</si>
  <si>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</si>
  <si>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</si>
  <si>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</si>
  <si>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</si>
  <si>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</si>
  <si>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</si>
  <si>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</si>
  <si>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</si>
  <si>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</si>
  <si>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</si>
  <si>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</si>
  <si>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</si>
  <si>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</si>
  <si>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</si>
  <si>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</si>
  <si>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</si>
  <si>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</si>
  <si>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</si>
  <si>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</si>
  <si>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</si>
  <si>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</si>
  <si>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</si>
  <si>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</si>
  <si>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</si>
  <si>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</si>
  <si>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</si>
  <si>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</si>
  <si>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</si>
  <si>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</si>
  <si>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</si>
  <si>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</si>
  <si>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</si>
  <si>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</si>
  <si>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</si>
  <si>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</si>
  <si>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</si>
  <si>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</si>
  <si>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</si>
  <si>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</si>
  <si>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</si>
  <si>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</si>
  <si>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</si>
  <si>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</si>
  <si>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</si>
  <si>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</si>
  <si>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</si>
  <si>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</si>
  <si>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</si>
  <si>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</si>
  <si>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</si>
  <si>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</si>
  <si>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</si>
  <si>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</si>
  <si>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</si>
  <si>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</si>
  <si>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</si>
  <si>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</si>
  <si>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</si>
  <si>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</si>
  <si>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</si>
  <si>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</si>
  <si>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</si>
  <si>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</si>
  <si>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</si>
  <si>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</si>
  <si>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</si>
  <si>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</si>
  <si>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</si>
  <si>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</si>
  <si>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</si>
  <si>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</si>
  <si>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</si>
  <si>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</si>
  <si>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</si>
  <si>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</si>
  <si>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</si>
  <si>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</si>
  <si>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</si>
  <si>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</si>
  <si>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</si>
  <si>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</si>
  <si>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</si>
  <si>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</si>
  <si>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</si>
  <si>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</si>
  <si>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</si>
  <si>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</si>
  <si>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</si>
  <si>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</si>
  <si>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</si>
  <si>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</si>
  <si>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福岡県鞍手町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</si>
  <si>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</si>
  <si>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</si>
  <si>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</si>
  <si>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</si>
  <si>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</si>
  <si>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</si>
  <si>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</si>
  <si>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</si>
  <si>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</si>
  <si>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</si>
  <si>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</si>
  <si>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</si>
  <si>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</si>
  <si>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</si>
  <si>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</si>
  <si>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</si>
  <si>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</si>
  <si>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</si>
  <si>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</si>
  <si>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</si>
  <si>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</si>
  <si>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</si>
  <si>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鞍手町谷山池パイプライン水利施設維持管理運営費特別会計</t>
    <phoneticPr fontId="5"/>
  </si>
  <si>
    <t>鞍手町泉水団地改良住宅移設事業特別会計</t>
    <phoneticPr fontId="5"/>
  </si>
  <si>
    <t>地方独立行政法人くらて病院貸付金特別会計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</si>
  <si>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</si>
  <si>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</si>
  <si>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</si>
  <si>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</si>
  <si>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</si>
  <si>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</si>
  <si>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</si>
  <si>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</si>
  <si>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</si>
  <si>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</si>
  <si>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</si>
  <si>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</si>
  <si>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</si>
  <si>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</si>
  <si>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</si>
  <si>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</si>
  <si>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</si>
  <si>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</si>
  <si>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</si>
  <si>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</si>
  <si>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</si>
  <si>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</si>
  <si>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</si>
  <si>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</si>
  <si>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</si>
  <si>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</si>
  <si>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</si>
  <si>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</si>
  <si>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</si>
  <si>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</si>
  <si>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</si>
  <si>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</si>
  <si>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</si>
  <si>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</si>
  <si>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</si>
  <si>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</si>
  <si>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</si>
  <si>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</si>
  <si>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</si>
  <si>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</si>
  <si>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</si>
  <si>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</si>
  <si>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</si>
  <si>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</si>
  <si>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</si>
  <si>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</si>
  <si>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</si>
  <si>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</si>
  <si>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</si>
  <si>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</si>
  <si>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</si>
  <si>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</si>
  <si>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</si>
  <si>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</si>
  <si>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</si>
  <si>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</si>
  <si>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</si>
  <si>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</si>
  <si>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</si>
  <si>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</si>
  <si>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</si>
  <si>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</si>
  <si>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</si>
  <si>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</si>
  <si>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</si>
  <si>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</si>
  <si>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</si>
  <si>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</si>
  <si>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</si>
  <si>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</si>
  <si>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</si>
  <si>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</si>
  <si>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</si>
  <si>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</si>
  <si>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</si>
  <si>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</si>
  <si>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</si>
  <si>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</si>
  <si>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</si>
  <si>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</si>
  <si>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</si>
  <si>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</si>
  <si>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</si>
  <si>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</si>
  <si>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</si>
  <si>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</si>
  <si>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</si>
  <si>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</si>
  <si>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</si>
  <si>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</si>
  <si>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</si>
  <si>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</si>
  <si>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</si>
  <si>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</si>
  <si>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</si>
  <si>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</si>
  <si>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</si>
  <si>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</si>
  <si>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</si>
  <si>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</si>
  <si>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</si>
  <si>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</si>
  <si>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</si>
  <si>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</si>
  <si>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</si>
  <si>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</si>
  <si>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</si>
  <si>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</si>
  <si>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</si>
  <si>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</si>
  <si>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</si>
  <si>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</si>
  <si>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</si>
  <si>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</si>
  <si>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</si>
  <si>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</si>
  <si>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</si>
  <si>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</si>
  <si>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</si>
  <si>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</si>
  <si>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</si>
  <si>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</si>
  <si>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</si>
  <si>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</si>
  <si>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</si>
  <si>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</si>
  <si>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</si>
  <si>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</si>
  <si>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</si>
  <si>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</si>
  <si>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</si>
  <si>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</si>
  <si>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</si>
  <si>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</si>
  <si>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</si>
  <si>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</si>
  <si>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</si>
  <si>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</si>
  <si>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</si>
  <si>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</si>
  <si>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</si>
  <si>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</si>
  <si>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</si>
  <si>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</si>
  <si>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</si>
  <si>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</si>
  <si>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</si>
  <si>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</si>
  <si>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</si>
  <si>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</si>
  <si>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</si>
  <si>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</si>
  <si>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</si>
  <si>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</si>
  <si>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1.20</t>
  </si>
  <si>
    <t>国民健康保険事業特別会計</t>
  </si>
  <si>
    <t>▲ 2.82</t>
  </si>
  <si>
    <t>▲ 3.58</t>
  </si>
  <si>
    <t>▲ 4.36</t>
  </si>
  <si>
    <t>▲ 3.34</t>
  </si>
  <si>
    <t>▲ 2.30</t>
  </si>
  <si>
    <t>鞍手町水道事業会計</t>
  </si>
  <si>
    <t>一般会計</t>
  </si>
  <si>
    <t>後期高齢者医療特別会計</t>
  </si>
  <si>
    <t>鞍手町流域関連公共下水道事業特別会計</t>
  </si>
  <si>
    <t>鞍手町かんがい施設維持管理運営費特別会計</t>
  </si>
  <si>
    <t>鞍手町谷山池パイプライン水利施設維持管理運営費特別会計</t>
  </si>
  <si>
    <t>住宅新築資金等特別会計</t>
  </si>
  <si>
    <t>その他会計（赤字）</t>
  </si>
  <si>
    <t>その他会計（黒字）</t>
  </si>
  <si>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</si>
  <si>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</si>
  <si>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</si>
  <si>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</si>
  <si>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</si>
  <si>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</si>
  <si>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</si>
  <si>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</si>
  <si>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</si>
  <si>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</si>
  <si>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</si>
  <si>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福岡県市町村消防団員等公務災害補償組合(一般会計)</t>
  </si>
  <si>
    <t>くらて病院</t>
    <rPh sb="3" eb="5">
      <t>ビョウイン</t>
    </rPh>
    <phoneticPr fontId="2"/>
  </si>
  <si>
    <t>-</t>
    <phoneticPr fontId="2"/>
  </si>
  <si>
    <t>-</t>
    <phoneticPr fontId="2"/>
  </si>
  <si>
    <t>-</t>
    <phoneticPr fontId="2"/>
  </si>
  <si>
    <t>○</t>
    <phoneticPr fontId="2"/>
  </si>
  <si>
    <t>福岡県中間市外二ヶ町山田川水利組合(一般会計)</t>
    <rPh sb="0" eb="3">
      <t>フクオカケン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</si>
  <si>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</si>
  <si>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</si>
  <si>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</si>
  <si>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</si>
  <si>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</si>
  <si>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</si>
  <si>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</si>
  <si>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</si>
  <si>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</si>
  <si>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</si>
  <si>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</si>
  <si>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</si>
  <si>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将来負担比率、実質公債費比率ともに類似団体平均を下回っている。今後も第6次行財政改革に基づき、計画性のある起債の発行を行い将来負担の適正化、平準化を図る。</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6">
      <t>シタマワ</t>
    </rPh>
    <rPh sb="31" eb="33">
      <t>コンゴ</t>
    </rPh>
    <rPh sb="34" eb="35">
      <t>ダイ</t>
    </rPh>
    <rPh sb="36" eb="37">
      <t>ジ</t>
    </rPh>
    <rPh sb="37" eb="40">
      <t>ギョウザイセイ</t>
    </rPh>
    <rPh sb="40" eb="42">
      <t>カイカク</t>
    </rPh>
    <rPh sb="43" eb="44">
      <t>モト</t>
    </rPh>
    <rPh sb="47" eb="50">
      <t>ケイカクセイ</t>
    </rPh>
    <rPh sb="53" eb="55">
      <t>キサイ</t>
    </rPh>
    <rPh sb="56" eb="58">
      <t>ハッコウ</t>
    </rPh>
    <rPh sb="59" eb="60">
      <t>オコナ</t>
    </rPh>
    <rPh sb="61" eb="63">
      <t>ショウライ</t>
    </rPh>
    <rPh sb="63" eb="65">
      <t>フタン</t>
    </rPh>
    <rPh sb="66" eb="69">
      <t>テキセイカ</t>
    </rPh>
    <rPh sb="70" eb="73">
      <t>ヘイジュンカ</t>
    </rPh>
    <rPh sb="74" eb="75">
      <t>ハカ</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</si>
</sst>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16314</c:v>
                </c:pt>
                <c:pt idx="1">
                  <c:v>35888</c:v>
                </c:pt>
                <c:pt idx="2">
                  <c:v>44793</c:v>
                </c:pt>
                <c:pt idx="3">
                  <c:v>207708</c:v>
                </c:pt>
                <c:pt idx="4">
                  <c:v>32439</c:v>
                </c:pt>
              </c:numCache>
            </c:numRef>
          </c:val>
        </c:ser>
        <c:dLbls/>
        <c:marker val="1"/>
        <c:axId val="56148352"/>
        <c:axId val="96685056"/>
      </c:lineChart>
      <c:catAx>
        <c:axId val="5614835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85056"/>
        <c:crosses val="autoZero"/>
        <c:auto val="1"/>
        <c:lblAlgn val="ctr"/>
        <c:lblOffset val="100"/>
        <c:tickLblSkip val="1"/>
        <c:tickMarkSkip val="1"/>
      </c:catAx>
      <c:valAx>
        <c:axId val="96685056"/>
        <c:scaling>
          <c:orientation val="minMax"/>
          <c:max val="3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14835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2.65</c:v>
                </c:pt>
                <c:pt idx="1">
                  <c:v>2.78</c:v>
                </c:pt>
                <c:pt idx="2">
                  <c:v>2.85</c:v>
                </c:pt>
                <c:pt idx="3">
                  <c:v>1.66</c:v>
                </c:pt>
                <c:pt idx="4">
                  <c:v>2.0299999999999998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21.89</c:v>
                </c:pt>
                <c:pt idx="1">
                  <c:v>29.33</c:v>
                </c:pt>
                <c:pt idx="2">
                  <c:v>33.07</c:v>
                </c:pt>
                <c:pt idx="3">
                  <c:v>33.75</c:v>
                </c:pt>
                <c:pt idx="4">
                  <c:v>32.770000000000003</c:v>
                </c:pt>
              </c:numCache>
            </c:numRef>
          </c:val>
        </c:ser>
        <c:dLbls/>
        <c:gapWidth val="250"/>
        <c:overlap val="100"/>
        <c:axId val="120329344"/>
        <c:axId val="12033088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11.92</c:v>
                </c:pt>
                <c:pt idx="1">
                  <c:v>7.66</c:v>
                </c:pt>
                <c:pt idx="2">
                  <c:v>3.89</c:v>
                </c:pt>
                <c:pt idx="3">
                  <c:v>-1.2</c:v>
                </c:pt>
                <c:pt idx="4">
                  <c:v>0.44</c:v>
                </c:pt>
              </c:numCache>
            </c:numRef>
          </c:val>
        </c:ser>
        <c:dLbls/>
        <c:marker val="1"/>
        <c:axId val="120329344"/>
        <c:axId val="120330880"/>
      </c:lineChart>
      <c:catAx>
        <c:axId val="12032934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330880"/>
        <c:crosses val="autoZero"/>
        <c:auto val="1"/>
        <c:lblAlgn val="ctr"/>
        <c:lblOffset val="100"/>
        <c:tickLblSkip val="1"/>
        <c:tickMarkSkip val="1"/>
      </c:catAx>
      <c:valAx>
        <c:axId val="1203308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293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40.61</c:v>
                </c:pt>
                <c:pt idx="2">
                  <c:v>#N/A</c:v>
                </c:pt>
                <c:pt idx="3">
                  <c:v>45.63</c:v>
                </c:pt>
                <c:pt idx="4">
                  <c:v>#N/A</c:v>
                </c:pt>
                <c:pt idx="5">
                  <c:v>0</c:v>
                </c:pt>
                <c:pt idx="6">
                  <c:v>#N/A</c:v>
                </c:pt>
                <c:pt idx="7">
                  <c:v>0.53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鞍手町谷山池パイプライン水利施設維持管理運営費特別会計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鞍手町かんがい施設維持管理運営費特別会計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鞍手町流域関連公共下水道事業特別会計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2.65</c:v>
                </c:pt>
                <c:pt idx="2">
                  <c:v>#N/A</c:v>
                </c:pt>
                <c:pt idx="3">
                  <c:v>2.76</c:v>
                </c:pt>
                <c:pt idx="4">
                  <c:v>#N/A</c:v>
                </c:pt>
                <c:pt idx="5">
                  <c:v>2.85</c:v>
                </c:pt>
                <c:pt idx="6">
                  <c:v>#N/A</c:v>
                </c:pt>
                <c:pt idx="7">
                  <c:v>1.1100000000000001</c:v>
                </c:pt>
                <c:pt idx="8">
                  <c:v>#N/A</c:v>
                </c:pt>
                <c:pt idx="9">
                  <c:v>2.02</c:v>
                </c:pt>
              </c:numCache>
            </c:numRef>
          </c:val>
        </c:ser>
        <c:ser>
          <c:idx val="8"/>
          <c:order val="8"/>
          <c:tx>
            <c:strRef>
              <c:f>データシート!$A$35</c:f>
              <c:strCache>
                <c:ptCount val="1"/>
                <c:pt idx="0">
                  <c:v>鞍手町水道事業会計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8.67</c:v>
                </c:pt>
                <c:pt idx="2">
                  <c:v>#N/A</c:v>
                </c:pt>
                <c:pt idx="3">
                  <c:v>9.5299999999999994</c:v>
                </c:pt>
                <c:pt idx="4">
                  <c:v>#N/A</c:v>
                </c:pt>
                <c:pt idx="5">
                  <c:v>9.9600000000000009</c:v>
                </c:pt>
                <c:pt idx="6">
                  <c:v>#N/A</c:v>
                </c:pt>
                <c:pt idx="7">
                  <c:v>10.67</c:v>
                </c:pt>
                <c:pt idx="8">
                  <c:v>#N/A</c:v>
                </c:pt>
                <c:pt idx="9">
                  <c:v>10.46</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2.82</c:v>
                </c:pt>
                <c:pt idx="1">
                  <c:v>#N/A</c:v>
                </c:pt>
                <c:pt idx="2">
                  <c:v>3.58</c:v>
                </c:pt>
                <c:pt idx="3">
                  <c:v>#N/A</c:v>
                </c:pt>
                <c:pt idx="4">
                  <c:v>4.3600000000000003</c:v>
                </c:pt>
                <c:pt idx="5">
                  <c:v>#N/A</c:v>
                </c:pt>
                <c:pt idx="6">
                  <c:v>3.34</c:v>
                </c:pt>
                <c:pt idx="7">
                  <c:v>#N/A</c:v>
                </c:pt>
                <c:pt idx="8">
                  <c:v>2.2999999999999998</c:v>
                </c:pt>
                <c:pt idx="9">
                  <c:v>#N/A</c:v>
                </c:pt>
              </c:numCache>
            </c:numRef>
          </c:val>
        </c:ser>
        <c:dLbls/>
        <c:overlap val="100"/>
        <c:axId val="121824000"/>
        <c:axId val="121825536"/>
      </c:barChart>
      <c:catAx>
        <c:axId val="1218240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825536"/>
        <c:crosses val="autoZero"/>
        <c:auto val="1"/>
        <c:lblAlgn val="ctr"/>
        <c:lblOffset val="100"/>
        <c:tickLblSkip val="1"/>
        <c:tickMarkSkip val="1"/>
      </c:catAx>
      <c:valAx>
        <c:axId val="1218255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240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630</c:v>
                </c:pt>
                <c:pt idx="5">
                  <c:v>628</c:v>
                </c:pt>
                <c:pt idx="8">
                  <c:v>753</c:v>
                </c:pt>
                <c:pt idx="11">
                  <c:v>794</c:v>
                </c:pt>
                <c:pt idx="14">
                  <c:v>784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67</c:v>
                </c:pt>
                <c:pt idx="3">
                  <c:v>66</c:v>
                </c:pt>
                <c:pt idx="6">
                  <c:v>66</c:v>
                </c:pt>
                <c:pt idx="9">
                  <c:v>66</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199</c:v>
                </c:pt>
                <c:pt idx="3">
                  <c:v>202</c:v>
                </c:pt>
                <c:pt idx="6">
                  <c:v>156</c:v>
                </c:pt>
                <c:pt idx="9">
                  <c:v>177</c:v>
                </c:pt>
                <c:pt idx="12">
                  <c:v>191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723</c:v>
                </c:pt>
                <c:pt idx="3">
                  <c:v>701</c:v>
                </c:pt>
                <c:pt idx="6">
                  <c:v>851</c:v>
                </c:pt>
                <c:pt idx="9">
                  <c:v>857</c:v>
                </c:pt>
                <c:pt idx="12">
                  <c:v>856</c:v>
                </c:pt>
              </c:numCache>
            </c:numRef>
          </c:val>
        </c:ser>
        <c:dLbls/>
        <c:gapWidth val="100"/>
        <c:overlap val="100"/>
        <c:axId val="56190080"/>
        <c:axId val="5619161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359</c:v>
                </c:pt>
                <c:pt idx="2">
                  <c:v>#N/A</c:v>
                </c:pt>
                <c:pt idx="3">
                  <c:v>#N/A</c:v>
                </c:pt>
                <c:pt idx="4">
                  <c:v>341</c:v>
                </c:pt>
                <c:pt idx="5">
                  <c:v>#N/A</c:v>
                </c:pt>
                <c:pt idx="6">
                  <c:v>#N/A</c:v>
                </c:pt>
                <c:pt idx="7">
                  <c:v>320</c:v>
                </c:pt>
                <c:pt idx="8">
                  <c:v>#N/A</c:v>
                </c:pt>
                <c:pt idx="9">
                  <c:v>#N/A</c:v>
                </c:pt>
                <c:pt idx="10">
                  <c:v>306</c:v>
                </c:pt>
                <c:pt idx="11">
                  <c:v>#N/A</c:v>
                </c:pt>
                <c:pt idx="12">
                  <c:v>#N/A</c:v>
                </c:pt>
                <c:pt idx="13">
                  <c:v>329</c:v>
                </c:pt>
                <c:pt idx="14">
                  <c:v>#N/A</c:v>
                </c:pt>
              </c:numCache>
            </c:numRef>
          </c:val>
        </c:ser>
        <c:dLbls/>
        <c:marker val="1"/>
        <c:axId val="56190080"/>
        <c:axId val="56191616"/>
      </c:lineChart>
      <c:catAx>
        <c:axId val="561900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191616"/>
        <c:crosses val="autoZero"/>
        <c:auto val="1"/>
        <c:lblAlgn val="ctr"/>
        <c:lblOffset val="100"/>
        <c:tickLblSkip val="1"/>
        <c:tickMarkSkip val="1"/>
      </c:catAx>
      <c:valAx>
        <c:axId val="561916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900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6499</c:v>
                </c:pt>
                <c:pt idx="5">
                  <c:v>6511</c:v>
                </c:pt>
                <c:pt idx="8">
                  <c:v>6730</c:v>
                </c:pt>
                <c:pt idx="11">
                  <c:v>8153</c:v>
                </c:pt>
                <c:pt idx="14">
                  <c:v>8249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426</c:v>
                </c:pt>
                <c:pt idx="5">
                  <c:v>545</c:v>
                </c:pt>
                <c:pt idx="8">
                  <c:v>1550</c:v>
                </c:pt>
                <c:pt idx="11">
                  <c:v>1462</c:v>
                </c:pt>
                <c:pt idx="14">
                  <c:v>1285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5320</c:v>
                </c:pt>
                <c:pt idx="5">
                  <c:v>6406</c:v>
                </c:pt>
                <c:pt idx="8">
                  <c:v>6573</c:v>
                </c:pt>
                <c:pt idx="11">
                  <c:v>6632</c:v>
                </c:pt>
                <c:pt idx="14">
                  <c:v>6960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1176</c:v>
                </c:pt>
                <c:pt idx="3">
                  <c:v>1204</c:v>
                </c:pt>
                <c:pt idx="6">
                  <c:v>1170</c:v>
                </c:pt>
                <c:pt idx="9">
                  <c:v>1108</c:v>
                </c:pt>
                <c:pt idx="12">
                  <c:v>1030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352</c:v>
                </c:pt>
                <c:pt idx="3">
                  <c:v>290</c:v>
                </c:pt>
                <c:pt idx="6">
                  <c:v>226</c:v>
                </c:pt>
                <c:pt idx="9">
                  <c:v>163</c:v>
                </c:pt>
                <c:pt idx="12">
                  <c:v>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3684</c:v>
                </c:pt>
                <c:pt idx="3">
                  <c:v>3613</c:v>
                </c:pt>
                <c:pt idx="6">
                  <c:v>2913</c:v>
                </c:pt>
                <c:pt idx="9">
                  <c:v>2999</c:v>
                </c:pt>
                <c:pt idx="12">
                  <c:v>3131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6229</c:v>
                </c:pt>
                <c:pt idx="3">
                  <c:v>6486</c:v>
                </c:pt>
                <c:pt idx="6">
                  <c:v>8178</c:v>
                </c:pt>
                <c:pt idx="9">
                  <c:v>9991</c:v>
                </c:pt>
                <c:pt idx="12">
                  <c:v>9958</c:v>
                </c:pt>
              </c:numCache>
            </c:numRef>
          </c:val>
        </c:ser>
        <c:dLbls/>
        <c:gapWidth val="100"/>
        <c:overlap val="100"/>
        <c:axId val="122493568"/>
        <c:axId val="1225240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22493568"/>
        <c:axId val="122524032"/>
      </c:lineChart>
      <c:catAx>
        <c:axId val="1224935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24032"/>
        <c:crosses val="autoZero"/>
        <c:auto val="1"/>
        <c:lblAlgn val="ctr"/>
        <c:lblOffset val="100"/>
        <c:tickLblSkip val="1"/>
        <c:tickMarkSkip val="1"/>
      </c:catAx>
      <c:valAx>
        <c:axId val="1225240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9356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{5007AFDC-508A-4954-AE54-C06C156C6F8E}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{990673DF-52F3-4E83-9F3D-82F54D852833}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{63FC8761-C5FD-45AC-BA12-3901B694B33D}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{6E8083F3-A89D-4E73-804B-76A190657792}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{97670F46-EFB4-47AE-BA62-494687292F56}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{0FB9870E-3D87-45C2-8BAF-BB0B908EBB0D}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{A8A6FCEF-BF51-4FE4-B751-4C69D688E915}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{E7A9881F-5D9F-4A29-9FB7-40306E3A53C0}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{1BFC64C7-0704-4DCA-9F8D-F4E240E70835}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{7FB27055-DF6C-455C-9CF3-08257AB86B96}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2647680"/>
        <c:axId val="122649600"/>
      </c:scatterChart>
      <c:valAx>
        <c:axId val="122647680"/>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49600"/>
        <c:crosses val="autoZero"/>
        <c:crossBetween val="midCat"/>
      </c:valAx>
      <c:valAx>
        <c:axId val="12264960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264768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{EA0BA4B0-F962-4B6C-80DB-55B4CEC09487}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{691BF44D-744A-4B70-98F8-539CCB872DA5}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{573FD50B-1432-4F6D-B715-B66BB9599D4B}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{E5402D7B-70DF-44BA-B20D-24095B90CA15}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{92E26C29-0BE5-4AA7-8AD0-B6B30654A85F}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9.5</c:v>
                </c:pt>
                <c:pt idx="2">
                  <c:v>8.8000000000000007</c:v>
                </c:pt>
                <c:pt idx="3">
                  <c:v>8.4</c:v>
                </c:pt>
                <c:pt idx="4">
                  <c:v>8.3000000000000007</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{5E312FAF-C442-4BD5-8EAA-0ABA5406F2E1}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{02B68F33-CEB5-4CE1-A620-EDC3A8D241AB}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{FEC96970-CE7A-433D-91B4-C2A79652FFC4}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{141462D7-75C4-40C5-B556-C106597DCBFA}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{8C572845-C73C-41C4-8306-734322F60AE2}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er>
        <c:dLbls/>
        <c:axId val="122912768"/>
        <c:axId val="122914688"/>
      </c:scatterChart>
      <c:valAx>
        <c:axId val="122912768"/>
        <c:scaling>
          <c:orientation val="minMax"/>
          <c:max val="12.6"/>
          <c:min val="8.800000000000000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14688"/>
        <c:crosses val="autoZero"/>
        <c:crossBetween val="midCat"/>
      </c:valAx>
      <c:valAx>
        <c:axId val="122914688"/>
        <c:scaling>
          <c:orientation val="minMax"/>
          <c:max val="69"/>
          <c:min val="3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291276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単年度実質公債費比率が前年と比較して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％悪化している。主な要因として、元利償還金は</a:t>
          </a:r>
          <a:r>
            <a:rPr kumimoji="1" lang="en-US" altLang="ja-JP" sz="1300">
              <a:solidFill>
                <a:schemeClr val="dk1"/>
              </a:solidFill>
              <a:effectLst/>
              <a:latin typeface="+mn-lt"/>
              <a:ea typeface="+mn-ea"/>
              <a:cs typeface="+mn-cs"/>
            </a:rPr>
            <a:t>801</a:t>
          </a:r>
          <a:r>
            <a:rPr kumimoji="1" lang="ja-JP" altLang="ja-JP" sz="1300">
              <a:solidFill>
                <a:schemeClr val="dk1"/>
              </a:solidFill>
              <a:effectLst/>
              <a:latin typeface="+mn-lt"/>
              <a:ea typeface="+mn-ea"/>
              <a:cs typeface="+mn-cs"/>
            </a:rPr>
            <a:t>千円の減額となったが、特定財源が減額、又公営企業債等繰入額が下水道事業において増となったためである。　今後も本町の財政規模並びに実質公債費比率等への影響を勘案しながら計画性のある起債発行に努める。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将来負担額から控除される充当可能財源等の充当可能基金が</a:t>
          </a:r>
          <a:r>
            <a:rPr kumimoji="1" lang="en-US" altLang="ja-JP" sz="1300">
              <a:solidFill>
                <a:schemeClr val="dk1"/>
              </a:solidFill>
              <a:effectLst/>
              <a:latin typeface="+mn-lt"/>
              <a:ea typeface="+mn-ea"/>
              <a:cs typeface="+mn-cs"/>
            </a:rPr>
            <a:t>327,811</a:t>
          </a:r>
          <a:r>
            <a:rPr kumimoji="1" lang="ja-JP" altLang="ja-JP" sz="1300">
              <a:solidFill>
                <a:schemeClr val="dk1"/>
              </a:solidFill>
              <a:effectLst/>
              <a:latin typeface="+mn-lt"/>
              <a:ea typeface="+mn-ea"/>
              <a:cs typeface="+mn-cs"/>
            </a:rPr>
            <a:t>千円増加したことにより、前年と比較して</a:t>
          </a:r>
          <a:r>
            <a:rPr kumimoji="1" lang="en-US" altLang="ja-JP" sz="1300">
              <a:solidFill>
                <a:schemeClr val="dk1"/>
              </a:solidFill>
              <a:effectLst/>
              <a:latin typeface="+mn-lt"/>
              <a:ea typeface="+mn-ea"/>
              <a:cs typeface="+mn-cs"/>
            </a:rPr>
            <a:t>5.6</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今後も将来への負担を少しでも軽減できるよう、新規事業の実施等について総点検を図り、財政の健全化を図る。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16,667
16,510
35.60
7,632,166
7,519,821
91,109
4,487,823
8,286,516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16,667
16,510
35.60
7,632,166
7,519,821
91,109
4,487,823
8,286,516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16,667
16,510
35.60
7,632,166
7,519,821
91,109
4,487,823
8,286,516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16,667
16,510
35.60
7,632,166
7,519,821
91,109
4,487,823
8,286,516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長く続いた景気低迷は回復傾向ではあるが、人口の減少、高齢化に加え、大型事業所が少</a:t>
          </a:r>
          <a:r>
            <a:rPr lang="ja-JP" altLang="en-US" sz="1300" b="0" i="0" baseline="0">
              <a:solidFill>
                <a:schemeClr val="dk1"/>
              </a:solidFill>
              <a:effectLst/>
              <a:latin typeface="+mn-lt"/>
              <a:ea typeface="+mn-ea"/>
              <a:cs typeface="+mn-cs"/>
            </a:rPr>
            <a:t>な</a:t>
          </a:r>
          <a:r>
            <a:rPr lang="ja-JP" altLang="ja-JP" sz="1300" b="0" i="0" baseline="0">
              <a:solidFill>
                <a:schemeClr val="dk1"/>
              </a:solidFill>
              <a:effectLst/>
              <a:latin typeface="+mn-lt"/>
              <a:ea typeface="+mn-ea"/>
              <a:cs typeface="+mn-cs"/>
            </a:rPr>
            <a:t>いことが税収に影響している。税収の向上や人口減少に歯止めをかけるため移住・定住促進策に取り組むとともに、税徴収の取組強化により財源の確保に努める。歳出では、公共施設等総合管理計画を策定し、公共施設の更新・統廃合などを計画的に行うなど財政負担の軽減に努め、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57855</xdr:rowOff>
    </xdr:to>
    <xdr:cxnSp macro="">
      <xdr:nvCxnSpPr>
        <xdr:cNvPr id="68" name="直線コネクタ 67"/>
        <xdr:cNvCxnSpPr/>
      </xdr:nvCxnSpPr>
      <xdr:spPr>
        <a:xfrm flipV="1">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71261</xdr:rowOff>
    </xdr:to>
    <xdr:cxnSp macro="">
      <xdr:nvCxnSpPr>
        <xdr:cNvPr id="71" name="直線コネクタ 70"/>
        <xdr:cNvCxnSpPr/>
      </xdr:nvCxnSpPr>
      <xdr:spPr>
        <a:xfrm flipV="1">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71261</xdr:rowOff>
    </xdr:from>
    <xdr:to>
      <xdr:col>4</xdr:col>
      <xdr:colOff>482600</xdr:colOff>
      <xdr:row>44</xdr:row>
      <xdr:rowOff>71261</xdr:rowOff>
    </xdr:to>
    <xdr:cxnSp macro="">
      <xdr:nvCxnSpPr>
        <xdr:cNvPr id="74" name="直線コネクタ 73"/>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71261</xdr:rowOff>
    </xdr:to>
    <xdr:cxnSp macro="">
      <xdr:nvCxnSpPr>
        <xdr:cNvPr id="77" name="直線コネクタ 76"/>
        <xdr:cNvCxnSpPr/>
      </xdr:nvCxnSpPr>
      <xdr:spPr>
        <a:xfrm>
          <a:off x="1447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9" name="円/楕円 88"/>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90" name="テキスト ボックス 89"/>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1" name="円/楕円 90"/>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2" name="テキスト ボックス 91"/>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20461</xdr:rowOff>
    </xdr:from>
    <xdr:to>
      <xdr:col>3</xdr:col>
      <xdr:colOff>330200</xdr:colOff>
      <xdr:row>44</xdr:row>
      <xdr:rowOff>122061</xdr:rowOff>
    </xdr:to>
    <xdr:sp macro="" textlink="">
      <xdr:nvSpPr>
        <xdr:cNvPr id="93" name="円/楕円 92"/>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106838</xdr:rowOff>
    </xdr:from>
    <xdr:ext cx="762000" cy="259045"/>
    <xdr:sp macro="" textlink="">
      <xdr:nvSpPr>
        <xdr:cNvPr id="94" name="テキスト ボックス 93"/>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入は、地方税で法人町民税の税率変更による影響で減額となったものの、地方消費税交付金、普通交付税の増額が影響して経常的一般財等は前年と比較して増額となっている。一方歳出では、人件費で退職手当の増、住民の生活交通手段であるコミュニティバスの運行維持費が増額となった事が影響して、昨年と比較して</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ポイント増加している。今後は過疎対策事業債の償還、助成拡大した乳幼児等医療費などにおいて歳出の増額が見込まれる。歳出の抑制に努めるとともに、計画性のある起債発行、町税の徴収率向上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121539</xdr:rowOff>
    </xdr:to>
    <xdr:cxnSp macro="">
      <xdr:nvCxnSpPr>
        <xdr:cNvPr id="129" name="直線コネクタ 128"/>
        <xdr:cNvCxnSpPr/>
      </xdr:nvCxnSpPr>
      <xdr:spPr>
        <a:xfrm>
          <a:off x="4114800" y="10852912"/>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63</xdr:row>
      <xdr:rowOff>51562</xdr:rowOff>
    </xdr:to>
    <xdr:cxnSp macro="">
      <xdr:nvCxnSpPr>
        <xdr:cNvPr id="132" name="直線コネクタ 131"/>
        <xdr:cNvCxnSpPr/>
      </xdr:nvCxnSpPr>
      <xdr:spPr>
        <a:xfrm>
          <a:off x="3225800" y="107081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78232</xdr:rowOff>
    </xdr:to>
    <xdr:cxnSp macro="">
      <xdr:nvCxnSpPr>
        <xdr:cNvPr id="135" name="直線コネクタ 134"/>
        <xdr:cNvCxnSpPr/>
      </xdr:nvCxnSpPr>
      <xdr:spPr>
        <a:xfrm>
          <a:off x="2336800" y="1069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99949</xdr:rowOff>
    </xdr:to>
    <xdr:cxnSp macro="">
      <xdr:nvCxnSpPr>
        <xdr:cNvPr id="138" name="直線コネクタ 137"/>
        <xdr:cNvCxnSpPr/>
      </xdr:nvCxnSpPr>
      <xdr:spPr>
        <a:xfrm flipV="1">
          <a:off x="1447800" y="1069848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70739</xdr:rowOff>
    </xdr:from>
    <xdr:to>
      <xdr:col>7</xdr:col>
      <xdr:colOff>203200</xdr:colOff>
      <xdr:row>64</xdr:row>
      <xdr:rowOff>889</xdr:rowOff>
    </xdr:to>
    <xdr:sp macro="" textlink="">
      <xdr:nvSpPr>
        <xdr:cNvPr id="148" name="円/楕円 147"/>
        <xdr:cNvSpPr/>
      </xdr:nvSpPr>
      <xdr:spPr>
        <a:xfrm>
          <a:off x="49022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42816</xdr:rowOff>
    </xdr:from>
    <xdr:ext cx="762000" cy="259045"/>
    <xdr:sp macro="" textlink="">
      <xdr:nvSpPr>
        <xdr:cNvPr id="149" name="財政構造の弾力性該当値テキスト"/>
        <xdr:cNvSpPr txBox="1"/>
      </xdr:nvSpPr>
      <xdr:spPr>
        <a:xfrm>
          <a:off x="5041900" y="1084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51" name="テキスト ボックス 150"/>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2" name="円/楕円 151"/>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3" name="テキスト ボックス 152"/>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4" name="円/楕円 153"/>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5" name="テキスト ボックス 154"/>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49149</xdr:rowOff>
    </xdr:from>
    <xdr:to>
      <xdr:col>2</xdr:col>
      <xdr:colOff>127000</xdr:colOff>
      <xdr:row>62</xdr:row>
      <xdr:rowOff>150749</xdr:rowOff>
    </xdr:to>
    <xdr:sp macro="" textlink="">
      <xdr:nvSpPr>
        <xdr:cNvPr id="156" name="円/楕円 155"/>
        <xdr:cNvSpPr/>
      </xdr:nvSpPr>
      <xdr:spPr>
        <a:xfrm>
          <a:off x="1397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160926</xdr:rowOff>
    </xdr:from>
    <xdr:ext cx="762000" cy="259045"/>
    <xdr:sp macro="" textlink="">
      <xdr:nvSpPr>
        <xdr:cNvPr id="157" name="テキスト ボックス 156"/>
        <xdr:cNvSpPr txBox="1"/>
      </xdr:nvSpPr>
      <xdr:spPr>
        <a:xfrm>
          <a:off x="1066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[133,821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地方創生関連事業費等が増額したことで、前年と比較して</a:t>
          </a:r>
          <a:r>
            <a:rPr lang="en-US" altLang="ja-JP" sz="1300" b="0" i="0" baseline="0">
              <a:solidFill>
                <a:schemeClr val="dk1"/>
              </a:solidFill>
              <a:effectLst/>
              <a:latin typeface="+mn-lt"/>
              <a:ea typeface="+mn-ea"/>
              <a:cs typeface="+mn-cs"/>
            </a:rPr>
            <a:t>2,809</a:t>
          </a:r>
          <a:r>
            <a:rPr lang="ja-JP" altLang="ja-JP" sz="1300" b="0" i="0" baseline="0">
              <a:solidFill>
                <a:schemeClr val="dk1"/>
              </a:solidFill>
              <a:effectLst/>
              <a:latin typeface="+mn-lt"/>
              <a:ea typeface="+mn-ea"/>
              <a:cs typeface="+mn-cs"/>
            </a:rPr>
            <a:t>円の増となった。</a:t>
          </a:r>
          <a:endParaRPr lang="ja-JP" altLang="ja-JP" sz="1300">
            <a:effectLst/>
          </a:endParaRPr>
        </a:p>
        <a:p>
          <a:pPr rtl="0"/>
          <a:r>
            <a:rPr lang="ja-JP" altLang="ja-JP" sz="1300" b="0" i="0" baseline="0">
              <a:solidFill>
                <a:schemeClr val="dk1"/>
              </a:solidFill>
              <a:effectLst/>
              <a:latin typeface="+mn-lt"/>
              <a:ea typeface="+mn-ea"/>
              <a:cs typeface="+mn-cs"/>
            </a:rPr>
            <a:t>　類似団体の平均を下回ってはいるが、ゴミ処理施設や消防業務、介護保険広域連合等の一部事務組合への負担金に含まれる人件費や物件費を合計した場合は、人口１人当たりの金額は大幅に増加することになることから、今後はこれらを含めた経費について、抑制し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121527</xdr:rowOff>
    </xdr:from>
    <xdr:to>
      <xdr:col>7</xdr:col>
      <xdr:colOff>152400</xdr:colOff>
      <xdr:row>82</xdr:row>
      <xdr:rowOff>148641</xdr:rowOff>
    </xdr:to>
    <xdr:cxnSp macro="">
      <xdr:nvCxnSpPr>
        <xdr:cNvPr id="190" name="直線コネクタ 189"/>
        <xdr:cNvCxnSpPr/>
      </xdr:nvCxnSpPr>
      <xdr:spPr>
        <a:xfrm>
          <a:off x="4114800" y="14180427"/>
          <a:ext cx="8382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141114</xdr:rowOff>
    </xdr:from>
    <xdr:to>
      <xdr:col>6</xdr:col>
      <xdr:colOff>0</xdr:colOff>
      <xdr:row>82</xdr:row>
      <xdr:rowOff>121527</xdr:rowOff>
    </xdr:to>
    <xdr:cxnSp macro="">
      <xdr:nvCxnSpPr>
        <xdr:cNvPr id="193" name="直線コネクタ 192"/>
        <xdr:cNvCxnSpPr/>
      </xdr:nvCxnSpPr>
      <xdr:spPr>
        <a:xfrm>
          <a:off x="3225800" y="14028564"/>
          <a:ext cx="889000" cy="15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121307</xdr:rowOff>
    </xdr:from>
    <xdr:to>
      <xdr:col>4</xdr:col>
      <xdr:colOff>482600</xdr:colOff>
      <xdr:row>81</xdr:row>
      <xdr:rowOff>141114</xdr:rowOff>
    </xdr:to>
    <xdr:cxnSp macro="">
      <xdr:nvCxnSpPr>
        <xdr:cNvPr id="196" name="直線コネクタ 195"/>
        <xdr:cNvCxnSpPr/>
      </xdr:nvCxnSpPr>
      <xdr:spPr>
        <a:xfrm>
          <a:off x="2336800" y="14008757"/>
          <a:ext cx="8890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121307</xdr:rowOff>
    </xdr:from>
    <xdr:to>
      <xdr:col>3</xdr:col>
      <xdr:colOff>279400</xdr:colOff>
      <xdr:row>81</xdr:row>
      <xdr:rowOff>141943</xdr:rowOff>
    </xdr:to>
    <xdr:cxnSp macro="">
      <xdr:nvCxnSpPr>
        <xdr:cNvPr id="199" name="直線コネクタ 198"/>
        <xdr:cNvCxnSpPr/>
      </xdr:nvCxnSpPr>
      <xdr:spPr>
        <a:xfrm flipV="1">
          <a:off x="1447800" y="14008757"/>
          <a:ext cx="889000" cy="2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97841</xdr:rowOff>
    </xdr:from>
    <xdr:to>
      <xdr:col>7</xdr:col>
      <xdr:colOff>203200</xdr:colOff>
      <xdr:row>83</xdr:row>
      <xdr:rowOff>27991</xdr:rowOff>
    </xdr:to>
    <xdr:sp macro="" textlink="">
      <xdr:nvSpPr>
        <xdr:cNvPr id="209" name="円/楕円 208"/>
        <xdr:cNvSpPr/>
      </xdr:nvSpPr>
      <xdr:spPr>
        <a:xfrm>
          <a:off x="4902200" y="141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114368</xdr:rowOff>
    </xdr:from>
    <xdr:ext cx="762000" cy="259045"/>
    <xdr:sp macro="" textlink="">
      <xdr:nvSpPr>
        <xdr:cNvPr id="210" name="人件費・物件費等の状況該当値テキスト"/>
        <xdr:cNvSpPr txBox="1"/>
      </xdr:nvSpPr>
      <xdr:spPr>
        <a:xfrm>
          <a:off x="5041900" y="140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70727</xdr:rowOff>
    </xdr:from>
    <xdr:to>
      <xdr:col>6</xdr:col>
      <xdr:colOff>50800</xdr:colOff>
      <xdr:row>83</xdr:row>
      <xdr:rowOff>877</xdr:rowOff>
    </xdr:to>
    <xdr:sp macro="" textlink="">
      <xdr:nvSpPr>
        <xdr:cNvPr id="211" name="円/楕円 210"/>
        <xdr:cNvSpPr/>
      </xdr:nvSpPr>
      <xdr:spPr>
        <a:xfrm>
          <a:off x="4064000" y="141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11054</xdr:rowOff>
    </xdr:from>
    <xdr:ext cx="736600" cy="259045"/>
    <xdr:sp macro="" textlink="">
      <xdr:nvSpPr>
        <xdr:cNvPr id="212" name="テキスト ボックス 211"/>
        <xdr:cNvSpPr txBox="1"/>
      </xdr:nvSpPr>
      <xdr:spPr>
        <a:xfrm>
          <a:off x="3733800" y="1389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90314</xdr:rowOff>
    </xdr:from>
    <xdr:to>
      <xdr:col>4</xdr:col>
      <xdr:colOff>533400</xdr:colOff>
      <xdr:row>82</xdr:row>
      <xdr:rowOff>20464</xdr:rowOff>
    </xdr:to>
    <xdr:sp macro="" textlink="">
      <xdr:nvSpPr>
        <xdr:cNvPr id="213" name="円/楕円 212"/>
        <xdr:cNvSpPr/>
      </xdr:nvSpPr>
      <xdr:spPr>
        <a:xfrm>
          <a:off x="3175000" y="139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30641</xdr:rowOff>
    </xdr:from>
    <xdr:ext cx="762000" cy="259045"/>
    <xdr:sp macro="" textlink="">
      <xdr:nvSpPr>
        <xdr:cNvPr id="214" name="テキスト ボックス 213"/>
        <xdr:cNvSpPr txBox="1"/>
      </xdr:nvSpPr>
      <xdr:spPr>
        <a:xfrm>
          <a:off x="2844800" y="1374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70507</xdr:rowOff>
    </xdr:from>
    <xdr:to>
      <xdr:col>3</xdr:col>
      <xdr:colOff>330200</xdr:colOff>
      <xdr:row>82</xdr:row>
      <xdr:rowOff>657</xdr:rowOff>
    </xdr:to>
    <xdr:sp macro="" textlink="">
      <xdr:nvSpPr>
        <xdr:cNvPr id="215" name="円/楕円 214"/>
        <xdr:cNvSpPr/>
      </xdr:nvSpPr>
      <xdr:spPr>
        <a:xfrm>
          <a:off x="2286000" y="139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10834</xdr:rowOff>
    </xdr:from>
    <xdr:ext cx="762000" cy="259045"/>
    <xdr:sp macro="" textlink="">
      <xdr:nvSpPr>
        <xdr:cNvPr id="216" name="テキスト ボックス 215"/>
        <xdr:cNvSpPr txBox="1"/>
      </xdr:nvSpPr>
      <xdr:spPr>
        <a:xfrm>
          <a:off x="1955800" y="1372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91143</xdr:rowOff>
    </xdr:from>
    <xdr:to>
      <xdr:col>2</xdr:col>
      <xdr:colOff>127000</xdr:colOff>
      <xdr:row>82</xdr:row>
      <xdr:rowOff>21293</xdr:rowOff>
    </xdr:to>
    <xdr:sp macro="" textlink="">
      <xdr:nvSpPr>
        <xdr:cNvPr id="217" name="円/楕円 216"/>
        <xdr:cNvSpPr/>
      </xdr:nvSpPr>
      <xdr:spPr>
        <a:xfrm>
          <a:off x="1397000" y="13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31470</xdr:rowOff>
    </xdr:from>
    <xdr:ext cx="762000" cy="259045"/>
    <xdr:sp macro="" textlink="">
      <xdr:nvSpPr>
        <xdr:cNvPr id="218" name="テキスト ボックス 217"/>
        <xdr:cNvSpPr txBox="1"/>
      </xdr:nvSpPr>
      <xdr:spPr>
        <a:xfrm>
          <a:off x="1066800" y="137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前年と比較して、採用・退職による変動で</a:t>
          </a:r>
          <a:r>
            <a:rPr kumimoji="1" lang="en-US" altLang="ja-JP" sz="1300" b="0" i="0" baseline="0">
              <a:solidFill>
                <a:schemeClr val="dk1"/>
              </a:solidFill>
              <a:effectLst/>
              <a:latin typeface="+mn-lt"/>
              <a:ea typeface="+mn-ea"/>
              <a:cs typeface="+mn-cs"/>
            </a:rPr>
            <a:t>0.2</a:t>
          </a:r>
          <a:r>
            <a:rPr kumimoji="1" lang="ja-JP" altLang="ja-JP" sz="1300" b="0" i="0" baseline="0">
              <a:solidFill>
                <a:schemeClr val="dk1"/>
              </a:solidFill>
              <a:effectLst/>
              <a:latin typeface="+mn-lt"/>
              <a:ea typeface="+mn-ea"/>
              <a:cs typeface="+mn-cs"/>
            </a:rPr>
            <a:t>ポイント、経験年数階層の変動で</a:t>
          </a:r>
          <a:r>
            <a:rPr kumimoji="1" lang="en-US" altLang="ja-JP" sz="1300" b="0" i="0" baseline="0">
              <a:solidFill>
                <a:schemeClr val="dk1"/>
              </a:solidFill>
              <a:effectLst/>
              <a:latin typeface="+mn-lt"/>
              <a:ea typeface="+mn-ea"/>
              <a:cs typeface="+mn-cs"/>
            </a:rPr>
            <a:t>0.7</a:t>
          </a:r>
          <a:r>
            <a:rPr kumimoji="1" lang="ja-JP" altLang="ja-JP" sz="1300" b="0" i="0" baseline="0">
              <a:solidFill>
                <a:schemeClr val="dk1"/>
              </a:solidFill>
              <a:effectLst/>
              <a:latin typeface="+mn-lt"/>
              <a:ea typeface="+mn-ea"/>
              <a:cs typeface="+mn-cs"/>
            </a:rPr>
            <a:t>ポイント下回っている</a:t>
          </a:r>
          <a:r>
            <a:rPr lang="ja-JP" altLang="ja-JP" sz="1300" b="0" i="0" baseline="0">
              <a:solidFill>
                <a:schemeClr val="dk1"/>
              </a:solidFill>
              <a:effectLst/>
              <a:latin typeface="+mn-lt"/>
              <a:ea typeface="+mn-ea"/>
              <a:cs typeface="+mn-cs"/>
            </a:rPr>
            <a:t>。厳しい財政状況を考慮しながら今後も適正な給与水準の維持に努める。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144841</xdr:rowOff>
    </xdr:to>
    <xdr:cxnSp macro="">
      <xdr:nvCxnSpPr>
        <xdr:cNvPr id="254" name="直線コネクタ 253"/>
        <xdr:cNvCxnSpPr/>
      </xdr:nvCxnSpPr>
      <xdr:spPr>
        <a:xfrm flipV="1">
          <a:off x="16179800" y="1427177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144841</xdr:rowOff>
    </xdr:to>
    <xdr:cxnSp macro="">
      <xdr:nvCxnSpPr>
        <xdr:cNvPr id="257" name="直線コネクタ 256"/>
        <xdr:cNvCxnSpPr/>
      </xdr:nvCxnSpPr>
      <xdr:spPr>
        <a:xfrm>
          <a:off x="15290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88</xdr:row>
      <xdr:rowOff>34471</xdr:rowOff>
    </xdr:to>
    <xdr:cxnSp macro="">
      <xdr:nvCxnSpPr>
        <xdr:cNvPr id="260" name="直線コネクタ 259"/>
        <xdr:cNvCxnSpPr/>
      </xdr:nvCxnSpPr>
      <xdr:spPr>
        <a:xfrm flipV="1">
          <a:off x="14401800" y="14352209"/>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125488</xdr:rowOff>
    </xdr:from>
    <xdr:to>
      <xdr:col>21</xdr:col>
      <xdr:colOff>0</xdr:colOff>
      <xdr:row>88</xdr:row>
      <xdr:rowOff>34471</xdr:rowOff>
    </xdr:to>
    <xdr:cxnSp macro="">
      <xdr:nvCxnSpPr>
        <xdr:cNvPr id="263" name="直線コネクタ 262"/>
        <xdr:cNvCxnSpPr/>
      </xdr:nvCxnSpPr>
      <xdr:spPr>
        <a:xfrm>
          <a:off x="13512800" y="150416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3" name="円/楕円 272"/>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74"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5" name="円/楕円 274"/>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34368</xdr:rowOff>
    </xdr:from>
    <xdr:ext cx="736600" cy="259045"/>
    <xdr:sp macro="" textlink="">
      <xdr:nvSpPr>
        <xdr:cNvPr id="276" name="テキスト ボックス 275"/>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7" name="円/楕円 276"/>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78" name="テキスト ボックス 277"/>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79" name="円/楕円 278"/>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80" name="テキスト ボックス 279"/>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1" name="円/楕円 280"/>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2" name="テキスト ボックス 281"/>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第</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次行財政改革プラン（平成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年度）に沿った取組により職員数を削減したことが影響し、全国平均及び類似団体平均を下回る結果となっている。今後も適正な人事管理に努める。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69064</xdr:rowOff>
    </xdr:from>
    <xdr:to>
      <xdr:col>24</xdr:col>
      <xdr:colOff>558800</xdr:colOff>
      <xdr:row>60</xdr:row>
      <xdr:rowOff>73660</xdr:rowOff>
    </xdr:to>
    <xdr:cxnSp macro="">
      <xdr:nvCxnSpPr>
        <xdr:cNvPr id="319" name="直線コネクタ 318"/>
        <xdr:cNvCxnSpPr/>
      </xdr:nvCxnSpPr>
      <xdr:spPr>
        <a:xfrm>
          <a:off x="16179800" y="1035606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55275</xdr:rowOff>
    </xdr:from>
    <xdr:to>
      <xdr:col>23</xdr:col>
      <xdr:colOff>406400</xdr:colOff>
      <xdr:row>60</xdr:row>
      <xdr:rowOff>69064</xdr:rowOff>
    </xdr:to>
    <xdr:cxnSp macro="">
      <xdr:nvCxnSpPr>
        <xdr:cNvPr id="322" name="直線コネクタ 321"/>
        <xdr:cNvCxnSpPr/>
      </xdr:nvCxnSpPr>
      <xdr:spPr>
        <a:xfrm>
          <a:off x="15290800" y="1034227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55275</xdr:rowOff>
    </xdr:from>
    <xdr:to>
      <xdr:col>22</xdr:col>
      <xdr:colOff>203200</xdr:colOff>
      <xdr:row>60</xdr:row>
      <xdr:rowOff>64467</xdr:rowOff>
    </xdr:to>
    <xdr:cxnSp macro="">
      <xdr:nvCxnSpPr>
        <xdr:cNvPr id="325" name="直線コネクタ 324"/>
        <xdr:cNvCxnSpPr/>
      </xdr:nvCxnSpPr>
      <xdr:spPr>
        <a:xfrm flipV="1">
          <a:off x="14401800" y="1034227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64467</xdr:rowOff>
    </xdr:from>
    <xdr:to>
      <xdr:col>21</xdr:col>
      <xdr:colOff>0</xdr:colOff>
      <xdr:row>60</xdr:row>
      <xdr:rowOff>80554</xdr:rowOff>
    </xdr:to>
    <xdr:cxnSp macro="">
      <xdr:nvCxnSpPr>
        <xdr:cNvPr id="328" name="直線コネクタ 327"/>
        <xdr:cNvCxnSpPr/>
      </xdr:nvCxnSpPr>
      <xdr:spPr>
        <a:xfrm flipV="1">
          <a:off x="13512800" y="103514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38" name="円/楕円 337"/>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39"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18264</xdr:rowOff>
    </xdr:from>
    <xdr:to>
      <xdr:col>23</xdr:col>
      <xdr:colOff>457200</xdr:colOff>
      <xdr:row>60</xdr:row>
      <xdr:rowOff>119864</xdr:rowOff>
    </xdr:to>
    <xdr:sp macro="" textlink="">
      <xdr:nvSpPr>
        <xdr:cNvPr id="340" name="円/楕円 339"/>
        <xdr:cNvSpPr/>
      </xdr:nvSpPr>
      <xdr:spPr>
        <a:xfrm>
          <a:off x="16129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130041</xdr:rowOff>
    </xdr:from>
    <xdr:ext cx="736600" cy="259045"/>
    <xdr:sp macro="" textlink="">
      <xdr:nvSpPr>
        <xdr:cNvPr id="341" name="テキスト ボックス 340"/>
        <xdr:cNvSpPr txBox="1"/>
      </xdr:nvSpPr>
      <xdr:spPr>
        <a:xfrm>
          <a:off x="15798800" y="10074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4475</xdr:rowOff>
    </xdr:from>
    <xdr:to>
      <xdr:col>22</xdr:col>
      <xdr:colOff>254000</xdr:colOff>
      <xdr:row>60</xdr:row>
      <xdr:rowOff>106075</xdr:rowOff>
    </xdr:to>
    <xdr:sp macro="" textlink="">
      <xdr:nvSpPr>
        <xdr:cNvPr id="342" name="円/楕円 341"/>
        <xdr:cNvSpPr/>
      </xdr:nvSpPr>
      <xdr:spPr>
        <a:xfrm>
          <a:off x="15240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116252</xdr:rowOff>
    </xdr:from>
    <xdr:ext cx="762000" cy="259045"/>
    <xdr:sp macro="" textlink="">
      <xdr:nvSpPr>
        <xdr:cNvPr id="343" name="テキスト ボックス 342"/>
        <xdr:cNvSpPr txBox="1"/>
      </xdr:nvSpPr>
      <xdr:spPr>
        <a:xfrm>
          <a:off x="14909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13667</xdr:rowOff>
    </xdr:from>
    <xdr:to>
      <xdr:col>21</xdr:col>
      <xdr:colOff>50800</xdr:colOff>
      <xdr:row>60</xdr:row>
      <xdr:rowOff>115267</xdr:rowOff>
    </xdr:to>
    <xdr:sp macro="" textlink="">
      <xdr:nvSpPr>
        <xdr:cNvPr id="344" name="円/楕円 343"/>
        <xdr:cNvSpPr/>
      </xdr:nvSpPr>
      <xdr:spPr>
        <a:xfrm>
          <a:off x="14351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125444</xdr:rowOff>
    </xdr:from>
    <xdr:ext cx="762000" cy="259045"/>
    <xdr:sp macro="" textlink="">
      <xdr:nvSpPr>
        <xdr:cNvPr id="345" name="テキスト ボックス 344"/>
        <xdr:cNvSpPr txBox="1"/>
      </xdr:nvSpPr>
      <xdr:spPr>
        <a:xfrm>
          <a:off x="14020800" y="100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29754</xdr:rowOff>
    </xdr:from>
    <xdr:to>
      <xdr:col>19</xdr:col>
      <xdr:colOff>533400</xdr:colOff>
      <xdr:row>60</xdr:row>
      <xdr:rowOff>131354</xdr:rowOff>
    </xdr:to>
    <xdr:sp macro="" textlink="">
      <xdr:nvSpPr>
        <xdr:cNvPr id="346" name="円/楕円 345"/>
        <xdr:cNvSpPr/>
      </xdr:nvSpPr>
      <xdr:spPr>
        <a:xfrm>
          <a:off x="13462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141531</xdr:rowOff>
    </xdr:from>
    <xdr:ext cx="762000" cy="259045"/>
    <xdr:sp macro="" textlink="">
      <xdr:nvSpPr>
        <xdr:cNvPr id="347" name="テキスト ボックス 346"/>
        <xdr:cNvSpPr txBox="1"/>
      </xdr:nvSpPr>
      <xdr:spPr>
        <a:xfrm>
          <a:off x="13131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単年度実質公債費比率が前年と比較して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％悪化している。主な要因として、元利償還金は</a:t>
          </a:r>
          <a:r>
            <a:rPr kumimoji="1" lang="en-US" altLang="ja-JP" sz="1300">
              <a:solidFill>
                <a:schemeClr val="dk1"/>
              </a:solidFill>
              <a:effectLst/>
              <a:latin typeface="+mn-lt"/>
              <a:ea typeface="+mn-ea"/>
              <a:cs typeface="+mn-cs"/>
            </a:rPr>
            <a:t>801</a:t>
          </a:r>
          <a:r>
            <a:rPr kumimoji="1" lang="ja-JP" altLang="ja-JP" sz="1300">
              <a:solidFill>
                <a:schemeClr val="dk1"/>
              </a:solidFill>
              <a:effectLst/>
              <a:latin typeface="+mn-lt"/>
              <a:ea typeface="+mn-ea"/>
              <a:cs typeface="+mn-cs"/>
            </a:rPr>
            <a:t>千円の減額となったが、特定財源が減額、又公営企業債等繰入額が下水道事業において増となったためである。　今後も本町の財政規模並びに実質公債費比率等への影響を勘案しながら計画性のある起債発行に努める。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24447</xdr:rowOff>
    </xdr:from>
    <xdr:to>
      <xdr:col>24</xdr:col>
      <xdr:colOff>558800</xdr:colOff>
      <xdr:row>40</xdr:row>
      <xdr:rowOff>30480</xdr:rowOff>
    </xdr:to>
    <xdr:cxnSp macro="">
      <xdr:nvCxnSpPr>
        <xdr:cNvPr id="377" name="直線コネクタ 376"/>
        <xdr:cNvCxnSpPr/>
      </xdr:nvCxnSpPr>
      <xdr:spPr>
        <a:xfrm flipV="1">
          <a:off x="16179800" y="688244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54610</xdr:rowOff>
    </xdr:to>
    <xdr:cxnSp macro="">
      <xdr:nvCxnSpPr>
        <xdr:cNvPr id="380" name="直線コネクタ 379"/>
        <xdr:cNvCxnSpPr/>
      </xdr:nvCxnSpPr>
      <xdr:spPr>
        <a:xfrm flipV="1">
          <a:off x="15290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96838</xdr:rowOff>
    </xdr:to>
    <xdr:cxnSp macro="">
      <xdr:nvCxnSpPr>
        <xdr:cNvPr id="383" name="直線コネクタ 382"/>
        <xdr:cNvCxnSpPr/>
      </xdr:nvCxnSpPr>
      <xdr:spPr>
        <a:xfrm flipV="1">
          <a:off x="14401800" y="691261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163195</xdr:rowOff>
    </xdr:to>
    <xdr:cxnSp macro="">
      <xdr:nvCxnSpPr>
        <xdr:cNvPr id="386" name="直線コネクタ 385"/>
        <xdr:cNvCxnSpPr/>
      </xdr:nvCxnSpPr>
      <xdr:spPr>
        <a:xfrm flipV="1">
          <a:off x="13512800" y="69548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145097</xdr:rowOff>
    </xdr:from>
    <xdr:to>
      <xdr:col>24</xdr:col>
      <xdr:colOff>609600</xdr:colOff>
      <xdr:row>40</xdr:row>
      <xdr:rowOff>75247</xdr:rowOff>
    </xdr:to>
    <xdr:sp macro="" textlink="">
      <xdr:nvSpPr>
        <xdr:cNvPr id="396" name="円/楕円 395"/>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161624</xdr:rowOff>
    </xdr:from>
    <xdr:ext cx="762000" cy="259045"/>
    <xdr:sp macro="" textlink="">
      <xdr:nvSpPr>
        <xdr:cNvPr id="397" name="公債費負担の状況該当値テキスト"/>
        <xdr:cNvSpPr txBox="1"/>
      </xdr:nvSpPr>
      <xdr:spPr>
        <a:xfrm>
          <a:off x="17106900" y="66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8" name="円/楕円 397"/>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9" name="テキスト ボックス 398"/>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400" name="円/楕円 399"/>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401" name="テキスト ボックス 40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2" name="円/楕円 401"/>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3" name="テキスト ボックス 402"/>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404" name="円/楕円 403"/>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405" name="テキスト ボックス 404"/>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将来負担比率については、充当可能財源等が将来負担額を上回っているので、昨年度に引き続き該当しない。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将来負担額は前年と比較して</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ポイント減少し大きな増減はないが、</a:t>
          </a:r>
          <a:r>
            <a:rPr kumimoji="1" lang="ja-JP" altLang="ja-JP" sz="1300">
              <a:solidFill>
                <a:schemeClr val="dk1"/>
              </a:solidFill>
              <a:effectLst/>
              <a:latin typeface="+mn-lt"/>
              <a:ea typeface="+mn-ea"/>
              <a:cs typeface="+mn-cs"/>
            </a:rPr>
            <a:t>将来負担額から控除される充当可能財源等の充当可能基金が</a:t>
          </a:r>
          <a:r>
            <a:rPr kumimoji="1" lang="en-US" altLang="ja-JP" sz="1300">
              <a:solidFill>
                <a:schemeClr val="dk1"/>
              </a:solidFill>
              <a:effectLst/>
              <a:latin typeface="+mn-lt"/>
              <a:ea typeface="+mn-ea"/>
              <a:cs typeface="+mn-cs"/>
            </a:rPr>
            <a:t>327,811</a:t>
          </a:r>
          <a:r>
            <a:rPr kumimoji="1" lang="ja-JP" altLang="ja-JP" sz="1300">
              <a:solidFill>
                <a:schemeClr val="dk1"/>
              </a:solidFill>
              <a:effectLst/>
              <a:latin typeface="+mn-lt"/>
              <a:ea typeface="+mn-ea"/>
              <a:cs typeface="+mn-cs"/>
            </a:rPr>
            <a:t>千円増加したことにより、</a:t>
          </a:r>
          <a:r>
            <a:rPr kumimoji="1" lang="ja-JP" altLang="en-US" sz="1300">
              <a:solidFill>
                <a:schemeClr val="dk1"/>
              </a:solidFill>
              <a:effectLst/>
              <a:latin typeface="+mn-lt"/>
              <a:ea typeface="+mn-ea"/>
              <a:cs typeface="+mn-cs"/>
            </a:rPr>
            <a:t>将来負担比率は</a:t>
          </a:r>
          <a:r>
            <a:rPr kumimoji="1" lang="ja-JP" altLang="ja-JP" sz="1300">
              <a:solidFill>
                <a:schemeClr val="dk1"/>
              </a:solidFill>
              <a:effectLst/>
              <a:latin typeface="+mn-lt"/>
              <a:ea typeface="+mn-ea"/>
              <a:cs typeface="+mn-cs"/>
            </a:rPr>
            <a:t>前年と比較して</a:t>
          </a:r>
          <a:r>
            <a:rPr kumimoji="1" lang="en-US" altLang="ja-JP" sz="1300">
              <a:solidFill>
                <a:schemeClr val="dk1"/>
              </a:solidFill>
              <a:effectLst/>
              <a:latin typeface="+mn-lt"/>
              <a:ea typeface="+mn-ea"/>
              <a:cs typeface="+mn-cs"/>
            </a:rPr>
            <a:t>5.6</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今後も将来への負担を少しでも軽減できるよう、新規事業の実施等について総点検を図り、財政の健全化を図る。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7"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8" name="フローチャート : 判断 437"/>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41" name="フローチャート : 判断 440"/>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2" name="テキスト ボックス 441"/>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3" name="フローチャート : 判断 442"/>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4" name="テキスト ボックス 443"/>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5" name="フローチャート : 判断 444"/>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6" name="テキスト ボックス 445"/>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16,667
16,510
35.60
7,632,166
7,519,821
91,109
4,487,823
8,286,516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人件費については、全国平均、類似団体平均より下回っている。第</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次行財政改革集中改革プラン、第</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次行財政改革プラン（平成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年度）に沿った取組により普通会計において職員の削減に取り組み、給与の適正化に努めた結果である。厳しい財政事情を考慮すると、今後も適正な給与水準を維持しなければならず、適正な人事管理</a:t>
          </a:r>
          <a:r>
            <a:rPr lang="ja-JP" altLang="en-US" sz="1300" b="0" i="0" baseline="0">
              <a:solidFill>
                <a:schemeClr val="dk1"/>
              </a:solidFill>
              <a:effectLst/>
              <a:latin typeface="+mn-lt"/>
              <a:ea typeface="+mn-ea"/>
              <a:cs typeface="+mn-cs"/>
            </a:rPr>
            <a:t>に努め</a:t>
          </a:r>
          <a:r>
            <a:rPr lang="ja-JP" altLang="ja-JP" sz="1300" b="0" i="0" baseline="0">
              <a:solidFill>
                <a:schemeClr val="dk1"/>
              </a:solidFill>
              <a:effectLst/>
              <a:latin typeface="+mn-lt"/>
              <a:ea typeface="+mn-ea"/>
              <a:cs typeface="+mn-cs"/>
            </a:rPr>
            <a:t>人件費の抑制</a:t>
          </a:r>
          <a:r>
            <a:rPr lang="ja-JP" altLang="en-US" sz="1300" b="0" i="0" baseline="0">
              <a:solidFill>
                <a:schemeClr val="dk1"/>
              </a:solidFill>
              <a:effectLst/>
              <a:latin typeface="+mn-lt"/>
              <a:ea typeface="+mn-ea"/>
              <a:cs typeface="+mn-cs"/>
            </a:rPr>
            <a:t>を図る。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113284</xdr:rowOff>
    </xdr:to>
    <xdr:cxnSp macro="">
      <xdr:nvCxnSpPr>
        <xdr:cNvPr id="64" name="直線コネクタ 63"/>
        <xdr:cNvCxnSpPr/>
      </xdr:nvCxnSpPr>
      <xdr:spPr>
        <a:xfrm>
          <a:off x="3987800" y="62534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81280</xdr:rowOff>
    </xdr:to>
    <xdr:cxnSp macro="">
      <xdr:nvCxnSpPr>
        <xdr:cNvPr id="67" name="直線コネクタ 66"/>
        <xdr:cNvCxnSpPr/>
      </xdr:nvCxnSpPr>
      <xdr:spPr>
        <a:xfrm>
          <a:off x="3098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36</xdr:row>
      <xdr:rowOff>76708</xdr:rowOff>
    </xdr:to>
    <xdr:cxnSp macro="">
      <xdr:nvCxnSpPr>
        <xdr:cNvPr id="70" name="直線コネクタ 69"/>
        <xdr:cNvCxnSpPr/>
      </xdr:nvCxnSpPr>
      <xdr:spPr>
        <a:xfrm>
          <a:off x="2209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49276</xdr:rowOff>
    </xdr:from>
    <xdr:to>
      <xdr:col>3</xdr:col>
      <xdr:colOff>142875</xdr:colOff>
      <xdr:row>36</xdr:row>
      <xdr:rowOff>90424</xdr:rowOff>
    </xdr:to>
    <xdr:cxnSp macro="">
      <xdr:nvCxnSpPr>
        <xdr:cNvPr id="73" name="直線コネクタ 72"/>
        <xdr:cNvCxnSpPr/>
      </xdr:nvCxnSpPr>
      <xdr:spPr>
        <a:xfrm flipV="1">
          <a:off x="1320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9" name="円/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91" name="円/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中学校統合に伴って物件費が増額となり、前年度と比較して</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ポイントの増となった。今後もより一層、経常経費の見直し、削減に努める。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71483</xdr:rowOff>
    </xdr:from>
    <xdr:to>
      <xdr:col>24</xdr:col>
      <xdr:colOff>31750</xdr:colOff>
      <xdr:row>16</xdr:row>
      <xdr:rowOff>117203</xdr:rowOff>
    </xdr:to>
    <xdr:cxnSp macro="">
      <xdr:nvCxnSpPr>
        <xdr:cNvPr id="127" name="直線コネクタ 126"/>
        <xdr:cNvCxnSpPr/>
      </xdr:nvCxnSpPr>
      <xdr:spPr>
        <a:xfrm>
          <a:off x="15671800" y="28146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105773</xdr:rowOff>
    </xdr:from>
    <xdr:to>
      <xdr:col>22</xdr:col>
      <xdr:colOff>565150</xdr:colOff>
      <xdr:row>16</xdr:row>
      <xdr:rowOff>71483</xdr:rowOff>
    </xdr:to>
    <xdr:cxnSp macro="">
      <xdr:nvCxnSpPr>
        <xdr:cNvPr id="130" name="直線コネクタ 129"/>
        <xdr:cNvCxnSpPr/>
      </xdr:nvCxnSpPr>
      <xdr:spPr>
        <a:xfrm>
          <a:off x="14782800" y="267752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105773</xdr:rowOff>
    </xdr:to>
    <xdr:cxnSp macro="">
      <xdr:nvCxnSpPr>
        <xdr:cNvPr id="133" name="直線コネクタ 132"/>
        <xdr:cNvCxnSpPr/>
      </xdr:nvCxnSpPr>
      <xdr:spPr>
        <a:xfrm>
          <a:off x="13893800" y="26187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73116</xdr:rowOff>
    </xdr:to>
    <xdr:cxnSp macro="">
      <xdr:nvCxnSpPr>
        <xdr:cNvPr id="136" name="直線コネクタ 135"/>
        <xdr:cNvCxnSpPr/>
      </xdr:nvCxnSpPr>
      <xdr:spPr>
        <a:xfrm flipV="1">
          <a:off x="13004800" y="2618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66403</xdr:rowOff>
    </xdr:from>
    <xdr:to>
      <xdr:col>24</xdr:col>
      <xdr:colOff>82550</xdr:colOff>
      <xdr:row>16</xdr:row>
      <xdr:rowOff>168003</xdr:rowOff>
    </xdr:to>
    <xdr:sp macro="" textlink="">
      <xdr:nvSpPr>
        <xdr:cNvPr id="146" name="円/楕円 145"/>
        <xdr:cNvSpPr/>
      </xdr:nvSpPr>
      <xdr:spPr>
        <a:xfrm>
          <a:off x="164592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38480</xdr:rowOff>
    </xdr:from>
    <xdr:ext cx="762000" cy="259045"/>
    <xdr:sp macro="" textlink="">
      <xdr:nvSpPr>
        <xdr:cNvPr id="147" name="物件費該当値テキスト"/>
        <xdr:cNvSpPr txBox="1"/>
      </xdr:nvSpPr>
      <xdr:spPr>
        <a:xfrm>
          <a:off x="16598900" y="278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20683</xdr:rowOff>
    </xdr:from>
    <xdr:to>
      <xdr:col>22</xdr:col>
      <xdr:colOff>615950</xdr:colOff>
      <xdr:row>16</xdr:row>
      <xdr:rowOff>122283</xdr:rowOff>
    </xdr:to>
    <xdr:sp macro="" textlink="">
      <xdr:nvSpPr>
        <xdr:cNvPr id="148" name="円/楕円 147"/>
        <xdr:cNvSpPr/>
      </xdr:nvSpPr>
      <xdr:spPr>
        <a:xfrm>
          <a:off x="15621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107060</xdr:rowOff>
    </xdr:from>
    <xdr:ext cx="736600" cy="259045"/>
    <xdr:sp macro="" textlink="">
      <xdr:nvSpPr>
        <xdr:cNvPr id="149" name="テキスト ボックス 148"/>
        <xdr:cNvSpPr txBox="1"/>
      </xdr:nvSpPr>
      <xdr:spPr>
        <a:xfrm>
          <a:off x="15290800" y="285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54973</xdr:rowOff>
    </xdr:from>
    <xdr:to>
      <xdr:col>21</xdr:col>
      <xdr:colOff>412750</xdr:colOff>
      <xdr:row>15</xdr:row>
      <xdr:rowOff>156573</xdr:rowOff>
    </xdr:to>
    <xdr:sp macro="" textlink="">
      <xdr:nvSpPr>
        <xdr:cNvPr id="150" name="円/楕円 149"/>
        <xdr:cNvSpPr/>
      </xdr:nvSpPr>
      <xdr:spPr>
        <a:xfrm>
          <a:off x="14732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166750</xdr:rowOff>
    </xdr:from>
    <xdr:ext cx="762000" cy="259045"/>
    <xdr:sp macro="" textlink="">
      <xdr:nvSpPr>
        <xdr:cNvPr id="151" name="テキスト ボックス 150"/>
        <xdr:cNvSpPr txBox="1"/>
      </xdr:nvSpPr>
      <xdr:spPr>
        <a:xfrm>
          <a:off x="14401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2" name="円/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22316</xdr:rowOff>
    </xdr:from>
    <xdr:to>
      <xdr:col>19</xdr:col>
      <xdr:colOff>6350</xdr:colOff>
      <xdr:row>15</xdr:row>
      <xdr:rowOff>123916</xdr:rowOff>
    </xdr:to>
    <xdr:sp macro="" textlink="">
      <xdr:nvSpPr>
        <xdr:cNvPr id="154" name="円/楕円 153"/>
        <xdr:cNvSpPr/>
      </xdr:nvSpPr>
      <xdr:spPr>
        <a:xfrm>
          <a:off x="12954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108693</xdr:rowOff>
    </xdr:from>
    <xdr:ext cx="762000" cy="259045"/>
    <xdr:sp macro="" textlink="">
      <xdr:nvSpPr>
        <xdr:cNvPr id="155" name="テキスト ボックス 154"/>
        <xdr:cNvSpPr txBox="1"/>
      </xdr:nvSpPr>
      <xdr:spPr>
        <a:xfrm>
          <a:off x="12623800" y="268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障害者自立支援費給付費過年度精算分の収入増額が影響して前年度より</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ポイント改善した。今後は乳幼児等医療費助成拡大に係る医療費の増額も見込まれる。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経常一般財源である町税等について、収納率の向上を図り、扶助費に係る経常収支比率の改善に努める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57</xdr:row>
      <xdr:rowOff>167822</xdr:rowOff>
    </xdr:to>
    <xdr:cxnSp macro="">
      <xdr:nvCxnSpPr>
        <xdr:cNvPr id="190" name="直線コネクタ 189"/>
        <xdr:cNvCxnSpPr/>
      </xdr:nvCxnSpPr>
      <xdr:spPr>
        <a:xfrm flipV="1">
          <a:off x="3987800" y="9613900"/>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167822</xdr:rowOff>
    </xdr:to>
    <xdr:cxnSp macro="">
      <xdr:nvCxnSpPr>
        <xdr:cNvPr id="193" name="直線コネクタ 192"/>
        <xdr:cNvCxnSpPr/>
      </xdr:nvCxnSpPr>
      <xdr:spPr>
        <a:xfrm>
          <a:off x="3098800" y="97608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56</xdr:row>
      <xdr:rowOff>159657</xdr:rowOff>
    </xdr:to>
    <xdr:cxnSp macro="">
      <xdr:nvCxnSpPr>
        <xdr:cNvPr id="196" name="直線コネクタ 195"/>
        <xdr:cNvCxnSpPr/>
      </xdr:nvCxnSpPr>
      <xdr:spPr>
        <a:xfrm>
          <a:off x="2209800" y="9760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159657</xdr:rowOff>
    </xdr:to>
    <xdr:cxnSp macro="">
      <xdr:nvCxnSpPr>
        <xdr:cNvPr id="199" name="直線コネクタ 198"/>
        <xdr:cNvCxnSpPr/>
      </xdr:nvCxnSpPr>
      <xdr:spPr>
        <a:xfrm>
          <a:off x="1320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11" name="円/楕円 210"/>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12" name="テキスト ボックス 211"/>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3" name="円/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4" name="テキスト ボックス 213"/>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5" name="円/楕円 214"/>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6" name="テキスト ボックス 215"/>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類似団体を上回っている要因として、繰出金が多大であり、整備中である下水道事業への繰出金は繰出金全体の</a:t>
          </a:r>
          <a:r>
            <a:rPr lang="en-US" altLang="ja-JP" sz="1300" b="0" i="0" baseline="0">
              <a:solidFill>
                <a:schemeClr val="dk1"/>
              </a:solidFill>
              <a:effectLst/>
              <a:latin typeface="+mn-lt"/>
              <a:ea typeface="+mn-ea"/>
              <a:cs typeface="+mn-cs"/>
            </a:rPr>
            <a:t>25.6</a:t>
          </a:r>
          <a:r>
            <a:rPr lang="ja-JP" altLang="ja-JP" sz="1300" b="0" i="0" baseline="0">
              <a:solidFill>
                <a:schemeClr val="dk1"/>
              </a:solidFill>
              <a:effectLst/>
              <a:latin typeface="+mn-lt"/>
              <a:ea typeface="+mn-ea"/>
              <a:cs typeface="+mn-cs"/>
            </a:rPr>
            <a:t>％を占める。後期高齢者給付費、介護保険給付費も増加傾向にある。国民健康保険事業会計への繰出金も多額であり、国民健康保険税の収納率も他の町税同様に収納率向上に努める。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27940</xdr:rowOff>
    </xdr:to>
    <xdr:cxnSp macro="">
      <xdr:nvCxnSpPr>
        <xdr:cNvPr id="251" name="直線コネクタ 250"/>
        <xdr:cNvCxnSpPr/>
      </xdr:nvCxnSpPr>
      <xdr:spPr>
        <a:xfrm>
          <a:off x="15671800" y="9933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161290</xdr:rowOff>
    </xdr:to>
    <xdr:cxnSp macro="">
      <xdr:nvCxnSpPr>
        <xdr:cNvPr id="254" name="直線コネクタ 253"/>
        <xdr:cNvCxnSpPr/>
      </xdr:nvCxnSpPr>
      <xdr:spPr>
        <a:xfrm>
          <a:off x="14782800" y="9789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16510</xdr:rowOff>
    </xdr:to>
    <xdr:cxnSp macro="">
      <xdr:nvCxnSpPr>
        <xdr:cNvPr id="257" name="直線コネクタ 256"/>
        <xdr:cNvCxnSpPr/>
      </xdr:nvCxnSpPr>
      <xdr:spPr>
        <a:xfrm>
          <a:off x="13893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16510</xdr:rowOff>
    </xdr:to>
    <xdr:cxnSp macro="">
      <xdr:nvCxnSpPr>
        <xdr:cNvPr id="260" name="直線コネクタ 259"/>
        <xdr:cNvCxnSpPr/>
      </xdr:nvCxnSpPr>
      <xdr:spPr>
        <a:xfrm>
          <a:off x="13004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0" name="円/楕円 269"/>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1"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2" name="円/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5" name="テキスト ボックス 274"/>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6" name="円/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77" name="テキスト ボックス 276"/>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8" name="円/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77487</xdr:rowOff>
    </xdr:from>
    <xdr:ext cx="762000" cy="259045"/>
    <xdr:sp macro="" textlink="">
      <xdr:nvSpPr>
        <xdr:cNvPr id="279" name="テキスト ボックス 278"/>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地方独立行政法人くらて病院への運営費負担金の繰出基準に基づく適正な計上方法を改めたことに伴い、前年と比較して大幅な増となった。また、補助費等に係る経常収支比率が類似団体平均を大きく上回っているのは、一部事務組合への負担金に係る比率が</a:t>
          </a:r>
          <a:r>
            <a:rPr lang="en-US" altLang="ja-JP" sz="1300" b="0" i="0" baseline="0">
              <a:solidFill>
                <a:schemeClr val="dk1"/>
              </a:solidFill>
              <a:effectLst/>
              <a:latin typeface="+mn-lt"/>
              <a:ea typeface="+mn-ea"/>
              <a:cs typeface="+mn-cs"/>
            </a:rPr>
            <a:t>10.6</a:t>
          </a:r>
          <a:r>
            <a:rPr lang="ja-JP" altLang="ja-JP" sz="1300" b="0" i="0" baseline="0">
              <a:solidFill>
                <a:schemeClr val="dk1"/>
              </a:solidFill>
              <a:effectLst/>
              <a:latin typeface="+mn-lt"/>
              <a:ea typeface="+mn-ea"/>
              <a:cs typeface="+mn-cs"/>
            </a:rPr>
            <a:t>％あり、この負担金が多額となっているためである。その他の補助金については、補助金の適否を含め、精査を徹底する。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62992</xdr:rowOff>
    </xdr:from>
    <xdr:to>
      <xdr:col>24</xdr:col>
      <xdr:colOff>31750</xdr:colOff>
      <xdr:row>39</xdr:row>
      <xdr:rowOff>60706</xdr:rowOff>
    </xdr:to>
    <xdr:cxnSp macro="">
      <xdr:nvCxnSpPr>
        <xdr:cNvPr id="309" name="直線コネクタ 308"/>
        <xdr:cNvCxnSpPr/>
      </xdr:nvCxnSpPr>
      <xdr:spPr>
        <a:xfrm>
          <a:off x="15671800" y="657809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21844</xdr:rowOff>
    </xdr:from>
    <xdr:to>
      <xdr:col>22</xdr:col>
      <xdr:colOff>565150</xdr:colOff>
      <xdr:row>38</xdr:row>
      <xdr:rowOff>62992</xdr:rowOff>
    </xdr:to>
    <xdr:cxnSp macro="">
      <xdr:nvCxnSpPr>
        <xdr:cNvPr id="312" name="直線コネクタ 311"/>
        <xdr:cNvCxnSpPr/>
      </xdr:nvCxnSpPr>
      <xdr:spPr>
        <a:xfrm>
          <a:off x="14782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21844</xdr:rowOff>
    </xdr:from>
    <xdr:to>
      <xdr:col>21</xdr:col>
      <xdr:colOff>361950</xdr:colOff>
      <xdr:row>38</xdr:row>
      <xdr:rowOff>21844</xdr:rowOff>
    </xdr:to>
    <xdr:cxnSp macro="">
      <xdr:nvCxnSpPr>
        <xdr:cNvPr id="315" name="直線コネクタ 314"/>
        <xdr:cNvCxnSpPr/>
      </xdr:nvCxnSpPr>
      <xdr:spPr>
        <a:xfrm>
          <a:off x="13893800" y="653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21844</xdr:rowOff>
    </xdr:to>
    <xdr:cxnSp macro="">
      <xdr:nvCxnSpPr>
        <xdr:cNvPr id="318" name="直線コネクタ 317"/>
        <xdr:cNvCxnSpPr/>
      </xdr:nvCxnSpPr>
      <xdr:spPr>
        <a:xfrm>
          <a:off x="13004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9906</xdr:rowOff>
    </xdr:from>
    <xdr:to>
      <xdr:col>24</xdr:col>
      <xdr:colOff>82550</xdr:colOff>
      <xdr:row>39</xdr:row>
      <xdr:rowOff>111506</xdr:rowOff>
    </xdr:to>
    <xdr:sp macro="" textlink="">
      <xdr:nvSpPr>
        <xdr:cNvPr id="328" name="円/楕円 327"/>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153433</xdr:rowOff>
    </xdr:from>
    <xdr:ext cx="762000" cy="259045"/>
    <xdr:sp macro="" textlink="">
      <xdr:nvSpPr>
        <xdr:cNvPr id="329" name="補助費等該当値テキスト"/>
        <xdr:cNvSpPr txBox="1"/>
      </xdr:nvSpPr>
      <xdr:spPr>
        <a:xfrm>
          <a:off x="16598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xdr:rowOff>
    </xdr:from>
    <xdr:to>
      <xdr:col>22</xdr:col>
      <xdr:colOff>615950</xdr:colOff>
      <xdr:row>38</xdr:row>
      <xdr:rowOff>113792</xdr:rowOff>
    </xdr:to>
    <xdr:sp macro="" textlink="">
      <xdr:nvSpPr>
        <xdr:cNvPr id="330" name="円/楕円 329"/>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98569</xdr:rowOff>
    </xdr:from>
    <xdr:ext cx="736600" cy="259045"/>
    <xdr:sp macro="" textlink="">
      <xdr:nvSpPr>
        <xdr:cNvPr id="331" name="テキスト ボックス 330"/>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142494</xdr:rowOff>
    </xdr:from>
    <xdr:to>
      <xdr:col>21</xdr:col>
      <xdr:colOff>412750</xdr:colOff>
      <xdr:row>38</xdr:row>
      <xdr:rowOff>72644</xdr:rowOff>
    </xdr:to>
    <xdr:sp macro="" textlink="">
      <xdr:nvSpPr>
        <xdr:cNvPr id="332" name="円/楕円 331"/>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57421</xdr:rowOff>
    </xdr:from>
    <xdr:ext cx="762000" cy="259045"/>
    <xdr:sp macro="" textlink="">
      <xdr:nvSpPr>
        <xdr:cNvPr id="333" name="テキスト ボックス 332"/>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142494</xdr:rowOff>
    </xdr:from>
    <xdr:to>
      <xdr:col>20</xdr:col>
      <xdr:colOff>209550</xdr:colOff>
      <xdr:row>38</xdr:row>
      <xdr:rowOff>72644</xdr:rowOff>
    </xdr:to>
    <xdr:sp macro="" textlink="">
      <xdr:nvSpPr>
        <xdr:cNvPr id="334" name="円/楕円 333"/>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57421</xdr:rowOff>
    </xdr:from>
    <xdr:ext cx="762000" cy="259045"/>
    <xdr:sp macro="" textlink="">
      <xdr:nvSpPr>
        <xdr:cNvPr id="335" name="テキスト ボックス 334"/>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6" name="円/楕円 335"/>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7" name="テキスト ボックス 336"/>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ポイント改善され、類似団体平均より下回っている。今後は</a:t>
          </a:r>
          <a:r>
            <a:rPr kumimoji="1" lang="ja-JP" altLang="ja-JP" sz="1300">
              <a:solidFill>
                <a:schemeClr val="dk1"/>
              </a:solidFill>
              <a:effectLst/>
              <a:latin typeface="+mn-lt"/>
              <a:ea typeface="+mn-ea"/>
              <a:cs typeface="+mn-cs"/>
            </a:rPr>
            <a:t>中学校統合に伴う施設整備費に係る起債の償還金の増額が見込まれる</a:t>
          </a:r>
          <a:r>
            <a:rPr lang="ja-JP" altLang="ja-JP" sz="1300" b="0" i="0" baseline="0">
              <a:solidFill>
                <a:schemeClr val="dk1"/>
              </a:solidFill>
              <a:effectLst/>
              <a:latin typeface="+mn-lt"/>
              <a:ea typeface="+mn-ea"/>
              <a:cs typeface="+mn-cs"/>
            </a:rPr>
            <a:t>。今後も本町の財政規模並びに実質公債費比率等への影響を勘案しながら計画性のある起債発行に努める。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5842</xdr:rowOff>
    </xdr:to>
    <xdr:cxnSp macro="">
      <xdr:nvCxnSpPr>
        <xdr:cNvPr id="367" name="直線コネクタ 366"/>
        <xdr:cNvCxnSpPr/>
      </xdr:nvCxnSpPr>
      <xdr:spPr>
        <a:xfrm flipV="1">
          <a:off x="3987800" y="131754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10413</xdr:rowOff>
    </xdr:to>
    <xdr:cxnSp macro="">
      <xdr:nvCxnSpPr>
        <xdr:cNvPr id="370" name="直線コネクタ 369"/>
        <xdr:cNvCxnSpPr/>
      </xdr:nvCxnSpPr>
      <xdr:spPr>
        <a:xfrm flipV="1">
          <a:off x="3098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60706</xdr:rowOff>
    </xdr:to>
    <xdr:cxnSp macro="">
      <xdr:nvCxnSpPr>
        <xdr:cNvPr id="373" name="直線コネクタ 372"/>
        <xdr:cNvCxnSpPr/>
      </xdr:nvCxnSpPr>
      <xdr:spPr>
        <a:xfrm flipV="1">
          <a:off x="2209800" y="132120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83565</xdr:rowOff>
    </xdr:to>
    <xdr:cxnSp macro="">
      <xdr:nvCxnSpPr>
        <xdr:cNvPr id="376" name="直線コネクタ 375"/>
        <xdr:cNvCxnSpPr/>
      </xdr:nvCxnSpPr>
      <xdr:spPr>
        <a:xfrm flipV="1">
          <a:off x="1320800" y="132623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86" name="円/楕円 385"/>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87"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8" name="円/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90" name="円/楕円 389"/>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91" name="テキスト ボックス 39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2" name="円/楕円 391"/>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93" name="テキスト ボックス 392"/>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5" name="テキスト ボックス 39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の経常収支比率は、類似団体平均を上回っている。その要因として、繰出金、一部事務組合への負担金が多額であり、今年度については、くらて病院への負担金の計上方法変更により前年と比較しても大幅に上回っている。歳入では経常一般財源である町税等の収納率の向上、歳出については経常経費の削減、補助費等の見直しを行う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22498</xdr:rowOff>
    </xdr:from>
    <xdr:to>
      <xdr:col>24</xdr:col>
      <xdr:colOff>31750</xdr:colOff>
      <xdr:row>78</xdr:row>
      <xdr:rowOff>140063</xdr:rowOff>
    </xdr:to>
    <xdr:cxnSp macro="">
      <xdr:nvCxnSpPr>
        <xdr:cNvPr id="430" name="直線コネクタ 429"/>
        <xdr:cNvCxnSpPr/>
      </xdr:nvCxnSpPr>
      <xdr:spPr>
        <a:xfrm>
          <a:off x="15671800" y="13395598"/>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166188</xdr:rowOff>
    </xdr:from>
    <xdr:to>
      <xdr:col>22</xdr:col>
      <xdr:colOff>565150</xdr:colOff>
      <xdr:row>78</xdr:row>
      <xdr:rowOff>22498</xdr:rowOff>
    </xdr:to>
    <xdr:cxnSp macro="">
      <xdr:nvCxnSpPr>
        <xdr:cNvPr id="433" name="直線コネクタ 432"/>
        <xdr:cNvCxnSpPr/>
      </xdr:nvCxnSpPr>
      <xdr:spPr>
        <a:xfrm>
          <a:off x="14782800" y="13196388"/>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117202</xdr:rowOff>
    </xdr:from>
    <xdr:to>
      <xdr:col>21</xdr:col>
      <xdr:colOff>361950</xdr:colOff>
      <xdr:row>76</xdr:row>
      <xdr:rowOff>166188</xdr:rowOff>
    </xdr:to>
    <xdr:cxnSp macro="">
      <xdr:nvCxnSpPr>
        <xdr:cNvPr id="436" name="直線コネクタ 435"/>
        <xdr:cNvCxnSpPr/>
      </xdr:nvCxnSpPr>
      <xdr:spPr>
        <a:xfrm>
          <a:off x="13893800" y="131474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117202</xdr:rowOff>
    </xdr:from>
    <xdr:to>
      <xdr:col>20</xdr:col>
      <xdr:colOff>158750</xdr:colOff>
      <xdr:row>76</xdr:row>
      <xdr:rowOff>143329</xdr:rowOff>
    </xdr:to>
    <xdr:cxnSp macro="">
      <xdr:nvCxnSpPr>
        <xdr:cNvPr id="439" name="直線コネクタ 438"/>
        <xdr:cNvCxnSpPr/>
      </xdr:nvCxnSpPr>
      <xdr:spPr>
        <a:xfrm flipV="1">
          <a:off x="13004800" y="131474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89263</xdr:rowOff>
    </xdr:from>
    <xdr:to>
      <xdr:col>24</xdr:col>
      <xdr:colOff>82550</xdr:colOff>
      <xdr:row>79</xdr:row>
      <xdr:rowOff>19413</xdr:rowOff>
    </xdr:to>
    <xdr:sp macro="" textlink="">
      <xdr:nvSpPr>
        <xdr:cNvPr id="449" name="円/楕円 448"/>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61340</xdr:rowOff>
    </xdr:from>
    <xdr:ext cx="762000" cy="259045"/>
    <xdr:sp macro="" textlink="">
      <xdr:nvSpPr>
        <xdr:cNvPr id="450" name="公債費以外該当値テキスト"/>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143148</xdr:rowOff>
    </xdr:from>
    <xdr:to>
      <xdr:col>22</xdr:col>
      <xdr:colOff>615950</xdr:colOff>
      <xdr:row>78</xdr:row>
      <xdr:rowOff>73298</xdr:rowOff>
    </xdr:to>
    <xdr:sp macro="" textlink="">
      <xdr:nvSpPr>
        <xdr:cNvPr id="451" name="円/楕円 450"/>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58075</xdr:rowOff>
    </xdr:from>
    <xdr:ext cx="736600" cy="259045"/>
    <xdr:sp macro="" textlink="">
      <xdr:nvSpPr>
        <xdr:cNvPr id="452" name="テキスト ボックス 451"/>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115388</xdr:rowOff>
    </xdr:from>
    <xdr:to>
      <xdr:col>21</xdr:col>
      <xdr:colOff>412750</xdr:colOff>
      <xdr:row>77</xdr:row>
      <xdr:rowOff>45538</xdr:rowOff>
    </xdr:to>
    <xdr:sp macro="" textlink="">
      <xdr:nvSpPr>
        <xdr:cNvPr id="453" name="円/楕円 452"/>
        <xdr:cNvSpPr/>
      </xdr:nvSpPr>
      <xdr:spPr>
        <a:xfrm>
          <a:off x="14732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30315</xdr:rowOff>
    </xdr:from>
    <xdr:ext cx="762000" cy="259045"/>
    <xdr:sp macro="" textlink="">
      <xdr:nvSpPr>
        <xdr:cNvPr id="454" name="テキスト ボックス 453"/>
        <xdr:cNvSpPr txBox="1"/>
      </xdr:nvSpPr>
      <xdr:spPr>
        <a:xfrm>
          <a:off x="14401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66402</xdr:rowOff>
    </xdr:from>
    <xdr:to>
      <xdr:col>20</xdr:col>
      <xdr:colOff>209550</xdr:colOff>
      <xdr:row>76</xdr:row>
      <xdr:rowOff>168002</xdr:rowOff>
    </xdr:to>
    <xdr:sp macro="" textlink="">
      <xdr:nvSpPr>
        <xdr:cNvPr id="455" name="円/楕円 454"/>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152779</xdr:rowOff>
    </xdr:from>
    <xdr:ext cx="762000" cy="259045"/>
    <xdr:sp macro="" textlink="">
      <xdr:nvSpPr>
        <xdr:cNvPr id="456" name="テキスト ボックス 455"/>
        <xdr:cNvSpPr txBox="1"/>
      </xdr:nvSpPr>
      <xdr:spPr>
        <a:xfrm>
          <a:off x="135128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92529</xdr:rowOff>
    </xdr:from>
    <xdr:to>
      <xdr:col>19</xdr:col>
      <xdr:colOff>6350</xdr:colOff>
      <xdr:row>77</xdr:row>
      <xdr:rowOff>22679</xdr:rowOff>
    </xdr:to>
    <xdr:sp macro="" textlink="">
      <xdr:nvSpPr>
        <xdr:cNvPr id="457" name="円/楕円 456"/>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7456</xdr:rowOff>
    </xdr:from>
    <xdr:ext cx="762000" cy="259045"/>
    <xdr:sp macro="" textlink="">
      <xdr:nvSpPr>
        <xdr:cNvPr id="458" name="テキスト ボックス 457"/>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福岡県鞍手町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74955</xdr:rowOff>
    </xdr:from>
    <xdr:to>
      <xdr:col>4</xdr:col>
      <xdr:colOff>1117600</xdr:colOff>
      <xdr:row>18</xdr:row>
      <xdr:rowOff>94435</xdr:rowOff>
    </xdr:to>
    <xdr:cxnSp macro="">
      <xdr:nvCxnSpPr>
        <xdr:cNvPr id="52" name="直線コネクタ 51"/>
        <xdr:cNvCxnSpPr/>
      </xdr:nvCxnSpPr>
      <xdr:spPr bwMode="auto">
        <a:xfrm flipV="1">
          <a:off x="5003800" y="3208680"/>
          <a:ext cx="6477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94435</xdr:rowOff>
    </xdr:from>
    <xdr:to>
      <xdr:col>4</xdr:col>
      <xdr:colOff>469900</xdr:colOff>
      <xdr:row>18</xdr:row>
      <xdr:rowOff>151716</xdr:rowOff>
    </xdr:to>
    <xdr:cxnSp macro="">
      <xdr:nvCxnSpPr>
        <xdr:cNvPr id="55" name="直線コネクタ 54"/>
        <xdr:cNvCxnSpPr/>
      </xdr:nvCxnSpPr>
      <xdr:spPr bwMode="auto">
        <a:xfrm flipV="1">
          <a:off x="4305300" y="3228160"/>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68457</xdr:rowOff>
    </xdr:from>
    <xdr:to>
      <xdr:col>3</xdr:col>
      <xdr:colOff>904875</xdr:colOff>
      <xdr:row>18</xdr:row>
      <xdr:rowOff>151716</xdr:rowOff>
    </xdr:to>
    <xdr:cxnSp macro="">
      <xdr:nvCxnSpPr>
        <xdr:cNvPr id="58" name="直線コネクタ 57"/>
        <xdr:cNvCxnSpPr/>
      </xdr:nvCxnSpPr>
      <xdr:spPr bwMode="auto">
        <a:xfrm>
          <a:off x="3606800" y="3202182"/>
          <a:ext cx="698500" cy="8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45858</xdr:rowOff>
    </xdr:from>
    <xdr:to>
      <xdr:col>3</xdr:col>
      <xdr:colOff>206375</xdr:colOff>
      <xdr:row>18</xdr:row>
      <xdr:rowOff>68457</xdr:rowOff>
    </xdr:to>
    <xdr:cxnSp macro="">
      <xdr:nvCxnSpPr>
        <xdr:cNvPr id="61" name="直線コネクタ 60"/>
        <xdr:cNvCxnSpPr/>
      </xdr:nvCxnSpPr>
      <xdr:spPr bwMode="auto">
        <a:xfrm>
          <a:off x="2908300" y="3179583"/>
          <a:ext cx="698500" cy="2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24155</xdr:rowOff>
    </xdr:from>
    <xdr:to>
      <xdr:col>5</xdr:col>
      <xdr:colOff>34925</xdr:colOff>
      <xdr:row>18</xdr:row>
      <xdr:rowOff>125755</xdr:rowOff>
    </xdr:to>
    <xdr:sp macro="" textlink="">
      <xdr:nvSpPr>
        <xdr:cNvPr id="71" name="円/楕円 70"/>
        <xdr:cNvSpPr/>
      </xdr:nvSpPr>
      <xdr:spPr bwMode="auto">
        <a:xfrm>
          <a:off x="56007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167682</xdr:rowOff>
    </xdr:from>
    <xdr:ext cx="762000" cy="259045"/>
    <xdr:sp macro="" textlink="">
      <xdr:nvSpPr>
        <xdr:cNvPr id="72" name="人口1人当たり決算額の推移該当値テキスト130"/>
        <xdr:cNvSpPr txBox="1"/>
      </xdr:nvSpPr>
      <xdr:spPr>
        <a:xfrm>
          <a:off x="5740400" y="312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43635</xdr:rowOff>
    </xdr:from>
    <xdr:to>
      <xdr:col>4</xdr:col>
      <xdr:colOff>520700</xdr:colOff>
      <xdr:row>18</xdr:row>
      <xdr:rowOff>145235</xdr:rowOff>
    </xdr:to>
    <xdr:sp macro="" textlink="">
      <xdr:nvSpPr>
        <xdr:cNvPr id="73" name="円/楕円 72"/>
        <xdr:cNvSpPr/>
      </xdr:nvSpPr>
      <xdr:spPr bwMode="auto">
        <a:xfrm>
          <a:off x="4953000" y="317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130012</xdr:rowOff>
    </xdr:from>
    <xdr:ext cx="736600" cy="259045"/>
    <xdr:sp macro="" textlink="">
      <xdr:nvSpPr>
        <xdr:cNvPr id="74" name="テキスト ボックス 73"/>
        <xdr:cNvSpPr txBox="1"/>
      </xdr:nvSpPr>
      <xdr:spPr>
        <a:xfrm>
          <a:off x="4622800" y="3263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100916</xdr:rowOff>
    </xdr:from>
    <xdr:to>
      <xdr:col>3</xdr:col>
      <xdr:colOff>955675</xdr:colOff>
      <xdr:row>19</xdr:row>
      <xdr:rowOff>31066</xdr:rowOff>
    </xdr:to>
    <xdr:sp macro="" textlink="">
      <xdr:nvSpPr>
        <xdr:cNvPr id="75" name="円/楕円 74"/>
        <xdr:cNvSpPr/>
      </xdr:nvSpPr>
      <xdr:spPr bwMode="auto">
        <a:xfrm>
          <a:off x="4254500" y="3234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15843</xdr:rowOff>
    </xdr:from>
    <xdr:ext cx="762000" cy="259045"/>
    <xdr:sp macro="" textlink="">
      <xdr:nvSpPr>
        <xdr:cNvPr id="76" name="テキスト ボックス 75"/>
        <xdr:cNvSpPr txBox="1"/>
      </xdr:nvSpPr>
      <xdr:spPr>
        <a:xfrm>
          <a:off x="3924300" y="33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79,903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17657</xdr:rowOff>
    </xdr:from>
    <xdr:to>
      <xdr:col>3</xdr:col>
      <xdr:colOff>257175</xdr:colOff>
      <xdr:row>18</xdr:row>
      <xdr:rowOff>119257</xdr:rowOff>
    </xdr:to>
    <xdr:sp macro="" textlink="">
      <xdr:nvSpPr>
        <xdr:cNvPr id="77" name="円/楕円 76"/>
        <xdr:cNvSpPr/>
      </xdr:nvSpPr>
      <xdr:spPr bwMode="auto">
        <a:xfrm>
          <a:off x="3556000" y="315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104034</xdr:rowOff>
    </xdr:from>
    <xdr:ext cx="762000" cy="259045"/>
    <xdr:sp macro="" textlink="">
      <xdr:nvSpPr>
        <xdr:cNvPr id="78" name="テキスト ボックス 77"/>
        <xdr:cNvSpPr txBox="1"/>
      </xdr:nvSpPr>
      <xdr:spPr>
        <a:xfrm>
          <a:off x="3225800" y="323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166508</xdr:rowOff>
    </xdr:from>
    <xdr:to>
      <xdr:col>2</xdr:col>
      <xdr:colOff>692150</xdr:colOff>
      <xdr:row>18</xdr:row>
      <xdr:rowOff>96658</xdr:rowOff>
    </xdr:to>
    <xdr:sp macro="" textlink="">
      <xdr:nvSpPr>
        <xdr:cNvPr id="79" name="円/楕円 78"/>
        <xdr:cNvSpPr/>
      </xdr:nvSpPr>
      <xdr:spPr bwMode="auto">
        <a:xfrm>
          <a:off x="2857500" y="312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81435</xdr:rowOff>
    </xdr:from>
    <xdr:ext cx="762000" cy="259045"/>
    <xdr:sp macro="" textlink="">
      <xdr:nvSpPr>
        <xdr:cNvPr id="80" name="テキスト ボックス 79"/>
        <xdr:cNvSpPr txBox="1"/>
      </xdr:nvSpPr>
      <xdr:spPr>
        <a:xfrm>
          <a:off x="2527300" y="321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76777</xdr:rowOff>
    </xdr:from>
    <xdr:to>
      <xdr:col>4</xdr:col>
      <xdr:colOff>1117600</xdr:colOff>
      <xdr:row>36</xdr:row>
      <xdr:rowOff>113787</xdr:rowOff>
    </xdr:to>
    <xdr:cxnSp macro="">
      <xdr:nvCxnSpPr>
        <xdr:cNvPr id="112" name="直線コネクタ 111"/>
        <xdr:cNvCxnSpPr/>
      </xdr:nvCxnSpPr>
      <xdr:spPr bwMode="auto">
        <a:xfrm flipV="1">
          <a:off x="5003800" y="7030027"/>
          <a:ext cx="647700" cy="3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97419</xdr:rowOff>
    </xdr:from>
    <xdr:to>
      <xdr:col>4</xdr:col>
      <xdr:colOff>469900</xdr:colOff>
      <xdr:row>36</xdr:row>
      <xdr:rowOff>113787</xdr:rowOff>
    </xdr:to>
    <xdr:cxnSp macro="">
      <xdr:nvCxnSpPr>
        <xdr:cNvPr id="115" name="直線コネクタ 114"/>
        <xdr:cNvCxnSpPr/>
      </xdr:nvCxnSpPr>
      <xdr:spPr bwMode="auto">
        <a:xfrm>
          <a:off x="4305300" y="7050669"/>
          <a:ext cx="698500" cy="1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72639</xdr:rowOff>
    </xdr:from>
    <xdr:to>
      <xdr:col>3</xdr:col>
      <xdr:colOff>904875</xdr:colOff>
      <xdr:row>36</xdr:row>
      <xdr:rowOff>97419</xdr:rowOff>
    </xdr:to>
    <xdr:cxnSp macro="">
      <xdr:nvCxnSpPr>
        <xdr:cNvPr id="118" name="直線コネクタ 117"/>
        <xdr:cNvCxnSpPr/>
      </xdr:nvCxnSpPr>
      <xdr:spPr bwMode="auto">
        <a:xfrm>
          <a:off x="3606800" y="7025889"/>
          <a:ext cx="698500" cy="2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49619</xdr:rowOff>
    </xdr:from>
    <xdr:to>
      <xdr:col>3</xdr:col>
      <xdr:colOff>206375</xdr:colOff>
      <xdr:row>36</xdr:row>
      <xdr:rowOff>72639</xdr:rowOff>
    </xdr:to>
    <xdr:cxnSp macro="">
      <xdr:nvCxnSpPr>
        <xdr:cNvPr id="121" name="直線コネクタ 120"/>
        <xdr:cNvCxnSpPr/>
      </xdr:nvCxnSpPr>
      <xdr:spPr bwMode="auto">
        <a:xfrm>
          <a:off x="2908300" y="7002869"/>
          <a:ext cx="698500" cy="2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25977</xdr:rowOff>
    </xdr:from>
    <xdr:to>
      <xdr:col>5</xdr:col>
      <xdr:colOff>34925</xdr:colOff>
      <xdr:row>36</xdr:row>
      <xdr:rowOff>127577</xdr:rowOff>
    </xdr:to>
    <xdr:sp macro="" textlink="">
      <xdr:nvSpPr>
        <xdr:cNvPr id="131" name="円/楕円 130"/>
        <xdr:cNvSpPr/>
      </xdr:nvSpPr>
      <xdr:spPr bwMode="auto">
        <a:xfrm>
          <a:off x="5600700" y="697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340954</xdr:rowOff>
    </xdr:from>
    <xdr:ext cx="762000" cy="259045"/>
    <xdr:sp macro="" textlink="">
      <xdr:nvSpPr>
        <xdr:cNvPr id="132" name="人口1人当たり決算額の推移該当値テキスト445"/>
        <xdr:cNvSpPr txBox="1"/>
      </xdr:nvSpPr>
      <xdr:spPr>
        <a:xfrm>
          <a:off x="5740400" y="695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19,697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62987</xdr:rowOff>
    </xdr:from>
    <xdr:to>
      <xdr:col>4</xdr:col>
      <xdr:colOff>520700</xdr:colOff>
      <xdr:row>36</xdr:row>
      <xdr:rowOff>164587</xdr:rowOff>
    </xdr:to>
    <xdr:sp macro="" textlink="">
      <xdr:nvSpPr>
        <xdr:cNvPr id="133" name="円/楕円 132"/>
        <xdr:cNvSpPr/>
      </xdr:nvSpPr>
      <xdr:spPr bwMode="auto">
        <a:xfrm>
          <a:off x="4953000" y="701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149364</xdr:rowOff>
    </xdr:from>
    <xdr:ext cx="736600" cy="259045"/>
    <xdr:sp macro="" textlink="">
      <xdr:nvSpPr>
        <xdr:cNvPr id="134" name="テキスト ボックス 133"/>
        <xdr:cNvSpPr txBox="1"/>
      </xdr:nvSpPr>
      <xdr:spPr>
        <a:xfrm>
          <a:off x="4622800" y="710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46619</xdr:rowOff>
    </xdr:from>
    <xdr:to>
      <xdr:col>3</xdr:col>
      <xdr:colOff>955675</xdr:colOff>
      <xdr:row>36</xdr:row>
      <xdr:rowOff>148219</xdr:rowOff>
    </xdr:to>
    <xdr:sp macro="" textlink="">
      <xdr:nvSpPr>
        <xdr:cNvPr id="135" name="円/楕円 134"/>
        <xdr:cNvSpPr/>
      </xdr:nvSpPr>
      <xdr:spPr bwMode="auto">
        <a:xfrm>
          <a:off x="4254500" y="699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132996</xdr:rowOff>
    </xdr:from>
    <xdr:ext cx="762000" cy="259045"/>
    <xdr:sp macro="" textlink="">
      <xdr:nvSpPr>
        <xdr:cNvPr id="136" name="テキスト ボックス 135"/>
        <xdr:cNvSpPr txBox="1"/>
      </xdr:nvSpPr>
      <xdr:spPr>
        <a:xfrm>
          <a:off x="3924300" y="70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21839</xdr:rowOff>
    </xdr:from>
    <xdr:to>
      <xdr:col>3</xdr:col>
      <xdr:colOff>257175</xdr:colOff>
      <xdr:row>36</xdr:row>
      <xdr:rowOff>123439</xdr:rowOff>
    </xdr:to>
    <xdr:sp macro="" textlink="">
      <xdr:nvSpPr>
        <xdr:cNvPr id="137" name="円/楕円 136"/>
        <xdr:cNvSpPr/>
      </xdr:nvSpPr>
      <xdr:spPr bwMode="auto">
        <a:xfrm>
          <a:off x="3556000" y="69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108216</xdr:rowOff>
    </xdr:from>
    <xdr:ext cx="762000" cy="259045"/>
    <xdr:sp macro="" textlink="">
      <xdr:nvSpPr>
        <xdr:cNvPr id="138" name="テキスト ボックス 137"/>
        <xdr:cNvSpPr txBox="1"/>
      </xdr:nvSpPr>
      <xdr:spPr>
        <a:xfrm>
          <a:off x="3225800" y="706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341719</xdr:rowOff>
    </xdr:from>
    <xdr:to>
      <xdr:col>2</xdr:col>
      <xdr:colOff>692150</xdr:colOff>
      <xdr:row>36</xdr:row>
      <xdr:rowOff>100419</xdr:rowOff>
    </xdr:to>
    <xdr:sp macro="" textlink="">
      <xdr:nvSpPr>
        <xdr:cNvPr id="139" name="円/楕円 138"/>
        <xdr:cNvSpPr/>
      </xdr:nvSpPr>
      <xdr:spPr bwMode="auto">
        <a:xfrm>
          <a:off x="2857500" y="695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85196</xdr:rowOff>
    </xdr:from>
    <xdr:ext cx="762000" cy="259045"/>
    <xdr:sp macro="" textlink="">
      <xdr:nvSpPr>
        <xdr:cNvPr id="140" name="テキスト ボックス 139"/>
        <xdr:cNvSpPr txBox="1"/>
      </xdr:nvSpPr>
      <xdr:spPr>
        <a:xfrm>
          <a:off x="2527300" y="703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16,667
16,510
35.60
7,632,166
7,519,821
91,109
4,487,823
8,286,516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76174</xdr:rowOff>
    </xdr:from>
    <xdr:to>
      <xdr:col>6</xdr:col>
      <xdr:colOff>511175</xdr:colOff>
      <xdr:row>36</xdr:row>
      <xdr:rowOff>123927</xdr:rowOff>
    </xdr:to>
    <xdr:cxnSp macro="">
      <xdr:nvCxnSpPr>
        <xdr:cNvPr id="61" name="直線コネクタ 60"/>
        <xdr:cNvCxnSpPr/>
      </xdr:nvCxnSpPr>
      <xdr:spPr>
        <a:xfrm flipV="1">
          <a:off x="3797300" y="6248374"/>
          <a:ext cx="838200" cy="4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123927</xdr:rowOff>
    </xdr:from>
    <xdr:to>
      <xdr:col>5</xdr:col>
      <xdr:colOff>358775</xdr:colOff>
      <xdr:row>36</xdr:row>
      <xdr:rowOff>130607</xdr:rowOff>
    </xdr:to>
    <xdr:cxnSp macro="">
      <xdr:nvCxnSpPr>
        <xdr:cNvPr id="64" name="直線コネクタ 63"/>
        <xdr:cNvCxnSpPr/>
      </xdr:nvCxnSpPr>
      <xdr:spPr>
        <a:xfrm flipV="1">
          <a:off x="2908300" y="6296127"/>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85128</xdr:rowOff>
    </xdr:from>
    <xdr:to>
      <xdr:col>4</xdr:col>
      <xdr:colOff>155575</xdr:colOff>
      <xdr:row>36</xdr:row>
      <xdr:rowOff>130607</xdr:rowOff>
    </xdr:to>
    <xdr:cxnSp macro="">
      <xdr:nvCxnSpPr>
        <xdr:cNvPr id="67" name="直線コネクタ 66"/>
        <xdr:cNvCxnSpPr/>
      </xdr:nvCxnSpPr>
      <xdr:spPr>
        <a:xfrm>
          <a:off x="2019300" y="6257328"/>
          <a:ext cx="889000" cy="4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25972</xdr:rowOff>
    </xdr:from>
    <xdr:to>
      <xdr:col>2</xdr:col>
      <xdr:colOff>638175</xdr:colOff>
      <xdr:row>36</xdr:row>
      <xdr:rowOff>85128</xdr:rowOff>
    </xdr:to>
    <xdr:cxnSp macro="">
      <xdr:nvCxnSpPr>
        <xdr:cNvPr id="70" name="直線コネクタ 69"/>
        <xdr:cNvCxnSpPr/>
      </xdr:nvCxnSpPr>
      <xdr:spPr>
        <a:xfrm>
          <a:off x="1130300" y="6198172"/>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25374</xdr:rowOff>
    </xdr:from>
    <xdr:to>
      <xdr:col>6</xdr:col>
      <xdr:colOff>561975</xdr:colOff>
      <xdr:row>36</xdr:row>
      <xdr:rowOff>126974</xdr:rowOff>
    </xdr:to>
    <xdr:sp macro="" textlink="">
      <xdr:nvSpPr>
        <xdr:cNvPr id="80" name="円/楕円 79"/>
        <xdr:cNvSpPr/>
      </xdr:nvSpPr>
      <xdr:spPr>
        <a:xfrm>
          <a:off x="4584700" y="61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3801</xdr:rowOff>
    </xdr:from>
    <xdr:ext cx="534377" cy="259045"/>
    <xdr:sp macro="" textlink="">
      <xdr:nvSpPr>
        <xdr:cNvPr id="81" name="人件費該当値テキスト"/>
        <xdr:cNvSpPr txBox="1"/>
      </xdr:nvSpPr>
      <xdr:spPr>
        <a:xfrm>
          <a:off x="4686300" y="61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73127</xdr:rowOff>
    </xdr:from>
    <xdr:to>
      <xdr:col>5</xdr:col>
      <xdr:colOff>409575</xdr:colOff>
      <xdr:row>37</xdr:row>
      <xdr:rowOff>3277</xdr:rowOff>
    </xdr:to>
    <xdr:sp macro="" textlink="">
      <xdr:nvSpPr>
        <xdr:cNvPr id="82" name="円/楕円 81"/>
        <xdr:cNvSpPr/>
      </xdr:nvSpPr>
      <xdr:spPr>
        <a:xfrm>
          <a:off x="3746500" y="62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165854</xdr:rowOff>
    </xdr:from>
    <xdr:ext cx="534377" cy="259045"/>
    <xdr:sp macro="" textlink="">
      <xdr:nvSpPr>
        <xdr:cNvPr id="83" name="テキスト ボックス 82"/>
        <xdr:cNvSpPr txBox="1"/>
      </xdr:nvSpPr>
      <xdr:spPr>
        <a:xfrm>
          <a:off x="3530111" y="63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79807</xdr:rowOff>
    </xdr:from>
    <xdr:to>
      <xdr:col>4</xdr:col>
      <xdr:colOff>206375</xdr:colOff>
      <xdr:row>37</xdr:row>
      <xdr:rowOff>9957</xdr:rowOff>
    </xdr:to>
    <xdr:sp macro="" textlink="">
      <xdr:nvSpPr>
        <xdr:cNvPr id="84" name="円/楕円 83"/>
        <xdr:cNvSpPr/>
      </xdr:nvSpPr>
      <xdr:spPr>
        <a:xfrm>
          <a:off x="2857500" y="62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1084</xdr:rowOff>
    </xdr:from>
    <xdr:ext cx="534377" cy="259045"/>
    <xdr:sp macro="" textlink="">
      <xdr:nvSpPr>
        <xdr:cNvPr id="85" name="テキスト ボックス 84"/>
        <xdr:cNvSpPr txBox="1"/>
      </xdr:nvSpPr>
      <xdr:spPr>
        <a:xfrm>
          <a:off x="2641111" y="63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34328</xdr:rowOff>
    </xdr:from>
    <xdr:to>
      <xdr:col>3</xdr:col>
      <xdr:colOff>3175</xdr:colOff>
      <xdr:row>36</xdr:row>
      <xdr:rowOff>135928</xdr:rowOff>
    </xdr:to>
    <xdr:sp macro="" textlink="">
      <xdr:nvSpPr>
        <xdr:cNvPr id="86" name="円/楕円 85"/>
        <xdr:cNvSpPr/>
      </xdr:nvSpPr>
      <xdr:spPr>
        <a:xfrm>
          <a:off x="1968500" y="62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127055</xdr:rowOff>
    </xdr:from>
    <xdr:ext cx="534377" cy="259045"/>
    <xdr:sp macro="" textlink="">
      <xdr:nvSpPr>
        <xdr:cNvPr id="87" name="テキスト ボックス 86"/>
        <xdr:cNvSpPr txBox="1"/>
      </xdr:nvSpPr>
      <xdr:spPr>
        <a:xfrm>
          <a:off x="1752111" y="629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146622</xdr:rowOff>
    </xdr:from>
    <xdr:to>
      <xdr:col>1</xdr:col>
      <xdr:colOff>485775</xdr:colOff>
      <xdr:row>36</xdr:row>
      <xdr:rowOff>76772</xdr:rowOff>
    </xdr:to>
    <xdr:sp macro="" textlink="">
      <xdr:nvSpPr>
        <xdr:cNvPr id="88" name="円/楕円 87"/>
        <xdr:cNvSpPr/>
      </xdr:nvSpPr>
      <xdr:spPr>
        <a:xfrm>
          <a:off x="1079500" y="614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67899</xdr:rowOff>
    </xdr:from>
    <xdr:ext cx="534377" cy="259045"/>
    <xdr:sp macro="" textlink="">
      <xdr:nvSpPr>
        <xdr:cNvPr id="89" name="テキスト ボックス 88"/>
        <xdr:cNvSpPr txBox="1"/>
      </xdr:nvSpPr>
      <xdr:spPr>
        <a:xfrm>
          <a:off x="863111" y="62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149056</xdr:rowOff>
    </xdr:from>
    <xdr:to>
      <xdr:col>6</xdr:col>
      <xdr:colOff>511175</xdr:colOff>
      <xdr:row>57</xdr:row>
      <xdr:rowOff>24012</xdr:rowOff>
    </xdr:to>
    <xdr:cxnSp macro="">
      <xdr:nvCxnSpPr>
        <xdr:cNvPr id="121" name="直線コネクタ 120"/>
        <xdr:cNvCxnSpPr/>
      </xdr:nvCxnSpPr>
      <xdr:spPr>
        <a:xfrm flipV="1">
          <a:off x="3797300" y="9750256"/>
          <a:ext cx="8382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24012</xdr:rowOff>
    </xdr:from>
    <xdr:to>
      <xdr:col>5</xdr:col>
      <xdr:colOff>358775</xdr:colOff>
      <xdr:row>58</xdr:row>
      <xdr:rowOff>45109</xdr:rowOff>
    </xdr:to>
    <xdr:cxnSp macro="">
      <xdr:nvCxnSpPr>
        <xdr:cNvPr id="124" name="直線コネクタ 123"/>
        <xdr:cNvCxnSpPr/>
      </xdr:nvCxnSpPr>
      <xdr:spPr>
        <a:xfrm flipV="1">
          <a:off x="2908300" y="9796662"/>
          <a:ext cx="889000" cy="19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45109</xdr:rowOff>
    </xdr:from>
    <xdr:to>
      <xdr:col>4</xdr:col>
      <xdr:colOff>155575</xdr:colOff>
      <xdr:row>58</xdr:row>
      <xdr:rowOff>89474</xdr:rowOff>
    </xdr:to>
    <xdr:cxnSp macro="">
      <xdr:nvCxnSpPr>
        <xdr:cNvPr id="127" name="直線コネクタ 126"/>
        <xdr:cNvCxnSpPr/>
      </xdr:nvCxnSpPr>
      <xdr:spPr>
        <a:xfrm flipV="1">
          <a:off x="2019300" y="9989209"/>
          <a:ext cx="8890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89474</xdr:rowOff>
    </xdr:from>
    <xdr:to>
      <xdr:col>2</xdr:col>
      <xdr:colOff>638175</xdr:colOff>
      <xdr:row>58</xdr:row>
      <xdr:rowOff>92494</xdr:rowOff>
    </xdr:to>
    <xdr:cxnSp macro="">
      <xdr:nvCxnSpPr>
        <xdr:cNvPr id="130" name="直線コネクタ 129"/>
        <xdr:cNvCxnSpPr/>
      </xdr:nvCxnSpPr>
      <xdr:spPr>
        <a:xfrm flipV="1">
          <a:off x="1130300" y="10033574"/>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98256</xdr:rowOff>
    </xdr:from>
    <xdr:to>
      <xdr:col>6</xdr:col>
      <xdr:colOff>561975</xdr:colOff>
      <xdr:row>57</xdr:row>
      <xdr:rowOff>28406</xdr:rowOff>
    </xdr:to>
    <xdr:sp macro="" textlink="">
      <xdr:nvSpPr>
        <xdr:cNvPr id="140" name="円/楕円 139"/>
        <xdr:cNvSpPr/>
      </xdr:nvSpPr>
      <xdr:spPr>
        <a:xfrm>
          <a:off x="4584700" y="96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76683</xdr:rowOff>
    </xdr:from>
    <xdr:ext cx="534377" cy="259045"/>
    <xdr:sp macro="" textlink="">
      <xdr:nvSpPr>
        <xdr:cNvPr id="141" name="物件費該当値テキスト"/>
        <xdr:cNvSpPr txBox="1"/>
      </xdr:nvSpPr>
      <xdr:spPr>
        <a:xfrm>
          <a:off x="4686300" y="96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68,427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144662</xdr:rowOff>
    </xdr:from>
    <xdr:to>
      <xdr:col>5</xdr:col>
      <xdr:colOff>409575</xdr:colOff>
      <xdr:row>57</xdr:row>
      <xdr:rowOff>74812</xdr:rowOff>
    </xdr:to>
    <xdr:sp macro="" textlink="">
      <xdr:nvSpPr>
        <xdr:cNvPr id="142" name="円/楕円 141"/>
        <xdr:cNvSpPr/>
      </xdr:nvSpPr>
      <xdr:spPr>
        <a:xfrm>
          <a:off x="3746500" y="974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65939</xdr:rowOff>
    </xdr:from>
    <xdr:ext cx="534377" cy="259045"/>
    <xdr:sp macro="" textlink="">
      <xdr:nvSpPr>
        <xdr:cNvPr id="143" name="テキスト ボックス 142"/>
        <xdr:cNvSpPr txBox="1"/>
      </xdr:nvSpPr>
      <xdr:spPr>
        <a:xfrm>
          <a:off x="3530111" y="983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165759</xdr:rowOff>
    </xdr:from>
    <xdr:to>
      <xdr:col>4</xdr:col>
      <xdr:colOff>206375</xdr:colOff>
      <xdr:row>58</xdr:row>
      <xdr:rowOff>95909</xdr:rowOff>
    </xdr:to>
    <xdr:sp macro="" textlink="">
      <xdr:nvSpPr>
        <xdr:cNvPr id="144" name="円/楕円 143"/>
        <xdr:cNvSpPr/>
      </xdr:nvSpPr>
      <xdr:spPr>
        <a:xfrm>
          <a:off x="2857500" y="99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87036</xdr:rowOff>
    </xdr:from>
    <xdr:ext cx="534377" cy="259045"/>
    <xdr:sp macro="" textlink="">
      <xdr:nvSpPr>
        <xdr:cNvPr id="145" name="テキスト ボックス 144"/>
        <xdr:cNvSpPr txBox="1"/>
      </xdr:nvSpPr>
      <xdr:spPr>
        <a:xfrm>
          <a:off x="2641111" y="100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38674</xdr:rowOff>
    </xdr:from>
    <xdr:to>
      <xdr:col>3</xdr:col>
      <xdr:colOff>3175</xdr:colOff>
      <xdr:row>58</xdr:row>
      <xdr:rowOff>140274</xdr:rowOff>
    </xdr:to>
    <xdr:sp macro="" textlink="">
      <xdr:nvSpPr>
        <xdr:cNvPr id="146" name="円/楕円 145"/>
        <xdr:cNvSpPr/>
      </xdr:nvSpPr>
      <xdr:spPr>
        <a:xfrm>
          <a:off x="1968500" y="99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131401</xdr:rowOff>
    </xdr:from>
    <xdr:ext cx="534377" cy="259045"/>
    <xdr:sp macro="" textlink="">
      <xdr:nvSpPr>
        <xdr:cNvPr id="147" name="テキスト ボックス 146"/>
        <xdr:cNvSpPr txBox="1"/>
      </xdr:nvSpPr>
      <xdr:spPr>
        <a:xfrm>
          <a:off x="1752111" y="100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41694</xdr:rowOff>
    </xdr:from>
    <xdr:to>
      <xdr:col>1</xdr:col>
      <xdr:colOff>485775</xdr:colOff>
      <xdr:row>58</xdr:row>
      <xdr:rowOff>143294</xdr:rowOff>
    </xdr:to>
    <xdr:sp macro="" textlink="">
      <xdr:nvSpPr>
        <xdr:cNvPr id="148" name="円/楕円 147"/>
        <xdr:cNvSpPr/>
      </xdr:nvSpPr>
      <xdr:spPr>
        <a:xfrm>
          <a:off x="1079500" y="99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134421</xdr:rowOff>
    </xdr:from>
    <xdr:ext cx="534377" cy="259045"/>
    <xdr:sp macro="" textlink="">
      <xdr:nvSpPr>
        <xdr:cNvPr id="149" name="テキスト ボックス 148"/>
        <xdr:cNvSpPr txBox="1"/>
      </xdr:nvSpPr>
      <xdr:spPr>
        <a:xfrm>
          <a:off x="863111" y="100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164297</xdr:rowOff>
    </xdr:from>
    <xdr:to>
      <xdr:col>6</xdr:col>
      <xdr:colOff>511175</xdr:colOff>
      <xdr:row>77</xdr:row>
      <xdr:rowOff>5741</xdr:rowOff>
    </xdr:to>
    <xdr:cxnSp macro="">
      <xdr:nvCxnSpPr>
        <xdr:cNvPr id="176" name="直線コネクタ 175"/>
        <xdr:cNvCxnSpPr/>
      </xdr:nvCxnSpPr>
      <xdr:spPr>
        <a:xfrm flipV="1">
          <a:off x="3797300" y="13194497"/>
          <a:ext cx="8382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159636</xdr:rowOff>
    </xdr:from>
    <xdr:ext cx="469744" cy="259045"/>
    <xdr:sp macro="" textlink="">
      <xdr:nvSpPr>
        <xdr:cNvPr id="177" name="維持補修費平均値テキスト"/>
        <xdr:cNvSpPr txBox="1"/>
      </xdr:nvSpPr>
      <xdr:spPr>
        <a:xfrm>
          <a:off x="4686300" y="13189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5741</xdr:rowOff>
    </xdr:from>
    <xdr:to>
      <xdr:col>5</xdr:col>
      <xdr:colOff>358775</xdr:colOff>
      <xdr:row>77</xdr:row>
      <xdr:rowOff>121504</xdr:rowOff>
    </xdr:to>
    <xdr:cxnSp macro="">
      <xdr:nvCxnSpPr>
        <xdr:cNvPr id="179" name="直線コネクタ 178"/>
        <xdr:cNvCxnSpPr/>
      </xdr:nvCxnSpPr>
      <xdr:spPr>
        <a:xfrm flipV="1">
          <a:off x="2908300" y="13207391"/>
          <a:ext cx="889000" cy="11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81" name="テキスト ボックス 180"/>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121504</xdr:rowOff>
    </xdr:from>
    <xdr:to>
      <xdr:col>4</xdr:col>
      <xdr:colOff>155575</xdr:colOff>
      <xdr:row>77</xdr:row>
      <xdr:rowOff>136500</xdr:rowOff>
    </xdr:to>
    <xdr:cxnSp macro="">
      <xdr:nvCxnSpPr>
        <xdr:cNvPr id="182" name="直線コネクタ 181"/>
        <xdr:cNvCxnSpPr/>
      </xdr:nvCxnSpPr>
      <xdr:spPr>
        <a:xfrm flipV="1">
          <a:off x="2019300" y="13323154"/>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121504</xdr:rowOff>
    </xdr:from>
    <xdr:to>
      <xdr:col>2</xdr:col>
      <xdr:colOff>638175</xdr:colOff>
      <xdr:row>77</xdr:row>
      <xdr:rowOff>136500</xdr:rowOff>
    </xdr:to>
    <xdr:cxnSp macro="">
      <xdr:nvCxnSpPr>
        <xdr:cNvPr id="185" name="直線コネクタ 184"/>
        <xdr:cNvCxnSpPr/>
      </xdr:nvCxnSpPr>
      <xdr:spPr>
        <a:xfrm>
          <a:off x="1130300" y="13323154"/>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113497</xdr:rowOff>
    </xdr:from>
    <xdr:to>
      <xdr:col>6</xdr:col>
      <xdr:colOff>561975</xdr:colOff>
      <xdr:row>77</xdr:row>
      <xdr:rowOff>43647</xdr:rowOff>
    </xdr:to>
    <xdr:sp macro="" textlink="">
      <xdr:nvSpPr>
        <xdr:cNvPr id="195" name="円/楕円 194"/>
        <xdr:cNvSpPr/>
      </xdr:nvSpPr>
      <xdr:spPr>
        <a:xfrm>
          <a:off x="4584700" y="1314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136374</xdr:rowOff>
    </xdr:from>
    <xdr:ext cx="469744" cy="259045"/>
    <xdr:sp macro="" textlink="">
      <xdr:nvSpPr>
        <xdr:cNvPr id="196" name="維持補修費該当値テキスト"/>
        <xdr:cNvSpPr txBox="1"/>
      </xdr:nvSpPr>
      <xdr:spPr>
        <a:xfrm>
          <a:off x="4686300" y="129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126391</xdr:rowOff>
    </xdr:from>
    <xdr:to>
      <xdr:col>5</xdr:col>
      <xdr:colOff>409575</xdr:colOff>
      <xdr:row>77</xdr:row>
      <xdr:rowOff>56541</xdr:rowOff>
    </xdr:to>
    <xdr:sp macro="" textlink="">
      <xdr:nvSpPr>
        <xdr:cNvPr id="197" name="円/楕円 196"/>
        <xdr:cNvSpPr/>
      </xdr:nvSpPr>
      <xdr:spPr>
        <a:xfrm>
          <a:off x="37465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73068</xdr:rowOff>
    </xdr:from>
    <xdr:ext cx="469744" cy="259045"/>
    <xdr:sp macro="" textlink="">
      <xdr:nvSpPr>
        <xdr:cNvPr id="198" name="テキスト ボックス 197"/>
        <xdr:cNvSpPr txBox="1"/>
      </xdr:nvSpPr>
      <xdr:spPr>
        <a:xfrm>
          <a:off x="3562427" y="1293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70704</xdr:rowOff>
    </xdr:from>
    <xdr:to>
      <xdr:col>4</xdr:col>
      <xdr:colOff>206375</xdr:colOff>
      <xdr:row>78</xdr:row>
      <xdr:rowOff>854</xdr:rowOff>
    </xdr:to>
    <xdr:sp macro="" textlink="">
      <xdr:nvSpPr>
        <xdr:cNvPr id="199" name="円/楕円 198"/>
        <xdr:cNvSpPr/>
      </xdr:nvSpPr>
      <xdr:spPr>
        <a:xfrm>
          <a:off x="2857500" y="132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163431</xdr:rowOff>
    </xdr:from>
    <xdr:ext cx="469744" cy="259045"/>
    <xdr:sp macro="" textlink="">
      <xdr:nvSpPr>
        <xdr:cNvPr id="200" name="テキスト ボックス 199"/>
        <xdr:cNvSpPr txBox="1"/>
      </xdr:nvSpPr>
      <xdr:spPr>
        <a:xfrm>
          <a:off x="2673427" y="133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85700</xdr:rowOff>
    </xdr:from>
    <xdr:to>
      <xdr:col>3</xdr:col>
      <xdr:colOff>3175</xdr:colOff>
      <xdr:row>78</xdr:row>
      <xdr:rowOff>15850</xdr:rowOff>
    </xdr:to>
    <xdr:sp macro="" textlink="">
      <xdr:nvSpPr>
        <xdr:cNvPr id="201" name="円/楕円 200"/>
        <xdr:cNvSpPr/>
      </xdr:nvSpPr>
      <xdr:spPr>
        <a:xfrm>
          <a:off x="1968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6977</xdr:rowOff>
    </xdr:from>
    <xdr:ext cx="469744" cy="259045"/>
    <xdr:sp macro="" textlink="">
      <xdr:nvSpPr>
        <xdr:cNvPr id="202" name="テキスト ボックス 201"/>
        <xdr:cNvSpPr txBox="1"/>
      </xdr:nvSpPr>
      <xdr:spPr>
        <a:xfrm>
          <a:off x="1784427" y="133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70704</xdr:rowOff>
    </xdr:from>
    <xdr:to>
      <xdr:col>1</xdr:col>
      <xdr:colOff>485775</xdr:colOff>
      <xdr:row>78</xdr:row>
      <xdr:rowOff>854</xdr:rowOff>
    </xdr:to>
    <xdr:sp macro="" textlink="">
      <xdr:nvSpPr>
        <xdr:cNvPr id="203" name="円/楕円 202"/>
        <xdr:cNvSpPr/>
      </xdr:nvSpPr>
      <xdr:spPr>
        <a:xfrm>
          <a:off x="1079500" y="132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163431</xdr:rowOff>
    </xdr:from>
    <xdr:ext cx="469744" cy="259045"/>
    <xdr:sp macro="" textlink="">
      <xdr:nvSpPr>
        <xdr:cNvPr id="204" name="テキスト ボックス 203"/>
        <xdr:cNvSpPr txBox="1"/>
      </xdr:nvSpPr>
      <xdr:spPr>
        <a:xfrm>
          <a:off x="895427" y="133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5778</xdr:rowOff>
    </xdr:from>
    <xdr:to>
      <xdr:col>6</xdr:col>
      <xdr:colOff>511175</xdr:colOff>
      <xdr:row>94</xdr:row>
      <xdr:rowOff>12370</xdr:rowOff>
    </xdr:to>
    <xdr:cxnSp macro="">
      <xdr:nvCxnSpPr>
        <xdr:cNvPr id="234" name="直線コネクタ 233"/>
        <xdr:cNvCxnSpPr/>
      </xdr:nvCxnSpPr>
      <xdr:spPr>
        <a:xfrm flipV="1">
          <a:off x="3797300" y="16122078"/>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12370</xdr:rowOff>
    </xdr:from>
    <xdr:to>
      <xdr:col>5</xdr:col>
      <xdr:colOff>358775</xdr:colOff>
      <xdr:row>94</xdr:row>
      <xdr:rowOff>144653</xdr:rowOff>
    </xdr:to>
    <xdr:cxnSp macro="">
      <xdr:nvCxnSpPr>
        <xdr:cNvPr id="237" name="直線コネクタ 236"/>
        <xdr:cNvCxnSpPr/>
      </xdr:nvCxnSpPr>
      <xdr:spPr>
        <a:xfrm flipV="1">
          <a:off x="2908300" y="16128670"/>
          <a:ext cx="889000" cy="1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144653</xdr:rowOff>
    </xdr:from>
    <xdr:to>
      <xdr:col>4</xdr:col>
      <xdr:colOff>155575</xdr:colOff>
      <xdr:row>95</xdr:row>
      <xdr:rowOff>18656</xdr:rowOff>
    </xdr:to>
    <xdr:cxnSp macro="">
      <xdr:nvCxnSpPr>
        <xdr:cNvPr id="240" name="直線コネクタ 239"/>
        <xdr:cNvCxnSpPr/>
      </xdr:nvCxnSpPr>
      <xdr:spPr>
        <a:xfrm flipV="1">
          <a:off x="2019300" y="16260953"/>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18656</xdr:rowOff>
    </xdr:from>
    <xdr:to>
      <xdr:col>2</xdr:col>
      <xdr:colOff>638175</xdr:colOff>
      <xdr:row>95</xdr:row>
      <xdr:rowOff>47594</xdr:rowOff>
    </xdr:to>
    <xdr:cxnSp macro="">
      <xdr:nvCxnSpPr>
        <xdr:cNvPr id="243" name="直線コネクタ 242"/>
        <xdr:cNvCxnSpPr/>
      </xdr:nvCxnSpPr>
      <xdr:spPr>
        <a:xfrm flipV="1">
          <a:off x="1130300" y="16306406"/>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126428</xdr:rowOff>
    </xdr:from>
    <xdr:to>
      <xdr:col>6</xdr:col>
      <xdr:colOff>561975</xdr:colOff>
      <xdr:row>94</xdr:row>
      <xdr:rowOff>56578</xdr:rowOff>
    </xdr:to>
    <xdr:sp macro="" textlink="">
      <xdr:nvSpPr>
        <xdr:cNvPr id="253" name="円/楕円 252"/>
        <xdr:cNvSpPr/>
      </xdr:nvSpPr>
      <xdr:spPr>
        <a:xfrm>
          <a:off x="4584700" y="160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149305</xdr:rowOff>
    </xdr:from>
    <xdr:ext cx="534377" cy="259045"/>
    <xdr:sp macro="" textlink="">
      <xdr:nvSpPr>
        <xdr:cNvPr id="254" name="扶助費該当値テキスト"/>
        <xdr:cNvSpPr txBox="1"/>
      </xdr:nvSpPr>
      <xdr:spPr>
        <a:xfrm>
          <a:off x="4686300" y="159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67,030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133020</xdr:rowOff>
    </xdr:from>
    <xdr:to>
      <xdr:col>5</xdr:col>
      <xdr:colOff>409575</xdr:colOff>
      <xdr:row>94</xdr:row>
      <xdr:rowOff>63170</xdr:rowOff>
    </xdr:to>
    <xdr:sp macro="" textlink="">
      <xdr:nvSpPr>
        <xdr:cNvPr id="255" name="円/楕円 254"/>
        <xdr:cNvSpPr/>
      </xdr:nvSpPr>
      <xdr:spPr>
        <a:xfrm>
          <a:off x="3746500" y="16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79697</xdr:rowOff>
    </xdr:from>
    <xdr:ext cx="534377" cy="259045"/>
    <xdr:sp macro="" textlink="">
      <xdr:nvSpPr>
        <xdr:cNvPr id="256" name="テキスト ボックス 255"/>
        <xdr:cNvSpPr txBox="1"/>
      </xdr:nvSpPr>
      <xdr:spPr>
        <a:xfrm>
          <a:off x="3530111" y="158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93853</xdr:rowOff>
    </xdr:from>
    <xdr:to>
      <xdr:col>4</xdr:col>
      <xdr:colOff>206375</xdr:colOff>
      <xdr:row>95</xdr:row>
      <xdr:rowOff>24003</xdr:rowOff>
    </xdr:to>
    <xdr:sp macro="" textlink="">
      <xdr:nvSpPr>
        <xdr:cNvPr id="257" name="円/楕円 256"/>
        <xdr:cNvSpPr/>
      </xdr:nvSpPr>
      <xdr:spPr>
        <a:xfrm>
          <a:off x="2857500" y="162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40530</xdr:rowOff>
    </xdr:from>
    <xdr:ext cx="534377" cy="259045"/>
    <xdr:sp macro="" textlink="">
      <xdr:nvSpPr>
        <xdr:cNvPr id="258" name="テキスト ボックス 257"/>
        <xdr:cNvSpPr txBox="1"/>
      </xdr:nvSpPr>
      <xdr:spPr>
        <a:xfrm>
          <a:off x="2641111" y="159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139306</xdr:rowOff>
    </xdr:from>
    <xdr:to>
      <xdr:col>3</xdr:col>
      <xdr:colOff>3175</xdr:colOff>
      <xdr:row>95</xdr:row>
      <xdr:rowOff>69456</xdr:rowOff>
    </xdr:to>
    <xdr:sp macro="" textlink="">
      <xdr:nvSpPr>
        <xdr:cNvPr id="259" name="円/楕円 258"/>
        <xdr:cNvSpPr/>
      </xdr:nvSpPr>
      <xdr:spPr>
        <a:xfrm>
          <a:off x="1968500" y="162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85983</xdr:rowOff>
    </xdr:from>
    <xdr:ext cx="534377" cy="259045"/>
    <xdr:sp macro="" textlink="">
      <xdr:nvSpPr>
        <xdr:cNvPr id="260" name="テキスト ボックス 259"/>
        <xdr:cNvSpPr txBox="1"/>
      </xdr:nvSpPr>
      <xdr:spPr>
        <a:xfrm>
          <a:off x="1752111" y="160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168244</xdr:rowOff>
    </xdr:from>
    <xdr:to>
      <xdr:col>1</xdr:col>
      <xdr:colOff>485775</xdr:colOff>
      <xdr:row>95</xdr:row>
      <xdr:rowOff>98394</xdr:rowOff>
    </xdr:to>
    <xdr:sp macro="" textlink="">
      <xdr:nvSpPr>
        <xdr:cNvPr id="261" name="円/楕円 260"/>
        <xdr:cNvSpPr/>
      </xdr:nvSpPr>
      <xdr:spPr>
        <a:xfrm>
          <a:off x="1079500" y="162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114921</xdr:rowOff>
    </xdr:from>
    <xdr:ext cx="534377" cy="259045"/>
    <xdr:sp macro="" textlink="">
      <xdr:nvSpPr>
        <xdr:cNvPr id="262" name="テキスト ボックス 261"/>
        <xdr:cNvSpPr txBox="1"/>
      </xdr:nvSpPr>
      <xdr:spPr>
        <a:xfrm>
          <a:off x="863111" y="160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95009</xdr:rowOff>
    </xdr:from>
    <xdr:to>
      <xdr:col>15</xdr:col>
      <xdr:colOff>180975</xdr:colOff>
      <xdr:row>35</xdr:row>
      <xdr:rowOff>157426</xdr:rowOff>
    </xdr:to>
    <xdr:cxnSp macro="">
      <xdr:nvCxnSpPr>
        <xdr:cNvPr id="295" name="直線コネクタ 294"/>
        <xdr:cNvCxnSpPr/>
      </xdr:nvCxnSpPr>
      <xdr:spPr>
        <a:xfrm flipV="1">
          <a:off x="9639300" y="6095759"/>
          <a:ext cx="838200" cy="6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157426</xdr:rowOff>
    </xdr:from>
    <xdr:to>
      <xdr:col>14</xdr:col>
      <xdr:colOff>28575</xdr:colOff>
      <xdr:row>36</xdr:row>
      <xdr:rowOff>36259</xdr:rowOff>
    </xdr:to>
    <xdr:cxnSp macro="">
      <xdr:nvCxnSpPr>
        <xdr:cNvPr id="298" name="直線コネクタ 297"/>
        <xdr:cNvCxnSpPr/>
      </xdr:nvCxnSpPr>
      <xdr:spPr>
        <a:xfrm flipV="1">
          <a:off x="8750300" y="6158176"/>
          <a:ext cx="889000" cy="5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36259</xdr:rowOff>
    </xdr:from>
    <xdr:to>
      <xdr:col>12</xdr:col>
      <xdr:colOff>511175</xdr:colOff>
      <xdr:row>36</xdr:row>
      <xdr:rowOff>71853</xdr:rowOff>
    </xdr:to>
    <xdr:cxnSp macro="">
      <xdr:nvCxnSpPr>
        <xdr:cNvPr id="301" name="直線コネクタ 300"/>
        <xdr:cNvCxnSpPr/>
      </xdr:nvCxnSpPr>
      <xdr:spPr>
        <a:xfrm flipV="1">
          <a:off x="7861300" y="6208459"/>
          <a:ext cx="8890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67329</xdr:rowOff>
    </xdr:from>
    <xdr:to>
      <xdr:col>11</xdr:col>
      <xdr:colOff>307975</xdr:colOff>
      <xdr:row>36</xdr:row>
      <xdr:rowOff>71853</xdr:rowOff>
    </xdr:to>
    <xdr:cxnSp macro="">
      <xdr:nvCxnSpPr>
        <xdr:cNvPr id="304" name="直線コネクタ 303"/>
        <xdr:cNvCxnSpPr/>
      </xdr:nvCxnSpPr>
      <xdr:spPr>
        <a:xfrm>
          <a:off x="6972300" y="6239529"/>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120800</xdr:rowOff>
    </xdr:from>
    <xdr:ext cx="534377" cy="259045"/>
    <xdr:sp macro="" textlink="">
      <xdr:nvSpPr>
        <xdr:cNvPr id="308" name="テキスト ボックス 307"/>
        <xdr:cNvSpPr txBox="1"/>
      </xdr:nvSpPr>
      <xdr:spPr>
        <a:xfrm>
          <a:off x="6705111" y="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44209</xdr:rowOff>
    </xdr:from>
    <xdr:to>
      <xdr:col>15</xdr:col>
      <xdr:colOff>231775</xdr:colOff>
      <xdr:row>35</xdr:row>
      <xdr:rowOff>145809</xdr:rowOff>
    </xdr:to>
    <xdr:sp macro="" textlink="">
      <xdr:nvSpPr>
        <xdr:cNvPr id="314" name="円/楕円 313"/>
        <xdr:cNvSpPr/>
      </xdr:nvSpPr>
      <xdr:spPr>
        <a:xfrm>
          <a:off x="10426700" y="60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67086</xdr:rowOff>
    </xdr:from>
    <xdr:ext cx="534377" cy="259045"/>
    <xdr:sp macro="" textlink="">
      <xdr:nvSpPr>
        <xdr:cNvPr id="315" name="補助費等該当値テキスト"/>
        <xdr:cNvSpPr txBox="1"/>
      </xdr:nvSpPr>
      <xdr:spPr>
        <a:xfrm>
          <a:off x="10528300" y="589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106626</xdr:rowOff>
    </xdr:from>
    <xdr:to>
      <xdr:col>14</xdr:col>
      <xdr:colOff>79375</xdr:colOff>
      <xdr:row>36</xdr:row>
      <xdr:rowOff>36776</xdr:rowOff>
    </xdr:to>
    <xdr:sp macro="" textlink="">
      <xdr:nvSpPr>
        <xdr:cNvPr id="316" name="円/楕円 315"/>
        <xdr:cNvSpPr/>
      </xdr:nvSpPr>
      <xdr:spPr>
        <a:xfrm>
          <a:off x="9588500" y="61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53303</xdr:rowOff>
    </xdr:from>
    <xdr:ext cx="534377" cy="259045"/>
    <xdr:sp macro="" textlink="">
      <xdr:nvSpPr>
        <xdr:cNvPr id="317" name="テキスト ボックス 316"/>
        <xdr:cNvSpPr txBox="1"/>
      </xdr:nvSpPr>
      <xdr:spPr>
        <a:xfrm>
          <a:off x="9372111" y="58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156909</xdr:rowOff>
    </xdr:from>
    <xdr:to>
      <xdr:col>12</xdr:col>
      <xdr:colOff>561975</xdr:colOff>
      <xdr:row>36</xdr:row>
      <xdr:rowOff>87059</xdr:rowOff>
    </xdr:to>
    <xdr:sp macro="" textlink="">
      <xdr:nvSpPr>
        <xdr:cNvPr id="318" name="円/楕円 317"/>
        <xdr:cNvSpPr/>
      </xdr:nvSpPr>
      <xdr:spPr>
        <a:xfrm>
          <a:off x="8699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103586</xdr:rowOff>
    </xdr:from>
    <xdr:ext cx="534377" cy="259045"/>
    <xdr:sp macro="" textlink="">
      <xdr:nvSpPr>
        <xdr:cNvPr id="319" name="テキスト ボックス 318"/>
        <xdr:cNvSpPr txBox="1"/>
      </xdr:nvSpPr>
      <xdr:spPr>
        <a:xfrm>
          <a:off x="8483111" y="593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21053</xdr:rowOff>
    </xdr:from>
    <xdr:to>
      <xdr:col>11</xdr:col>
      <xdr:colOff>358775</xdr:colOff>
      <xdr:row>36</xdr:row>
      <xdr:rowOff>122653</xdr:rowOff>
    </xdr:to>
    <xdr:sp macro="" textlink="">
      <xdr:nvSpPr>
        <xdr:cNvPr id="320" name="円/楕円 319"/>
        <xdr:cNvSpPr/>
      </xdr:nvSpPr>
      <xdr:spPr>
        <a:xfrm>
          <a:off x="7810500" y="61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113780</xdr:rowOff>
    </xdr:from>
    <xdr:ext cx="534377" cy="259045"/>
    <xdr:sp macro="" textlink="">
      <xdr:nvSpPr>
        <xdr:cNvPr id="321" name="テキスト ボックス 320"/>
        <xdr:cNvSpPr txBox="1"/>
      </xdr:nvSpPr>
      <xdr:spPr>
        <a:xfrm>
          <a:off x="7594111" y="628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16529</xdr:rowOff>
    </xdr:from>
    <xdr:to>
      <xdr:col>10</xdr:col>
      <xdr:colOff>155575</xdr:colOff>
      <xdr:row>36</xdr:row>
      <xdr:rowOff>118129</xdr:rowOff>
    </xdr:to>
    <xdr:sp macro="" textlink="">
      <xdr:nvSpPr>
        <xdr:cNvPr id="322" name="円/楕円 321"/>
        <xdr:cNvSpPr/>
      </xdr:nvSpPr>
      <xdr:spPr>
        <a:xfrm>
          <a:off x="6921500" y="61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134656</xdr:rowOff>
    </xdr:from>
    <xdr:ext cx="534377" cy="259045"/>
    <xdr:sp macro="" textlink="">
      <xdr:nvSpPr>
        <xdr:cNvPr id="323" name="テキスト ボックス 322"/>
        <xdr:cNvSpPr txBox="1"/>
      </xdr:nvSpPr>
      <xdr:spPr>
        <a:xfrm>
          <a:off x="6705111" y="59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110333</xdr:rowOff>
    </xdr:from>
    <xdr:to>
      <xdr:col>15</xdr:col>
      <xdr:colOff>180975</xdr:colOff>
      <xdr:row>58</xdr:row>
      <xdr:rowOff>92308</xdr:rowOff>
    </xdr:to>
    <xdr:cxnSp macro="">
      <xdr:nvCxnSpPr>
        <xdr:cNvPr id="352" name="直線コネクタ 351"/>
        <xdr:cNvCxnSpPr/>
      </xdr:nvCxnSpPr>
      <xdr:spPr>
        <a:xfrm>
          <a:off x="9639300" y="9368633"/>
          <a:ext cx="838200" cy="66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110333</xdr:rowOff>
    </xdr:from>
    <xdr:to>
      <xdr:col>14</xdr:col>
      <xdr:colOff>28575</xdr:colOff>
      <xdr:row>58</xdr:row>
      <xdr:rowOff>45238</xdr:rowOff>
    </xdr:to>
    <xdr:cxnSp macro="">
      <xdr:nvCxnSpPr>
        <xdr:cNvPr id="355" name="直線コネクタ 354"/>
        <xdr:cNvCxnSpPr/>
      </xdr:nvCxnSpPr>
      <xdr:spPr>
        <a:xfrm flipV="1">
          <a:off x="8750300" y="9368633"/>
          <a:ext cx="889000" cy="6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45238</xdr:rowOff>
    </xdr:from>
    <xdr:to>
      <xdr:col>12</xdr:col>
      <xdr:colOff>511175</xdr:colOff>
      <xdr:row>58</xdr:row>
      <xdr:rowOff>79166</xdr:rowOff>
    </xdr:to>
    <xdr:cxnSp macro="">
      <xdr:nvCxnSpPr>
        <xdr:cNvPr id="358" name="直線コネクタ 357"/>
        <xdr:cNvCxnSpPr/>
      </xdr:nvCxnSpPr>
      <xdr:spPr>
        <a:xfrm flipV="1">
          <a:off x="7861300" y="9989338"/>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79166</xdr:rowOff>
    </xdr:from>
    <xdr:to>
      <xdr:col>11</xdr:col>
      <xdr:colOff>307975</xdr:colOff>
      <xdr:row>58</xdr:row>
      <xdr:rowOff>153743</xdr:rowOff>
    </xdr:to>
    <xdr:cxnSp macro="">
      <xdr:nvCxnSpPr>
        <xdr:cNvPr id="361" name="直線コネクタ 360"/>
        <xdr:cNvCxnSpPr/>
      </xdr:nvCxnSpPr>
      <xdr:spPr>
        <a:xfrm flipV="1">
          <a:off x="6972300" y="10023266"/>
          <a:ext cx="889000" cy="7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41508</xdr:rowOff>
    </xdr:from>
    <xdr:to>
      <xdr:col>15</xdr:col>
      <xdr:colOff>231775</xdr:colOff>
      <xdr:row>58</xdr:row>
      <xdr:rowOff>143108</xdr:rowOff>
    </xdr:to>
    <xdr:sp macro="" textlink="">
      <xdr:nvSpPr>
        <xdr:cNvPr id="371" name="円/楕円 370"/>
        <xdr:cNvSpPr/>
      </xdr:nvSpPr>
      <xdr:spPr>
        <a:xfrm>
          <a:off x="10426700" y="99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127885</xdr:rowOff>
    </xdr:from>
    <xdr:ext cx="534377" cy="259045"/>
    <xdr:sp macro="" textlink="">
      <xdr:nvSpPr>
        <xdr:cNvPr id="372" name="普通建設事業費該当値テキスト"/>
        <xdr:cNvSpPr txBox="1"/>
      </xdr:nvSpPr>
      <xdr:spPr>
        <a:xfrm>
          <a:off x="10528300" y="99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32,439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59533</xdr:rowOff>
    </xdr:from>
    <xdr:to>
      <xdr:col>14</xdr:col>
      <xdr:colOff>79375</xdr:colOff>
      <xdr:row>54</xdr:row>
      <xdr:rowOff>161133</xdr:rowOff>
    </xdr:to>
    <xdr:sp macro="" textlink="">
      <xdr:nvSpPr>
        <xdr:cNvPr id="373" name="円/楕円 372"/>
        <xdr:cNvSpPr/>
      </xdr:nvSpPr>
      <xdr:spPr>
        <a:xfrm>
          <a:off x="9588500" y="931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6210</xdr:rowOff>
    </xdr:from>
    <xdr:ext cx="599010" cy="259045"/>
    <xdr:sp macro="" textlink="">
      <xdr:nvSpPr>
        <xdr:cNvPr id="374" name="テキスト ボックス 373"/>
        <xdr:cNvSpPr txBox="1"/>
      </xdr:nvSpPr>
      <xdr:spPr>
        <a:xfrm>
          <a:off x="9339794" y="909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165888</xdr:rowOff>
    </xdr:from>
    <xdr:to>
      <xdr:col>12</xdr:col>
      <xdr:colOff>561975</xdr:colOff>
      <xdr:row>58</xdr:row>
      <xdr:rowOff>96038</xdr:rowOff>
    </xdr:to>
    <xdr:sp macro="" textlink="">
      <xdr:nvSpPr>
        <xdr:cNvPr id="375" name="円/楕円 374"/>
        <xdr:cNvSpPr/>
      </xdr:nvSpPr>
      <xdr:spPr>
        <a:xfrm>
          <a:off x="8699500" y="99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87165</xdr:rowOff>
    </xdr:from>
    <xdr:ext cx="534377" cy="259045"/>
    <xdr:sp macro="" textlink="">
      <xdr:nvSpPr>
        <xdr:cNvPr id="376" name="テキスト ボックス 375"/>
        <xdr:cNvSpPr txBox="1"/>
      </xdr:nvSpPr>
      <xdr:spPr>
        <a:xfrm>
          <a:off x="8483111" y="100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28366</xdr:rowOff>
    </xdr:from>
    <xdr:to>
      <xdr:col>11</xdr:col>
      <xdr:colOff>358775</xdr:colOff>
      <xdr:row>58</xdr:row>
      <xdr:rowOff>129966</xdr:rowOff>
    </xdr:to>
    <xdr:sp macro="" textlink="">
      <xdr:nvSpPr>
        <xdr:cNvPr id="377" name="円/楕円 376"/>
        <xdr:cNvSpPr/>
      </xdr:nvSpPr>
      <xdr:spPr>
        <a:xfrm>
          <a:off x="7810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121093</xdr:rowOff>
    </xdr:from>
    <xdr:ext cx="534377" cy="259045"/>
    <xdr:sp macro="" textlink="">
      <xdr:nvSpPr>
        <xdr:cNvPr id="378" name="テキスト ボックス 377"/>
        <xdr:cNvSpPr txBox="1"/>
      </xdr:nvSpPr>
      <xdr:spPr>
        <a:xfrm>
          <a:off x="7594111" y="100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102943</xdr:rowOff>
    </xdr:from>
    <xdr:to>
      <xdr:col>10</xdr:col>
      <xdr:colOff>155575</xdr:colOff>
      <xdr:row>59</xdr:row>
      <xdr:rowOff>33093</xdr:rowOff>
    </xdr:to>
    <xdr:sp macro="" textlink="">
      <xdr:nvSpPr>
        <xdr:cNvPr id="379" name="円/楕円 378"/>
        <xdr:cNvSpPr/>
      </xdr:nvSpPr>
      <xdr:spPr>
        <a:xfrm>
          <a:off x="6921500" y="100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24220</xdr:rowOff>
    </xdr:from>
    <xdr:ext cx="534377" cy="259045"/>
    <xdr:sp macro="" textlink="">
      <xdr:nvSpPr>
        <xdr:cNvPr id="380" name="テキスト ボックス 379"/>
        <xdr:cNvSpPr txBox="1"/>
      </xdr:nvSpPr>
      <xdr:spPr>
        <a:xfrm>
          <a:off x="6705111" y="101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1397</xdr:rowOff>
    </xdr:from>
    <xdr:to>
      <xdr:col>15</xdr:col>
      <xdr:colOff>180975</xdr:colOff>
      <xdr:row>79</xdr:row>
      <xdr:rowOff>10323</xdr:rowOff>
    </xdr:to>
    <xdr:cxnSp macro="">
      <xdr:nvCxnSpPr>
        <xdr:cNvPr id="409" name="直線コネクタ 408"/>
        <xdr:cNvCxnSpPr/>
      </xdr:nvCxnSpPr>
      <xdr:spPr>
        <a:xfrm>
          <a:off x="9639300" y="12860147"/>
          <a:ext cx="838200" cy="69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130973</xdr:rowOff>
    </xdr:from>
    <xdr:to>
      <xdr:col>15</xdr:col>
      <xdr:colOff>231775</xdr:colOff>
      <xdr:row>79</xdr:row>
      <xdr:rowOff>61123</xdr:rowOff>
    </xdr:to>
    <xdr:sp macro="" textlink="">
      <xdr:nvSpPr>
        <xdr:cNvPr id="419" name="円/楕円 418"/>
        <xdr:cNvSpPr/>
      </xdr:nvSpPr>
      <xdr:spPr>
        <a:xfrm>
          <a:off x="10426700" y="135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45900</xdr:rowOff>
    </xdr:from>
    <xdr:ext cx="469744" cy="259045"/>
    <xdr:sp macro="" textlink="">
      <xdr:nvSpPr>
        <xdr:cNvPr id="420" name="普通建設事業費 （ うち新規整備　）該当値テキスト"/>
        <xdr:cNvSpPr txBox="1"/>
      </xdr:nvSpPr>
      <xdr:spPr>
        <a:xfrm>
          <a:off x="10528300" y="134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122047</xdr:rowOff>
    </xdr:from>
    <xdr:to>
      <xdr:col>14</xdr:col>
      <xdr:colOff>79375</xdr:colOff>
      <xdr:row>75</xdr:row>
      <xdr:rowOff>52197</xdr:rowOff>
    </xdr:to>
    <xdr:sp macro="" textlink="">
      <xdr:nvSpPr>
        <xdr:cNvPr id="421" name="円/楕円 420"/>
        <xdr:cNvSpPr/>
      </xdr:nvSpPr>
      <xdr:spPr>
        <a:xfrm>
          <a:off x="9588500" y="12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68724</xdr:rowOff>
    </xdr:from>
    <xdr:ext cx="599010" cy="259045"/>
    <xdr:sp macro="" textlink="">
      <xdr:nvSpPr>
        <xdr:cNvPr id="422" name="テキスト ボックス 421"/>
        <xdr:cNvSpPr txBox="1"/>
      </xdr:nvSpPr>
      <xdr:spPr>
        <a:xfrm>
          <a:off x="9339794" y="125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46715</xdr:rowOff>
    </xdr:from>
    <xdr:to>
      <xdr:col>15</xdr:col>
      <xdr:colOff>180975</xdr:colOff>
      <xdr:row>98</xdr:row>
      <xdr:rowOff>105561</xdr:rowOff>
    </xdr:to>
    <xdr:cxnSp macro="">
      <xdr:nvCxnSpPr>
        <xdr:cNvPr id="449" name="直線コネクタ 448"/>
        <xdr:cNvCxnSpPr/>
      </xdr:nvCxnSpPr>
      <xdr:spPr>
        <a:xfrm flipV="1">
          <a:off x="9639300" y="16848815"/>
          <a:ext cx="8382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167365</xdr:rowOff>
    </xdr:from>
    <xdr:to>
      <xdr:col>15</xdr:col>
      <xdr:colOff>231775</xdr:colOff>
      <xdr:row>98</xdr:row>
      <xdr:rowOff>97515</xdr:rowOff>
    </xdr:to>
    <xdr:sp macro="" textlink="">
      <xdr:nvSpPr>
        <xdr:cNvPr id="459" name="円/楕円 458"/>
        <xdr:cNvSpPr/>
      </xdr:nvSpPr>
      <xdr:spPr>
        <a:xfrm>
          <a:off x="10426700" y="167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60" name="普通建設事業費 （ うち更新整備　）該当値テキスト"/>
        <xdr:cNvSpPr txBox="1"/>
      </xdr:nvSpPr>
      <xdr:spPr>
        <a:xfrm>
          <a:off x="10528300" y="16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54761</xdr:rowOff>
    </xdr:from>
    <xdr:to>
      <xdr:col>14</xdr:col>
      <xdr:colOff>79375</xdr:colOff>
      <xdr:row>98</xdr:row>
      <xdr:rowOff>156361</xdr:rowOff>
    </xdr:to>
    <xdr:sp macro="" textlink="">
      <xdr:nvSpPr>
        <xdr:cNvPr id="461" name="円/楕円 460"/>
        <xdr:cNvSpPr/>
      </xdr:nvSpPr>
      <xdr:spPr>
        <a:xfrm>
          <a:off x="9588500" y="168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147488</xdr:rowOff>
    </xdr:from>
    <xdr:ext cx="469744" cy="259045"/>
    <xdr:sp macro="" textlink="">
      <xdr:nvSpPr>
        <xdr:cNvPr id="462" name="テキスト ボックス 461"/>
        <xdr:cNvSpPr txBox="1"/>
      </xdr:nvSpPr>
      <xdr:spPr>
        <a:xfrm>
          <a:off x="9404427" y="169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101467</xdr:rowOff>
    </xdr:from>
    <xdr:to>
      <xdr:col>22</xdr:col>
      <xdr:colOff>365125</xdr:colOff>
      <xdr:row>38</xdr:row>
      <xdr:rowOff>25400</xdr:rowOff>
    </xdr:to>
    <xdr:cxnSp macro="">
      <xdr:nvCxnSpPr>
        <xdr:cNvPr id="490" name="直線コネクタ 489"/>
        <xdr:cNvCxnSpPr/>
      </xdr:nvCxnSpPr>
      <xdr:spPr>
        <a:xfrm>
          <a:off x="14592300" y="6445117"/>
          <a:ext cx="889000" cy="9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101467</xdr:rowOff>
    </xdr:from>
    <xdr:to>
      <xdr:col>21</xdr:col>
      <xdr:colOff>161925</xdr:colOff>
      <xdr:row>38</xdr:row>
      <xdr:rowOff>17056</xdr:rowOff>
    </xdr:to>
    <xdr:cxnSp macro="">
      <xdr:nvCxnSpPr>
        <xdr:cNvPr id="493" name="直線コネクタ 492"/>
        <xdr:cNvCxnSpPr/>
      </xdr:nvCxnSpPr>
      <xdr:spPr>
        <a:xfrm flipV="1">
          <a:off x="13703300" y="6445117"/>
          <a:ext cx="889000" cy="8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17056</xdr:rowOff>
    </xdr:from>
    <xdr:to>
      <xdr:col>19</xdr:col>
      <xdr:colOff>644525</xdr:colOff>
      <xdr:row>38</xdr:row>
      <xdr:rowOff>25400</xdr:rowOff>
    </xdr:to>
    <xdr:cxnSp macro="">
      <xdr:nvCxnSpPr>
        <xdr:cNvPr id="496" name="直線コネクタ 495"/>
        <xdr:cNvCxnSpPr/>
      </xdr:nvCxnSpPr>
      <xdr:spPr>
        <a:xfrm flipV="1">
          <a:off x="12814300" y="6532156"/>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50667</xdr:rowOff>
    </xdr:from>
    <xdr:to>
      <xdr:col>21</xdr:col>
      <xdr:colOff>212725</xdr:colOff>
      <xdr:row>37</xdr:row>
      <xdr:rowOff>152267</xdr:rowOff>
    </xdr:to>
    <xdr:sp macro="" textlink="">
      <xdr:nvSpPr>
        <xdr:cNvPr id="510" name="円/楕円 509"/>
        <xdr:cNvSpPr/>
      </xdr:nvSpPr>
      <xdr:spPr>
        <a:xfrm>
          <a:off x="14541500" y="63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143394</xdr:rowOff>
    </xdr:from>
    <xdr:ext cx="469744" cy="259045"/>
    <xdr:sp macro="" textlink="">
      <xdr:nvSpPr>
        <xdr:cNvPr id="511" name="テキスト ボックス 510"/>
        <xdr:cNvSpPr txBox="1"/>
      </xdr:nvSpPr>
      <xdr:spPr>
        <a:xfrm>
          <a:off x="14357427" y="64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137706</xdr:rowOff>
    </xdr:from>
    <xdr:to>
      <xdr:col>20</xdr:col>
      <xdr:colOff>9525</xdr:colOff>
      <xdr:row>38</xdr:row>
      <xdr:rowOff>67856</xdr:rowOff>
    </xdr:to>
    <xdr:sp macro="" textlink="">
      <xdr:nvSpPr>
        <xdr:cNvPr id="512" name="円/楕円 511"/>
        <xdr:cNvSpPr/>
      </xdr:nvSpPr>
      <xdr:spPr>
        <a:xfrm>
          <a:off x="13652500" y="64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58983</xdr:rowOff>
    </xdr:from>
    <xdr:ext cx="378565" cy="259045"/>
    <xdr:sp macro="" textlink="">
      <xdr:nvSpPr>
        <xdr:cNvPr id="513" name="テキスト ボックス 512"/>
        <xdr:cNvSpPr txBox="1"/>
      </xdr:nvSpPr>
      <xdr:spPr>
        <a:xfrm>
          <a:off x="13514017" y="657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93538</xdr:rowOff>
    </xdr:from>
    <xdr:to>
      <xdr:col>23</xdr:col>
      <xdr:colOff>517525</xdr:colOff>
      <xdr:row>77</xdr:row>
      <xdr:rowOff>100876</xdr:rowOff>
    </xdr:to>
    <xdr:cxnSp macro="">
      <xdr:nvCxnSpPr>
        <xdr:cNvPr id="597" name="直線コネクタ 596"/>
        <xdr:cNvCxnSpPr/>
      </xdr:nvCxnSpPr>
      <xdr:spPr>
        <a:xfrm flipV="1">
          <a:off x="15481300" y="13295188"/>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100876</xdr:rowOff>
    </xdr:from>
    <xdr:to>
      <xdr:col>22</xdr:col>
      <xdr:colOff>365125</xdr:colOff>
      <xdr:row>77</xdr:row>
      <xdr:rowOff>101791</xdr:rowOff>
    </xdr:to>
    <xdr:cxnSp macro="">
      <xdr:nvCxnSpPr>
        <xdr:cNvPr id="600" name="直線コネクタ 599"/>
        <xdr:cNvCxnSpPr/>
      </xdr:nvCxnSpPr>
      <xdr:spPr>
        <a:xfrm flipV="1">
          <a:off x="14592300" y="133025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77330</xdr:rowOff>
    </xdr:from>
    <xdr:to>
      <xdr:col>21</xdr:col>
      <xdr:colOff>161925</xdr:colOff>
      <xdr:row>77</xdr:row>
      <xdr:rowOff>101791</xdr:rowOff>
    </xdr:to>
    <xdr:cxnSp macro="">
      <xdr:nvCxnSpPr>
        <xdr:cNvPr id="603" name="直線コネクタ 602"/>
        <xdr:cNvCxnSpPr/>
      </xdr:nvCxnSpPr>
      <xdr:spPr>
        <a:xfrm>
          <a:off x="13703300" y="1327898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68728</xdr:rowOff>
    </xdr:from>
    <xdr:to>
      <xdr:col>19</xdr:col>
      <xdr:colOff>644525</xdr:colOff>
      <xdr:row>77</xdr:row>
      <xdr:rowOff>77330</xdr:rowOff>
    </xdr:to>
    <xdr:cxnSp macro="">
      <xdr:nvCxnSpPr>
        <xdr:cNvPr id="606" name="直線コネクタ 605"/>
        <xdr:cNvCxnSpPr/>
      </xdr:nvCxnSpPr>
      <xdr:spPr>
        <a:xfrm>
          <a:off x="12814300" y="13270378"/>
          <a:ext cx="889000" cy="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42738</xdr:rowOff>
    </xdr:from>
    <xdr:to>
      <xdr:col>23</xdr:col>
      <xdr:colOff>568325</xdr:colOff>
      <xdr:row>77</xdr:row>
      <xdr:rowOff>144338</xdr:rowOff>
    </xdr:to>
    <xdr:sp macro="" textlink="">
      <xdr:nvSpPr>
        <xdr:cNvPr id="616" name="円/楕円 615"/>
        <xdr:cNvSpPr/>
      </xdr:nvSpPr>
      <xdr:spPr>
        <a:xfrm>
          <a:off x="16268700" y="132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21165</xdr:rowOff>
    </xdr:from>
    <xdr:ext cx="534377" cy="259045"/>
    <xdr:sp macro="" textlink="">
      <xdr:nvSpPr>
        <xdr:cNvPr id="617" name="公債費該当値テキスト"/>
        <xdr:cNvSpPr txBox="1"/>
      </xdr:nvSpPr>
      <xdr:spPr>
        <a:xfrm>
          <a:off x="16370300" y="132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50076</xdr:rowOff>
    </xdr:from>
    <xdr:to>
      <xdr:col>22</xdr:col>
      <xdr:colOff>415925</xdr:colOff>
      <xdr:row>77</xdr:row>
      <xdr:rowOff>151676</xdr:rowOff>
    </xdr:to>
    <xdr:sp macro="" textlink="">
      <xdr:nvSpPr>
        <xdr:cNvPr id="618" name="円/楕円 617"/>
        <xdr:cNvSpPr/>
      </xdr:nvSpPr>
      <xdr:spPr>
        <a:xfrm>
          <a:off x="15430500" y="132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142803</xdr:rowOff>
    </xdr:from>
    <xdr:ext cx="534377" cy="259045"/>
    <xdr:sp macro="" textlink="">
      <xdr:nvSpPr>
        <xdr:cNvPr id="619" name="テキスト ボックス 618"/>
        <xdr:cNvSpPr txBox="1"/>
      </xdr:nvSpPr>
      <xdr:spPr>
        <a:xfrm>
          <a:off x="15214111" y="133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50991</xdr:rowOff>
    </xdr:from>
    <xdr:to>
      <xdr:col>21</xdr:col>
      <xdr:colOff>212725</xdr:colOff>
      <xdr:row>77</xdr:row>
      <xdr:rowOff>152591</xdr:rowOff>
    </xdr:to>
    <xdr:sp macro="" textlink="">
      <xdr:nvSpPr>
        <xdr:cNvPr id="620" name="円/楕円 619"/>
        <xdr:cNvSpPr/>
      </xdr:nvSpPr>
      <xdr:spPr>
        <a:xfrm>
          <a:off x="14541500" y="132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143718</xdr:rowOff>
    </xdr:from>
    <xdr:ext cx="534377" cy="259045"/>
    <xdr:sp macro="" textlink="">
      <xdr:nvSpPr>
        <xdr:cNvPr id="621" name="テキスト ボックス 620"/>
        <xdr:cNvSpPr txBox="1"/>
      </xdr:nvSpPr>
      <xdr:spPr>
        <a:xfrm>
          <a:off x="14325111" y="133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26530</xdr:rowOff>
    </xdr:from>
    <xdr:to>
      <xdr:col>20</xdr:col>
      <xdr:colOff>9525</xdr:colOff>
      <xdr:row>77</xdr:row>
      <xdr:rowOff>128130</xdr:rowOff>
    </xdr:to>
    <xdr:sp macro="" textlink="">
      <xdr:nvSpPr>
        <xdr:cNvPr id="622" name="円/楕円 621"/>
        <xdr:cNvSpPr/>
      </xdr:nvSpPr>
      <xdr:spPr>
        <a:xfrm>
          <a:off x="13652500" y="132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119257</xdr:rowOff>
    </xdr:from>
    <xdr:ext cx="534377" cy="259045"/>
    <xdr:sp macro="" textlink="">
      <xdr:nvSpPr>
        <xdr:cNvPr id="623" name="テキスト ボックス 622"/>
        <xdr:cNvSpPr txBox="1"/>
      </xdr:nvSpPr>
      <xdr:spPr>
        <a:xfrm>
          <a:off x="13436111" y="133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17928</xdr:rowOff>
    </xdr:from>
    <xdr:to>
      <xdr:col>18</xdr:col>
      <xdr:colOff>492125</xdr:colOff>
      <xdr:row>77</xdr:row>
      <xdr:rowOff>119528</xdr:rowOff>
    </xdr:to>
    <xdr:sp macro="" textlink="">
      <xdr:nvSpPr>
        <xdr:cNvPr id="624" name="円/楕円 623"/>
        <xdr:cNvSpPr/>
      </xdr:nvSpPr>
      <xdr:spPr>
        <a:xfrm>
          <a:off x="12763500" y="132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110655</xdr:rowOff>
    </xdr:from>
    <xdr:ext cx="534377" cy="259045"/>
    <xdr:sp macro="" textlink="">
      <xdr:nvSpPr>
        <xdr:cNvPr id="625" name="テキスト ボックス 624"/>
        <xdr:cNvSpPr txBox="1"/>
      </xdr:nvSpPr>
      <xdr:spPr>
        <a:xfrm>
          <a:off x="12547111" y="1331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94335</xdr:rowOff>
    </xdr:from>
    <xdr:to>
      <xdr:col>23</xdr:col>
      <xdr:colOff>517525</xdr:colOff>
      <xdr:row>97</xdr:row>
      <xdr:rowOff>162358</xdr:rowOff>
    </xdr:to>
    <xdr:cxnSp macro="">
      <xdr:nvCxnSpPr>
        <xdr:cNvPr id="654" name="直線コネクタ 653"/>
        <xdr:cNvCxnSpPr/>
      </xdr:nvCxnSpPr>
      <xdr:spPr>
        <a:xfrm flipV="1">
          <a:off x="15481300" y="16724985"/>
          <a:ext cx="838200" cy="6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5"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104012</xdr:rowOff>
    </xdr:from>
    <xdr:to>
      <xdr:col>22</xdr:col>
      <xdr:colOff>365125</xdr:colOff>
      <xdr:row>97</xdr:row>
      <xdr:rowOff>162358</xdr:rowOff>
    </xdr:to>
    <xdr:cxnSp macro="">
      <xdr:nvCxnSpPr>
        <xdr:cNvPr id="657" name="直線コネクタ 656"/>
        <xdr:cNvCxnSpPr/>
      </xdr:nvCxnSpPr>
      <xdr:spPr>
        <a:xfrm>
          <a:off x="14592300" y="16563212"/>
          <a:ext cx="889000" cy="22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68047</xdr:rowOff>
    </xdr:from>
    <xdr:to>
      <xdr:col>21</xdr:col>
      <xdr:colOff>161925</xdr:colOff>
      <xdr:row>96</xdr:row>
      <xdr:rowOff>104012</xdr:rowOff>
    </xdr:to>
    <xdr:cxnSp macro="">
      <xdr:nvCxnSpPr>
        <xdr:cNvPr id="660" name="直線コネクタ 659"/>
        <xdr:cNvCxnSpPr/>
      </xdr:nvCxnSpPr>
      <xdr:spPr>
        <a:xfrm>
          <a:off x="13703300" y="16184347"/>
          <a:ext cx="889000" cy="37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2" name="テキスト ボックス 661"/>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68047</xdr:rowOff>
    </xdr:from>
    <xdr:to>
      <xdr:col>19</xdr:col>
      <xdr:colOff>644525</xdr:colOff>
      <xdr:row>97</xdr:row>
      <xdr:rowOff>17044</xdr:rowOff>
    </xdr:to>
    <xdr:cxnSp macro="">
      <xdr:nvCxnSpPr>
        <xdr:cNvPr id="663" name="直線コネクタ 662"/>
        <xdr:cNvCxnSpPr/>
      </xdr:nvCxnSpPr>
      <xdr:spPr>
        <a:xfrm flipV="1">
          <a:off x="12814300" y="16184347"/>
          <a:ext cx="889000" cy="4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43535</xdr:rowOff>
    </xdr:from>
    <xdr:to>
      <xdr:col>23</xdr:col>
      <xdr:colOff>568325</xdr:colOff>
      <xdr:row>97</xdr:row>
      <xdr:rowOff>145135</xdr:rowOff>
    </xdr:to>
    <xdr:sp macro="" textlink="">
      <xdr:nvSpPr>
        <xdr:cNvPr id="673" name="円/楕円 672"/>
        <xdr:cNvSpPr/>
      </xdr:nvSpPr>
      <xdr:spPr>
        <a:xfrm>
          <a:off x="16268700" y="166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66412</xdr:rowOff>
    </xdr:from>
    <xdr:ext cx="534377" cy="259045"/>
    <xdr:sp macro="" textlink="">
      <xdr:nvSpPr>
        <xdr:cNvPr id="674" name="積立金該当値テキスト"/>
        <xdr:cNvSpPr txBox="1"/>
      </xdr:nvSpPr>
      <xdr:spPr>
        <a:xfrm>
          <a:off x="16370300" y="165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111558</xdr:rowOff>
    </xdr:from>
    <xdr:to>
      <xdr:col>22</xdr:col>
      <xdr:colOff>415925</xdr:colOff>
      <xdr:row>98</xdr:row>
      <xdr:rowOff>41708</xdr:rowOff>
    </xdr:to>
    <xdr:sp macro="" textlink="">
      <xdr:nvSpPr>
        <xdr:cNvPr id="675" name="円/楕円 674"/>
        <xdr:cNvSpPr/>
      </xdr:nvSpPr>
      <xdr:spPr>
        <a:xfrm>
          <a:off x="15430500" y="167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32835</xdr:rowOff>
    </xdr:from>
    <xdr:ext cx="534377" cy="259045"/>
    <xdr:sp macro="" textlink="">
      <xdr:nvSpPr>
        <xdr:cNvPr id="676" name="テキスト ボックス 675"/>
        <xdr:cNvSpPr txBox="1"/>
      </xdr:nvSpPr>
      <xdr:spPr>
        <a:xfrm>
          <a:off x="15214111" y="168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53212</xdr:rowOff>
    </xdr:from>
    <xdr:to>
      <xdr:col>21</xdr:col>
      <xdr:colOff>212725</xdr:colOff>
      <xdr:row>96</xdr:row>
      <xdr:rowOff>154812</xdr:rowOff>
    </xdr:to>
    <xdr:sp macro="" textlink="">
      <xdr:nvSpPr>
        <xdr:cNvPr id="677" name="円/楕円 676"/>
        <xdr:cNvSpPr/>
      </xdr:nvSpPr>
      <xdr:spPr>
        <a:xfrm>
          <a:off x="14541500" y="165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171339</xdr:rowOff>
    </xdr:from>
    <xdr:ext cx="534377" cy="259045"/>
    <xdr:sp macro="" textlink="">
      <xdr:nvSpPr>
        <xdr:cNvPr id="678" name="テキスト ボックス 677"/>
        <xdr:cNvSpPr txBox="1"/>
      </xdr:nvSpPr>
      <xdr:spPr>
        <a:xfrm>
          <a:off x="14325111" y="162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17247</xdr:rowOff>
    </xdr:from>
    <xdr:to>
      <xdr:col>20</xdr:col>
      <xdr:colOff>9525</xdr:colOff>
      <xdr:row>94</xdr:row>
      <xdr:rowOff>118847</xdr:rowOff>
    </xdr:to>
    <xdr:sp macro="" textlink="">
      <xdr:nvSpPr>
        <xdr:cNvPr id="679" name="円/楕円 678"/>
        <xdr:cNvSpPr/>
      </xdr:nvSpPr>
      <xdr:spPr>
        <a:xfrm>
          <a:off x="13652500" y="161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109974</xdr:rowOff>
    </xdr:from>
    <xdr:ext cx="534377" cy="259045"/>
    <xdr:sp macro="" textlink="">
      <xdr:nvSpPr>
        <xdr:cNvPr id="680" name="テキスト ボックス 679"/>
        <xdr:cNvSpPr txBox="1"/>
      </xdr:nvSpPr>
      <xdr:spPr>
        <a:xfrm>
          <a:off x="13436111" y="162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137694</xdr:rowOff>
    </xdr:from>
    <xdr:to>
      <xdr:col>18</xdr:col>
      <xdr:colOff>492125</xdr:colOff>
      <xdr:row>97</xdr:row>
      <xdr:rowOff>67844</xdr:rowOff>
    </xdr:to>
    <xdr:sp macro="" textlink="">
      <xdr:nvSpPr>
        <xdr:cNvPr id="681" name="円/楕円 680"/>
        <xdr:cNvSpPr/>
      </xdr:nvSpPr>
      <xdr:spPr>
        <a:xfrm>
          <a:off x="12763500" y="165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58971</xdr:rowOff>
    </xdr:from>
    <xdr:ext cx="534377" cy="259045"/>
    <xdr:sp macro="" textlink="">
      <xdr:nvSpPr>
        <xdr:cNvPr id="682" name="テキスト ボックス 681"/>
        <xdr:cNvSpPr txBox="1"/>
      </xdr:nvSpPr>
      <xdr:spPr>
        <a:xfrm>
          <a:off x="12547111" y="166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166751</xdr:rowOff>
    </xdr:from>
    <xdr:to>
      <xdr:col>32</xdr:col>
      <xdr:colOff>187325</xdr:colOff>
      <xdr:row>56</xdr:row>
      <xdr:rowOff>45212</xdr:rowOff>
    </xdr:to>
    <xdr:cxnSp macro="">
      <xdr:nvCxnSpPr>
        <xdr:cNvPr id="768" name="直線コネクタ 767"/>
        <xdr:cNvCxnSpPr/>
      </xdr:nvCxnSpPr>
      <xdr:spPr>
        <a:xfrm>
          <a:off x="21323300" y="9596501"/>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69"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135763</xdr:rowOff>
    </xdr:from>
    <xdr:to>
      <xdr:col>31</xdr:col>
      <xdr:colOff>34925</xdr:colOff>
      <xdr:row>55</xdr:row>
      <xdr:rowOff>166751</xdr:rowOff>
    </xdr:to>
    <xdr:cxnSp macro="">
      <xdr:nvCxnSpPr>
        <xdr:cNvPr id="771" name="直線コネクタ 770"/>
        <xdr:cNvCxnSpPr/>
      </xdr:nvCxnSpPr>
      <xdr:spPr>
        <a:xfrm>
          <a:off x="20434300" y="8879713"/>
          <a:ext cx="889000" cy="7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33672</xdr:rowOff>
    </xdr:from>
    <xdr:ext cx="469744" cy="259045"/>
    <xdr:sp macro="" textlink="">
      <xdr:nvSpPr>
        <xdr:cNvPr id="773" name="テキスト ボックス 772"/>
        <xdr:cNvSpPr txBox="1"/>
      </xdr:nvSpPr>
      <xdr:spPr>
        <a:xfrm>
          <a:off x="21088427" y="997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135763</xdr:rowOff>
    </xdr:from>
    <xdr:to>
      <xdr:col>29</xdr:col>
      <xdr:colOff>517525</xdr:colOff>
      <xdr:row>58</xdr:row>
      <xdr:rowOff>105029</xdr:rowOff>
    </xdr:to>
    <xdr:cxnSp macro="">
      <xdr:nvCxnSpPr>
        <xdr:cNvPr id="774" name="直線コネクタ 773"/>
        <xdr:cNvCxnSpPr/>
      </xdr:nvCxnSpPr>
      <xdr:spPr>
        <a:xfrm flipV="1">
          <a:off x="19545300" y="8879713"/>
          <a:ext cx="889000" cy="11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109872</xdr:rowOff>
    </xdr:from>
    <xdr:ext cx="469744" cy="259045"/>
    <xdr:sp macro="" textlink="">
      <xdr:nvSpPr>
        <xdr:cNvPr id="776" name="テキスト ボックス 775"/>
        <xdr:cNvSpPr txBox="1"/>
      </xdr:nvSpPr>
      <xdr:spPr>
        <a:xfrm>
          <a:off x="20199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105029</xdr:rowOff>
    </xdr:from>
    <xdr:to>
      <xdr:col>28</xdr:col>
      <xdr:colOff>314325</xdr:colOff>
      <xdr:row>58</xdr:row>
      <xdr:rowOff>105537</xdr:rowOff>
    </xdr:to>
    <xdr:cxnSp macro="">
      <xdr:nvCxnSpPr>
        <xdr:cNvPr id="777" name="直線コネクタ 776"/>
        <xdr:cNvCxnSpPr/>
      </xdr:nvCxnSpPr>
      <xdr:spPr>
        <a:xfrm flipV="1">
          <a:off x="18656300" y="1004912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165862</xdr:rowOff>
    </xdr:from>
    <xdr:to>
      <xdr:col>32</xdr:col>
      <xdr:colOff>238125</xdr:colOff>
      <xdr:row>56</xdr:row>
      <xdr:rowOff>96012</xdr:rowOff>
    </xdr:to>
    <xdr:sp macro="" textlink="">
      <xdr:nvSpPr>
        <xdr:cNvPr id="787" name="円/楕円 786"/>
        <xdr:cNvSpPr/>
      </xdr:nvSpPr>
      <xdr:spPr>
        <a:xfrm>
          <a:off x="22110700" y="95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17289</xdr:rowOff>
    </xdr:from>
    <xdr:ext cx="469744" cy="259045"/>
    <xdr:sp macro="" textlink="">
      <xdr:nvSpPr>
        <xdr:cNvPr id="788" name="貸付金該当値テキスト"/>
        <xdr:cNvSpPr txBox="1"/>
      </xdr:nvSpPr>
      <xdr:spPr>
        <a:xfrm>
          <a:off x="22212300" y="94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115951</xdr:rowOff>
    </xdr:from>
    <xdr:to>
      <xdr:col>31</xdr:col>
      <xdr:colOff>85725</xdr:colOff>
      <xdr:row>56</xdr:row>
      <xdr:rowOff>46101</xdr:rowOff>
    </xdr:to>
    <xdr:sp macro="" textlink="">
      <xdr:nvSpPr>
        <xdr:cNvPr id="789" name="円/楕円 788"/>
        <xdr:cNvSpPr/>
      </xdr:nvSpPr>
      <xdr:spPr>
        <a:xfrm>
          <a:off x="21272500" y="95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62628</xdr:rowOff>
    </xdr:from>
    <xdr:ext cx="469744" cy="259045"/>
    <xdr:sp macro="" textlink="">
      <xdr:nvSpPr>
        <xdr:cNvPr id="790" name="テキスト ボックス 789"/>
        <xdr:cNvSpPr txBox="1"/>
      </xdr:nvSpPr>
      <xdr:spPr>
        <a:xfrm>
          <a:off x="21088427" y="932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84963</xdr:rowOff>
    </xdr:from>
    <xdr:to>
      <xdr:col>29</xdr:col>
      <xdr:colOff>568325</xdr:colOff>
      <xdr:row>52</xdr:row>
      <xdr:rowOff>15113</xdr:rowOff>
    </xdr:to>
    <xdr:sp macro="" textlink="">
      <xdr:nvSpPr>
        <xdr:cNvPr id="791" name="円/楕円 790"/>
        <xdr:cNvSpPr/>
      </xdr:nvSpPr>
      <xdr:spPr>
        <a:xfrm>
          <a:off x="20383500" y="88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31640</xdr:rowOff>
    </xdr:from>
    <xdr:ext cx="534377" cy="259045"/>
    <xdr:sp macro="" textlink="">
      <xdr:nvSpPr>
        <xdr:cNvPr id="792" name="テキスト ボックス 791"/>
        <xdr:cNvSpPr txBox="1"/>
      </xdr:nvSpPr>
      <xdr:spPr>
        <a:xfrm>
          <a:off x="20167111" y="86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54229</xdr:rowOff>
    </xdr:from>
    <xdr:to>
      <xdr:col>28</xdr:col>
      <xdr:colOff>365125</xdr:colOff>
      <xdr:row>58</xdr:row>
      <xdr:rowOff>155829</xdr:rowOff>
    </xdr:to>
    <xdr:sp macro="" textlink="">
      <xdr:nvSpPr>
        <xdr:cNvPr id="793" name="円/楕円 792"/>
        <xdr:cNvSpPr/>
      </xdr:nvSpPr>
      <xdr:spPr>
        <a:xfrm>
          <a:off x="19494500" y="99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146956</xdr:rowOff>
    </xdr:from>
    <xdr:ext cx="378565" cy="259045"/>
    <xdr:sp macro="" textlink="">
      <xdr:nvSpPr>
        <xdr:cNvPr id="794" name="テキスト ボックス 793"/>
        <xdr:cNvSpPr txBox="1"/>
      </xdr:nvSpPr>
      <xdr:spPr>
        <a:xfrm>
          <a:off x="19356017" y="1009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54737</xdr:rowOff>
    </xdr:from>
    <xdr:to>
      <xdr:col>27</xdr:col>
      <xdr:colOff>161925</xdr:colOff>
      <xdr:row>58</xdr:row>
      <xdr:rowOff>156337</xdr:rowOff>
    </xdr:to>
    <xdr:sp macro="" textlink="">
      <xdr:nvSpPr>
        <xdr:cNvPr id="795" name="円/楕円 794"/>
        <xdr:cNvSpPr/>
      </xdr:nvSpPr>
      <xdr:spPr>
        <a:xfrm>
          <a:off x="18605500" y="99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147464</xdr:rowOff>
    </xdr:from>
    <xdr:ext cx="378565" cy="259045"/>
    <xdr:sp macro="" textlink="">
      <xdr:nvSpPr>
        <xdr:cNvPr id="796" name="テキスト ボックス 795"/>
        <xdr:cNvSpPr txBox="1"/>
      </xdr:nvSpPr>
      <xdr:spPr>
        <a:xfrm>
          <a:off x="18467017" y="100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34299</xdr:rowOff>
    </xdr:from>
    <xdr:to>
      <xdr:col>32</xdr:col>
      <xdr:colOff>187325</xdr:colOff>
      <xdr:row>75</xdr:row>
      <xdr:rowOff>168537</xdr:rowOff>
    </xdr:to>
    <xdr:cxnSp macro="">
      <xdr:nvCxnSpPr>
        <xdr:cNvPr id="828" name="直線コネクタ 827"/>
        <xdr:cNvCxnSpPr/>
      </xdr:nvCxnSpPr>
      <xdr:spPr>
        <a:xfrm flipV="1">
          <a:off x="21323300" y="12893049"/>
          <a:ext cx="838200" cy="1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9"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168537</xdr:rowOff>
    </xdr:from>
    <xdr:to>
      <xdr:col>31</xdr:col>
      <xdr:colOff>34925</xdr:colOff>
      <xdr:row>76</xdr:row>
      <xdr:rowOff>104299</xdr:rowOff>
    </xdr:to>
    <xdr:cxnSp macro="">
      <xdr:nvCxnSpPr>
        <xdr:cNvPr id="831" name="直線コネクタ 830"/>
        <xdr:cNvCxnSpPr/>
      </xdr:nvCxnSpPr>
      <xdr:spPr>
        <a:xfrm flipV="1">
          <a:off x="20434300" y="13027287"/>
          <a:ext cx="889000" cy="1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3" name="テキスト ボックス 832"/>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79398</xdr:rowOff>
    </xdr:from>
    <xdr:to>
      <xdr:col>29</xdr:col>
      <xdr:colOff>517525</xdr:colOff>
      <xdr:row>76</xdr:row>
      <xdr:rowOff>104299</xdr:rowOff>
    </xdr:to>
    <xdr:cxnSp macro="">
      <xdr:nvCxnSpPr>
        <xdr:cNvPr id="834" name="直線コネクタ 833"/>
        <xdr:cNvCxnSpPr/>
      </xdr:nvCxnSpPr>
      <xdr:spPr>
        <a:xfrm>
          <a:off x="19545300" y="13109598"/>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79398</xdr:rowOff>
    </xdr:from>
    <xdr:to>
      <xdr:col>28</xdr:col>
      <xdr:colOff>314325</xdr:colOff>
      <xdr:row>76</xdr:row>
      <xdr:rowOff>128842</xdr:rowOff>
    </xdr:to>
    <xdr:cxnSp macro="">
      <xdr:nvCxnSpPr>
        <xdr:cNvPr id="837" name="直線コネクタ 836"/>
        <xdr:cNvCxnSpPr/>
      </xdr:nvCxnSpPr>
      <xdr:spPr>
        <a:xfrm flipV="1">
          <a:off x="18656300" y="13109598"/>
          <a:ext cx="889000" cy="4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154949</xdr:rowOff>
    </xdr:from>
    <xdr:to>
      <xdr:col>32</xdr:col>
      <xdr:colOff>238125</xdr:colOff>
      <xdr:row>75</xdr:row>
      <xdr:rowOff>85099</xdr:rowOff>
    </xdr:to>
    <xdr:sp macro="" textlink="">
      <xdr:nvSpPr>
        <xdr:cNvPr id="847" name="円/楕円 846"/>
        <xdr:cNvSpPr/>
      </xdr:nvSpPr>
      <xdr:spPr>
        <a:xfrm>
          <a:off x="22110700" y="128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6376</xdr:rowOff>
    </xdr:from>
    <xdr:ext cx="534377" cy="259045"/>
    <xdr:sp macro="" textlink="">
      <xdr:nvSpPr>
        <xdr:cNvPr id="848" name="繰出金該当値テキスト"/>
        <xdr:cNvSpPr txBox="1"/>
      </xdr:nvSpPr>
      <xdr:spPr>
        <a:xfrm>
          <a:off x="22212300" y="126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65,955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117736</xdr:rowOff>
    </xdr:from>
    <xdr:to>
      <xdr:col>31</xdr:col>
      <xdr:colOff>85725</xdr:colOff>
      <xdr:row>76</xdr:row>
      <xdr:rowOff>47885</xdr:rowOff>
    </xdr:to>
    <xdr:sp macro="" textlink="">
      <xdr:nvSpPr>
        <xdr:cNvPr id="849" name="円/楕円 848"/>
        <xdr:cNvSpPr/>
      </xdr:nvSpPr>
      <xdr:spPr>
        <a:xfrm>
          <a:off x="21272500" y="12976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64413</xdr:rowOff>
    </xdr:from>
    <xdr:ext cx="534377" cy="259045"/>
    <xdr:sp macro="" textlink="">
      <xdr:nvSpPr>
        <xdr:cNvPr id="850" name="テキスト ボックス 849"/>
        <xdr:cNvSpPr txBox="1"/>
      </xdr:nvSpPr>
      <xdr:spPr>
        <a:xfrm>
          <a:off x="21056111" y="127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53499</xdr:rowOff>
    </xdr:from>
    <xdr:to>
      <xdr:col>29</xdr:col>
      <xdr:colOff>568325</xdr:colOff>
      <xdr:row>76</xdr:row>
      <xdr:rowOff>155099</xdr:rowOff>
    </xdr:to>
    <xdr:sp macro="" textlink="">
      <xdr:nvSpPr>
        <xdr:cNvPr id="851" name="円/楕円 850"/>
        <xdr:cNvSpPr/>
      </xdr:nvSpPr>
      <xdr:spPr>
        <a:xfrm>
          <a:off x="20383500" y="130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146226</xdr:rowOff>
    </xdr:from>
    <xdr:ext cx="534377" cy="259045"/>
    <xdr:sp macro="" textlink="">
      <xdr:nvSpPr>
        <xdr:cNvPr id="852" name="テキスト ボックス 851"/>
        <xdr:cNvSpPr txBox="1"/>
      </xdr:nvSpPr>
      <xdr:spPr>
        <a:xfrm>
          <a:off x="20167111" y="131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28598</xdr:rowOff>
    </xdr:from>
    <xdr:to>
      <xdr:col>28</xdr:col>
      <xdr:colOff>365125</xdr:colOff>
      <xdr:row>76</xdr:row>
      <xdr:rowOff>130198</xdr:rowOff>
    </xdr:to>
    <xdr:sp macro="" textlink="">
      <xdr:nvSpPr>
        <xdr:cNvPr id="853" name="円/楕円 852"/>
        <xdr:cNvSpPr/>
      </xdr:nvSpPr>
      <xdr:spPr>
        <a:xfrm>
          <a:off x="19494500" y="130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121325</xdr:rowOff>
    </xdr:from>
    <xdr:ext cx="534377" cy="259045"/>
    <xdr:sp macro="" textlink="">
      <xdr:nvSpPr>
        <xdr:cNvPr id="854" name="テキスト ボックス 853"/>
        <xdr:cNvSpPr txBox="1"/>
      </xdr:nvSpPr>
      <xdr:spPr>
        <a:xfrm>
          <a:off x="19278111" y="1315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78042</xdr:rowOff>
    </xdr:from>
    <xdr:to>
      <xdr:col>27</xdr:col>
      <xdr:colOff>161925</xdr:colOff>
      <xdr:row>77</xdr:row>
      <xdr:rowOff>8192</xdr:rowOff>
    </xdr:to>
    <xdr:sp macro="" textlink="">
      <xdr:nvSpPr>
        <xdr:cNvPr id="855" name="円/楕円 854"/>
        <xdr:cNvSpPr/>
      </xdr:nvSpPr>
      <xdr:spPr>
        <a:xfrm>
          <a:off x="18605500" y="13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170769</xdr:rowOff>
    </xdr:from>
    <xdr:ext cx="534377" cy="259045"/>
    <xdr:sp macro="" textlink="">
      <xdr:nvSpPr>
        <xdr:cNvPr id="856" name="テキスト ボックス 855"/>
        <xdr:cNvSpPr txBox="1"/>
      </xdr:nvSpPr>
      <xdr:spPr>
        <a:xfrm>
          <a:off x="18389111" y="13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451,180</a:t>
          </a:r>
          <a:r>
            <a:rPr kumimoji="1" lang="ja-JP" altLang="ja-JP" sz="1300">
              <a:solidFill>
                <a:schemeClr val="dk1"/>
              </a:solidFill>
              <a:effectLst/>
              <a:latin typeface="+mn-lt"/>
              <a:ea typeface="+mn-ea"/>
              <a:cs typeface="+mn-cs"/>
            </a:rPr>
            <a:t>円となっている。繰出金は、住民一人当たり</a:t>
          </a:r>
          <a:r>
            <a:rPr kumimoji="1" lang="en-US" altLang="ja-JP" sz="1300">
              <a:solidFill>
                <a:schemeClr val="dk1"/>
              </a:solidFill>
              <a:effectLst/>
              <a:latin typeface="+mn-lt"/>
              <a:ea typeface="+mn-ea"/>
              <a:cs typeface="+mn-cs"/>
            </a:rPr>
            <a:t>65,955</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50,000</a:t>
          </a:r>
          <a:r>
            <a:rPr kumimoji="1" lang="ja-JP" altLang="ja-JP" sz="1300">
              <a:solidFill>
                <a:schemeClr val="dk1"/>
              </a:solidFill>
              <a:effectLst/>
              <a:latin typeface="+mn-lt"/>
              <a:ea typeface="+mn-ea"/>
              <a:cs typeface="+mn-cs"/>
            </a:rPr>
            <a:t>円前後で推移していたが、平成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年度には</a:t>
          </a:r>
          <a:r>
            <a:rPr kumimoji="1" lang="en-US" altLang="ja-JP" sz="1300">
              <a:solidFill>
                <a:schemeClr val="dk1"/>
              </a:solidFill>
              <a:effectLst/>
              <a:latin typeface="+mn-lt"/>
              <a:ea typeface="+mn-ea"/>
              <a:cs typeface="+mn-cs"/>
            </a:rPr>
            <a:t>57,734</a:t>
          </a:r>
          <a:r>
            <a:rPr kumimoji="1" lang="ja-JP" altLang="ja-JP" sz="1300">
              <a:solidFill>
                <a:schemeClr val="dk1"/>
              </a:solidFill>
              <a:effectLst/>
              <a:latin typeface="+mn-lt"/>
              <a:ea typeface="+mn-ea"/>
              <a:cs typeface="+mn-cs"/>
            </a:rPr>
            <a:t>円、平成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a:t>
          </a:r>
          <a:r>
            <a:rPr kumimoji="1" lang="en-US" altLang="ja-JP" sz="1300">
              <a:solidFill>
                <a:schemeClr val="dk1"/>
              </a:solidFill>
              <a:effectLst/>
              <a:latin typeface="+mn-lt"/>
              <a:ea typeface="+mn-ea"/>
              <a:cs typeface="+mn-cs"/>
            </a:rPr>
            <a:t>65,955</a:t>
          </a:r>
          <a:r>
            <a:rPr kumimoji="1" lang="ja-JP" altLang="ja-JP" sz="1300">
              <a:solidFill>
                <a:schemeClr val="dk1"/>
              </a:solidFill>
              <a:effectLst/>
              <a:latin typeface="+mn-lt"/>
              <a:ea typeface="+mn-ea"/>
              <a:cs typeface="+mn-cs"/>
            </a:rPr>
            <a:t>円と増加し、平成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は類似団体平均を上回っている。整備途中である下水道事業への繰出金が多大であり、国民健康保険事業特別会計、後期高齢者医療給付費、介護保険事業への繰出金も年々増加傾向にある。国民健康保険事業特別会計においては、</a:t>
          </a:r>
          <a:r>
            <a:rPr lang="ja-JP" altLang="ja-JP" sz="1300" b="0" i="0" baseline="0">
              <a:solidFill>
                <a:schemeClr val="dk1"/>
              </a:solidFill>
              <a:effectLst/>
              <a:latin typeface="+mn-lt"/>
              <a:ea typeface="+mn-ea"/>
              <a:cs typeface="+mn-cs"/>
            </a:rPr>
            <a:t>国民健康保険税の収納率も他の町税同様に収納率向上に努める。</a:t>
          </a:r>
          <a:r>
            <a:rPr lang="ja-JP" altLang="en-US" sz="1300" b="0" i="0" baseline="0">
              <a:solidFill>
                <a:schemeClr val="dk1"/>
              </a:solidFill>
              <a:effectLst/>
              <a:latin typeface="+mn-lt"/>
              <a:ea typeface="+mn-ea"/>
              <a:cs typeface="+mn-cs"/>
            </a:rPr>
            <a:t>また、補助費等は、住民の生活交通手段であるコミュニティバスの拡充に伴う運行維持費の増加等により、平成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年度では類似団体平均を上回り住民一人当たり</a:t>
          </a:r>
          <a:r>
            <a:rPr lang="en-US" altLang="ja-JP" sz="1300" b="0" i="0" baseline="0">
              <a:solidFill>
                <a:schemeClr val="dk1"/>
              </a:solidFill>
              <a:effectLst/>
              <a:latin typeface="+mn-lt"/>
              <a:ea typeface="+mn-ea"/>
              <a:cs typeface="+mn-cs"/>
            </a:rPr>
            <a:t>76,692</a:t>
          </a:r>
          <a:r>
            <a:rPr lang="ja-JP" altLang="en-US" sz="1300" b="0" i="0" baseline="0">
              <a:solidFill>
                <a:schemeClr val="dk1"/>
              </a:solidFill>
              <a:effectLst/>
              <a:latin typeface="+mn-lt"/>
              <a:ea typeface="+mn-ea"/>
              <a:cs typeface="+mn-cs"/>
            </a:rPr>
            <a:t>円となっている。貸付金については、平成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年度から独立行政法人に移行した、くらて病院への貸付金により、類似団体平均よりも大幅に増額となっている。</a:t>
          </a:r>
          <a:endParaRPr lang="ja-JP" altLang="ja-JP" sz="1300">
            <a:effectLst/>
          </a:endParaRPr>
        </a:p>
        <a:p>
          <a:pPr rtl="0" eaLnBrk="1" fontAlgn="auto" latinLnBrk="0" hangingPunct="1"/>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16,667
16,510
35.60
7,632,166
7,519,821
91,109
4,487,823
8,286,516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97572</xdr:rowOff>
    </xdr:from>
    <xdr:to>
      <xdr:col>6</xdr:col>
      <xdr:colOff>511175</xdr:colOff>
      <xdr:row>36</xdr:row>
      <xdr:rowOff>73733</xdr:rowOff>
    </xdr:to>
    <xdr:cxnSp macro="">
      <xdr:nvCxnSpPr>
        <xdr:cNvPr id="63" name="直線コネクタ 62"/>
        <xdr:cNvCxnSpPr/>
      </xdr:nvCxnSpPr>
      <xdr:spPr>
        <a:xfrm flipV="1">
          <a:off x="3797300" y="6098322"/>
          <a:ext cx="838200" cy="1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73733</xdr:rowOff>
    </xdr:from>
    <xdr:to>
      <xdr:col>5</xdr:col>
      <xdr:colOff>358775</xdr:colOff>
      <xdr:row>36</xdr:row>
      <xdr:rowOff>127290</xdr:rowOff>
    </xdr:to>
    <xdr:cxnSp macro="">
      <xdr:nvCxnSpPr>
        <xdr:cNvPr id="66" name="直線コネクタ 65"/>
        <xdr:cNvCxnSpPr/>
      </xdr:nvCxnSpPr>
      <xdr:spPr>
        <a:xfrm flipV="1">
          <a:off x="2908300" y="6245933"/>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40749</xdr:rowOff>
    </xdr:from>
    <xdr:to>
      <xdr:col>4</xdr:col>
      <xdr:colOff>155575</xdr:colOff>
      <xdr:row>36</xdr:row>
      <xdr:rowOff>127290</xdr:rowOff>
    </xdr:to>
    <xdr:cxnSp macro="">
      <xdr:nvCxnSpPr>
        <xdr:cNvPr id="69" name="直線コネクタ 68"/>
        <xdr:cNvCxnSpPr/>
      </xdr:nvCxnSpPr>
      <xdr:spPr>
        <a:xfrm>
          <a:off x="2019300" y="6212949"/>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133822</xdr:rowOff>
    </xdr:from>
    <xdr:to>
      <xdr:col>2</xdr:col>
      <xdr:colOff>638175</xdr:colOff>
      <xdr:row>36</xdr:row>
      <xdr:rowOff>40749</xdr:rowOff>
    </xdr:to>
    <xdr:cxnSp macro="">
      <xdr:nvCxnSpPr>
        <xdr:cNvPr id="72" name="直線コネクタ 71"/>
        <xdr:cNvCxnSpPr/>
      </xdr:nvCxnSpPr>
      <xdr:spPr>
        <a:xfrm>
          <a:off x="1130300" y="5963122"/>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46772</xdr:rowOff>
    </xdr:from>
    <xdr:to>
      <xdr:col>6</xdr:col>
      <xdr:colOff>561975</xdr:colOff>
      <xdr:row>35</xdr:row>
      <xdr:rowOff>148372</xdr:rowOff>
    </xdr:to>
    <xdr:sp macro="" textlink="">
      <xdr:nvSpPr>
        <xdr:cNvPr id="82" name="円/楕円 81"/>
        <xdr:cNvSpPr/>
      </xdr:nvSpPr>
      <xdr:spPr>
        <a:xfrm>
          <a:off x="4584700" y="60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25199</xdr:rowOff>
    </xdr:from>
    <xdr:ext cx="469744" cy="259045"/>
    <xdr:sp macro="" textlink="">
      <xdr:nvSpPr>
        <xdr:cNvPr id="83" name="議会費該当値テキスト"/>
        <xdr:cNvSpPr txBox="1"/>
      </xdr:nvSpPr>
      <xdr:spPr>
        <a:xfrm>
          <a:off x="4686300" y="60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22933</xdr:rowOff>
    </xdr:from>
    <xdr:to>
      <xdr:col>5</xdr:col>
      <xdr:colOff>409575</xdr:colOff>
      <xdr:row>36</xdr:row>
      <xdr:rowOff>124533</xdr:rowOff>
    </xdr:to>
    <xdr:sp macro="" textlink="">
      <xdr:nvSpPr>
        <xdr:cNvPr id="84" name="円/楕円 83"/>
        <xdr:cNvSpPr/>
      </xdr:nvSpPr>
      <xdr:spPr>
        <a:xfrm>
          <a:off x="3746500" y="61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115660</xdr:rowOff>
    </xdr:from>
    <xdr:ext cx="469744" cy="259045"/>
    <xdr:sp macro="" textlink="">
      <xdr:nvSpPr>
        <xdr:cNvPr id="85" name="テキスト ボックス 84"/>
        <xdr:cNvSpPr txBox="1"/>
      </xdr:nvSpPr>
      <xdr:spPr>
        <a:xfrm>
          <a:off x="3562427" y="628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76490</xdr:rowOff>
    </xdr:from>
    <xdr:to>
      <xdr:col>4</xdr:col>
      <xdr:colOff>206375</xdr:colOff>
      <xdr:row>37</xdr:row>
      <xdr:rowOff>6640</xdr:rowOff>
    </xdr:to>
    <xdr:sp macro="" textlink="">
      <xdr:nvSpPr>
        <xdr:cNvPr id="86" name="円/楕円 85"/>
        <xdr:cNvSpPr/>
      </xdr:nvSpPr>
      <xdr:spPr>
        <a:xfrm>
          <a:off x="28575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169217</xdr:rowOff>
    </xdr:from>
    <xdr:ext cx="469744" cy="259045"/>
    <xdr:sp macro="" textlink="">
      <xdr:nvSpPr>
        <xdr:cNvPr id="87" name="テキスト ボックス 86"/>
        <xdr:cNvSpPr txBox="1"/>
      </xdr:nvSpPr>
      <xdr:spPr>
        <a:xfrm>
          <a:off x="2673427" y="63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161399</xdr:rowOff>
    </xdr:from>
    <xdr:to>
      <xdr:col>3</xdr:col>
      <xdr:colOff>3175</xdr:colOff>
      <xdr:row>36</xdr:row>
      <xdr:rowOff>91549</xdr:rowOff>
    </xdr:to>
    <xdr:sp macro="" textlink="">
      <xdr:nvSpPr>
        <xdr:cNvPr id="88" name="円/楕円 87"/>
        <xdr:cNvSpPr/>
      </xdr:nvSpPr>
      <xdr:spPr>
        <a:xfrm>
          <a:off x="19685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82676</xdr:rowOff>
    </xdr:from>
    <xdr:ext cx="469744" cy="259045"/>
    <xdr:sp macro="" textlink="">
      <xdr:nvSpPr>
        <xdr:cNvPr id="89" name="テキスト ボックス 88"/>
        <xdr:cNvSpPr txBox="1"/>
      </xdr:nvSpPr>
      <xdr:spPr>
        <a:xfrm>
          <a:off x="1784427" y="625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83022</xdr:rowOff>
    </xdr:from>
    <xdr:to>
      <xdr:col>1</xdr:col>
      <xdr:colOff>485775</xdr:colOff>
      <xdr:row>35</xdr:row>
      <xdr:rowOff>13172</xdr:rowOff>
    </xdr:to>
    <xdr:sp macro="" textlink="">
      <xdr:nvSpPr>
        <xdr:cNvPr id="90" name="円/楕円 89"/>
        <xdr:cNvSpPr/>
      </xdr:nvSpPr>
      <xdr:spPr>
        <a:xfrm>
          <a:off x="1079500" y="59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4299</xdr:rowOff>
    </xdr:from>
    <xdr:ext cx="469744" cy="259045"/>
    <xdr:sp macro="" textlink="">
      <xdr:nvSpPr>
        <xdr:cNvPr id="91" name="テキスト ボックス 90"/>
        <xdr:cNvSpPr txBox="1"/>
      </xdr:nvSpPr>
      <xdr:spPr>
        <a:xfrm>
          <a:off x="895427" y="600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12316</xdr:rowOff>
    </xdr:from>
    <xdr:to>
      <xdr:col>6</xdr:col>
      <xdr:colOff>511175</xdr:colOff>
      <xdr:row>58</xdr:row>
      <xdr:rowOff>44994</xdr:rowOff>
    </xdr:to>
    <xdr:cxnSp macro="">
      <xdr:nvCxnSpPr>
        <xdr:cNvPr id="123" name="直線コネクタ 122"/>
        <xdr:cNvCxnSpPr/>
      </xdr:nvCxnSpPr>
      <xdr:spPr>
        <a:xfrm flipV="1">
          <a:off x="3797300" y="9956416"/>
          <a:ext cx="838200" cy="3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35785</xdr:rowOff>
    </xdr:from>
    <xdr:to>
      <xdr:col>5</xdr:col>
      <xdr:colOff>358775</xdr:colOff>
      <xdr:row>58</xdr:row>
      <xdr:rowOff>44994</xdr:rowOff>
    </xdr:to>
    <xdr:cxnSp macro="">
      <xdr:nvCxnSpPr>
        <xdr:cNvPr id="126" name="直線コネクタ 125"/>
        <xdr:cNvCxnSpPr/>
      </xdr:nvCxnSpPr>
      <xdr:spPr>
        <a:xfrm>
          <a:off x="2908300" y="9808435"/>
          <a:ext cx="889000" cy="1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150902</xdr:rowOff>
    </xdr:from>
    <xdr:to>
      <xdr:col>4</xdr:col>
      <xdr:colOff>155575</xdr:colOff>
      <xdr:row>57</xdr:row>
      <xdr:rowOff>35785</xdr:rowOff>
    </xdr:to>
    <xdr:cxnSp macro="">
      <xdr:nvCxnSpPr>
        <xdr:cNvPr id="129" name="直線コネクタ 128"/>
        <xdr:cNvCxnSpPr/>
      </xdr:nvCxnSpPr>
      <xdr:spPr>
        <a:xfrm>
          <a:off x="2019300" y="9580652"/>
          <a:ext cx="889000" cy="2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150902</xdr:rowOff>
    </xdr:from>
    <xdr:to>
      <xdr:col>2</xdr:col>
      <xdr:colOff>638175</xdr:colOff>
      <xdr:row>56</xdr:row>
      <xdr:rowOff>94775</xdr:rowOff>
    </xdr:to>
    <xdr:cxnSp macro="">
      <xdr:nvCxnSpPr>
        <xdr:cNvPr id="132" name="直線コネクタ 131"/>
        <xdr:cNvCxnSpPr/>
      </xdr:nvCxnSpPr>
      <xdr:spPr>
        <a:xfrm flipV="1">
          <a:off x="1130300" y="9580652"/>
          <a:ext cx="889000" cy="1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132966</xdr:rowOff>
    </xdr:from>
    <xdr:to>
      <xdr:col>6</xdr:col>
      <xdr:colOff>561975</xdr:colOff>
      <xdr:row>58</xdr:row>
      <xdr:rowOff>63116</xdr:rowOff>
    </xdr:to>
    <xdr:sp macro="" textlink="">
      <xdr:nvSpPr>
        <xdr:cNvPr id="142" name="円/楕円 141"/>
        <xdr:cNvSpPr/>
      </xdr:nvSpPr>
      <xdr:spPr>
        <a:xfrm>
          <a:off x="4584700" y="99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111393</xdr:rowOff>
    </xdr:from>
    <xdr:ext cx="534377" cy="259045"/>
    <xdr:sp macro="" textlink="">
      <xdr:nvSpPr>
        <xdr:cNvPr id="143" name="総務費該当値テキスト"/>
        <xdr:cNvSpPr txBox="1"/>
      </xdr:nvSpPr>
      <xdr:spPr>
        <a:xfrm>
          <a:off x="4686300" y="98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165644</xdr:rowOff>
    </xdr:from>
    <xdr:to>
      <xdr:col>5</xdr:col>
      <xdr:colOff>409575</xdr:colOff>
      <xdr:row>58</xdr:row>
      <xdr:rowOff>95794</xdr:rowOff>
    </xdr:to>
    <xdr:sp macro="" textlink="">
      <xdr:nvSpPr>
        <xdr:cNvPr id="144" name="円/楕円 143"/>
        <xdr:cNvSpPr/>
      </xdr:nvSpPr>
      <xdr:spPr>
        <a:xfrm>
          <a:off x="3746500" y="99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86921</xdr:rowOff>
    </xdr:from>
    <xdr:ext cx="534377" cy="259045"/>
    <xdr:sp macro="" textlink="">
      <xdr:nvSpPr>
        <xdr:cNvPr id="145" name="テキスト ボックス 144"/>
        <xdr:cNvSpPr txBox="1"/>
      </xdr:nvSpPr>
      <xdr:spPr>
        <a:xfrm>
          <a:off x="3530111" y="100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156435</xdr:rowOff>
    </xdr:from>
    <xdr:to>
      <xdr:col>4</xdr:col>
      <xdr:colOff>206375</xdr:colOff>
      <xdr:row>57</xdr:row>
      <xdr:rowOff>86585</xdr:rowOff>
    </xdr:to>
    <xdr:sp macro="" textlink="">
      <xdr:nvSpPr>
        <xdr:cNvPr id="146" name="円/楕円 145"/>
        <xdr:cNvSpPr/>
      </xdr:nvSpPr>
      <xdr:spPr>
        <a:xfrm>
          <a:off x="2857500" y="975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77712</xdr:rowOff>
    </xdr:from>
    <xdr:ext cx="534377" cy="259045"/>
    <xdr:sp macro="" textlink="">
      <xdr:nvSpPr>
        <xdr:cNvPr id="147" name="テキスト ボックス 146"/>
        <xdr:cNvSpPr txBox="1"/>
      </xdr:nvSpPr>
      <xdr:spPr>
        <a:xfrm>
          <a:off x="2641111" y="98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100102</xdr:rowOff>
    </xdr:from>
    <xdr:to>
      <xdr:col>3</xdr:col>
      <xdr:colOff>3175</xdr:colOff>
      <xdr:row>56</xdr:row>
      <xdr:rowOff>30252</xdr:rowOff>
    </xdr:to>
    <xdr:sp macro="" textlink="">
      <xdr:nvSpPr>
        <xdr:cNvPr id="148" name="円/楕円 147"/>
        <xdr:cNvSpPr/>
      </xdr:nvSpPr>
      <xdr:spPr>
        <a:xfrm>
          <a:off x="1968500" y="9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21379</xdr:rowOff>
    </xdr:from>
    <xdr:ext cx="534377" cy="259045"/>
    <xdr:sp macro="" textlink="">
      <xdr:nvSpPr>
        <xdr:cNvPr id="149" name="テキスト ボックス 148"/>
        <xdr:cNvSpPr txBox="1"/>
      </xdr:nvSpPr>
      <xdr:spPr>
        <a:xfrm>
          <a:off x="1752111" y="962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43975</xdr:rowOff>
    </xdr:from>
    <xdr:to>
      <xdr:col>1</xdr:col>
      <xdr:colOff>485775</xdr:colOff>
      <xdr:row>56</xdr:row>
      <xdr:rowOff>145575</xdr:rowOff>
    </xdr:to>
    <xdr:sp macro="" textlink="">
      <xdr:nvSpPr>
        <xdr:cNvPr id="150" name="円/楕円 149"/>
        <xdr:cNvSpPr/>
      </xdr:nvSpPr>
      <xdr:spPr>
        <a:xfrm>
          <a:off x="1079500" y="96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136702</xdr:rowOff>
    </xdr:from>
    <xdr:ext cx="534377" cy="259045"/>
    <xdr:sp macro="" textlink="">
      <xdr:nvSpPr>
        <xdr:cNvPr id="151" name="テキスト ボックス 150"/>
        <xdr:cNvSpPr txBox="1"/>
      </xdr:nvSpPr>
      <xdr:spPr>
        <a:xfrm>
          <a:off x="863111" y="97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14917</xdr:rowOff>
    </xdr:from>
    <xdr:to>
      <xdr:col>6</xdr:col>
      <xdr:colOff>511175</xdr:colOff>
      <xdr:row>76</xdr:row>
      <xdr:rowOff>72665</xdr:rowOff>
    </xdr:to>
    <xdr:cxnSp macro="">
      <xdr:nvCxnSpPr>
        <xdr:cNvPr id="183" name="直線コネクタ 182"/>
        <xdr:cNvCxnSpPr/>
      </xdr:nvCxnSpPr>
      <xdr:spPr>
        <a:xfrm flipV="1">
          <a:off x="3797300" y="13045117"/>
          <a:ext cx="8382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72665</xdr:rowOff>
    </xdr:from>
    <xdr:to>
      <xdr:col>5</xdr:col>
      <xdr:colOff>358775</xdr:colOff>
      <xdr:row>77</xdr:row>
      <xdr:rowOff>45365</xdr:rowOff>
    </xdr:to>
    <xdr:cxnSp macro="">
      <xdr:nvCxnSpPr>
        <xdr:cNvPr id="186" name="直線コネクタ 185"/>
        <xdr:cNvCxnSpPr/>
      </xdr:nvCxnSpPr>
      <xdr:spPr>
        <a:xfrm flipV="1">
          <a:off x="2908300" y="13102865"/>
          <a:ext cx="889000" cy="1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45365</xdr:rowOff>
    </xdr:from>
    <xdr:to>
      <xdr:col>4</xdr:col>
      <xdr:colOff>155575</xdr:colOff>
      <xdr:row>77</xdr:row>
      <xdr:rowOff>100544</xdr:rowOff>
    </xdr:to>
    <xdr:cxnSp macro="">
      <xdr:nvCxnSpPr>
        <xdr:cNvPr id="189" name="直線コネクタ 188"/>
        <xdr:cNvCxnSpPr/>
      </xdr:nvCxnSpPr>
      <xdr:spPr>
        <a:xfrm flipV="1">
          <a:off x="2019300" y="13247015"/>
          <a:ext cx="889000" cy="5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100544</xdr:rowOff>
    </xdr:from>
    <xdr:to>
      <xdr:col>2</xdr:col>
      <xdr:colOff>638175</xdr:colOff>
      <xdr:row>77</xdr:row>
      <xdr:rowOff>115937</xdr:rowOff>
    </xdr:to>
    <xdr:cxnSp macro="">
      <xdr:nvCxnSpPr>
        <xdr:cNvPr id="192" name="直線コネクタ 191"/>
        <xdr:cNvCxnSpPr/>
      </xdr:nvCxnSpPr>
      <xdr:spPr>
        <a:xfrm flipV="1">
          <a:off x="1130300" y="1330219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135567</xdr:rowOff>
    </xdr:from>
    <xdr:to>
      <xdr:col>6</xdr:col>
      <xdr:colOff>561975</xdr:colOff>
      <xdr:row>76</xdr:row>
      <xdr:rowOff>65717</xdr:rowOff>
    </xdr:to>
    <xdr:sp macro="" textlink="">
      <xdr:nvSpPr>
        <xdr:cNvPr id="202" name="円/楕円 201"/>
        <xdr:cNvSpPr/>
      </xdr:nvSpPr>
      <xdr:spPr>
        <a:xfrm>
          <a:off x="4584700" y="129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158444</xdr:rowOff>
    </xdr:from>
    <xdr:ext cx="599010" cy="259045"/>
    <xdr:sp macro="" textlink="">
      <xdr:nvSpPr>
        <xdr:cNvPr id="203" name="民生費該当値テキスト"/>
        <xdr:cNvSpPr txBox="1"/>
      </xdr:nvSpPr>
      <xdr:spPr>
        <a:xfrm>
          <a:off x="4686300" y="1284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21865</xdr:rowOff>
    </xdr:from>
    <xdr:to>
      <xdr:col>5</xdr:col>
      <xdr:colOff>409575</xdr:colOff>
      <xdr:row>76</xdr:row>
      <xdr:rowOff>123465</xdr:rowOff>
    </xdr:to>
    <xdr:sp macro="" textlink="">
      <xdr:nvSpPr>
        <xdr:cNvPr id="204" name="円/楕円 203"/>
        <xdr:cNvSpPr/>
      </xdr:nvSpPr>
      <xdr:spPr>
        <a:xfrm>
          <a:off x="3746500" y="130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139993</xdr:rowOff>
    </xdr:from>
    <xdr:ext cx="599010" cy="259045"/>
    <xdr:sp macro="" textlink="">
      <xdr:nvSpPr>
        <xdr:cNvPr id="205" name="テキスト ボックス 204"/>
        <xdr:cNvSpPr txBox="1"/>
      </xdr:nvSpPr>
      <xdr:spPr>
        <a:xfrm>
          <a:off x="3497794" y="128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166015</xdr:rowOff>
    </xdr:from>
    <xdr:to>
      <xdr:col>4</xdr:col>
      <xdr:colOff>206375</xdr:colOff>
      <xdr:row>77</xdr:row>
      <xdr:rowOff>96165</xdr:rowOff>
    </xdr:to>
    <xdr:sp macro="" textlink="">
      <xdr:nvSpPr>
        <xdr:cNvPr id="206" name="円/楕円 205"/>
        <xdr:cNvSpPr/>
      </xdr:nvSpPr>
      <xdr:spPr>
        <a:xfrm>
          <a:off x="2857500" y="131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112692</xdr:rowOff>
    </xdr:from>
    <xdr:ext cx="599010" cy="259045"/>
    <xdr:sp macro="" textlink="">
      <xdr:nvSpPr>
        <xdr:cNvPr id="207" name="テキスト ボックス 206"/>
        <xdr:cNvSpPr txBox="1"/>
      </xdr:nvSpPr>
      <xdr:spPr>
        <a:xfrm>
          <a:off x="2608794" y="1297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49744</xdr:rowOff>
    </xdr:from>
    <xdr:to>
      <xdr:col>3</xdr:col>
      <xdr:colOff>3175</xdr:colOff>
      <xdr:row>77</xdr:row>
      <xdr:rowOff>151344</xdr:rowOff>
    </xdr:to>
    <xdr:sp macro="" textlink="">
      <xdr:nvSpPr>
        <xdr:cNvPr id="208" name="円/楕円 207"/>
        <xdr:cNvSpPr/>
      </xdr:nvSpPr>
      <xdr:spPr>
        <a:xfrm>
          <a:off x="1968500" y="1325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142471</xdr:rowOff>
    </xdr:from>
    <xdr:ext cx="599010" cy="259045"/>
    <xdr:sp macro="" textlink="">
      <xdr:nvSpPr>
        <xdr:cNvPr id="209" name="テキスト ボックス 208"/>
        <xdr:cNvSpPr txBox="1"/>
      </xdr:nvSpPr>
      <xdr:spPr>
        <a:xfrm>
          <a:off x="1719794" y="1334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65137</xdr:rowOff>
    </xdr:from>
    <xdr:to>
      <xdr:col>1</xdr:col>
      <xdr:colOff>485775</xdr:colOff>
      <xdr:row>77</xdr:row>
      <xdr:rowOff>166737</xdr:rowOff>
    </xdr:to>
    <xdr:sp macro="" textlink="">
      <xdr:nvSpPr>
        <xdr:cNvPr id="210" name="円/楕円 209"/>
        <xdr:cNvSpPr/>
      </xdr:nvSpPr>
      <xdr:spPr>
        <a:xfrm>
          <a:off x="1079500" y="132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157864</xdr:rowOff>
    </xdr:from>
    <xdr:ext cx="599010" cy="259045"/>
    <xdr:sp macro="" textlink="">
      <xdr:nvSpPr>
        <xdr:cNvPr id="211" name="テキスト ボックス 210"/>
        <xdr:cNvSpPr txBox="1"/>
      </xdr:nvSpPr>
      <xdr:spPr>
        <a:xfrm>
          <a:off x="830794" y="1335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107581</xdr:rowOff>
    </xdr:from>
    <xdr:to>
      <xdr:col>6</xdr:col>
      <xdr:colOff>511175</xdr:colOff>
      <xdr:row>95</xdr:row>
      <xdr:rowOff>136091</xdr:rowOff>
    </xdr:to>
    <xdr:cxnSp macro="">
      <xdr:nvCxnSpPr>
        <xdr:cNvPr id="243" name="直線コネクタ 242"/>
        <xdr:cNvCxnSpPr/>
      </xdr:nvCxnSpPr>
      <xdr:spPr>
        <a:xfrm flipV="1">
          <a:off x="3797300" y="16395331"/>
          <a:ext cx="8382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68630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84167</xdr:rowOff>
    </xdr:from>
    <xdr:to>
      <xdr:col>5</xdr:col>
      <xdr:colOff>358775</xdr:colOff>
      <xdr:row>95</xdr:row>
      <xdr:rowOff>136091</xdr:rowOff>
    </xdr:to>
    <xdr:cxnSp macro="">
      <xdr:nvCxnSpPr>
        <xdr:cNvPr id="246" name="直線コネクタ 245"/>
        <xdr:cNvCxnSpPr/>
      </xdr:nvCxnSpPr>
      <xdr:spPr>
        <a:xfrm>
          <a:off x="2908300" y="16371917"/>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84167</xdr:rowOff>
    </xdr:from>
    <xdr:to>
      <xdr:col>4</xdr:col>
      <xdr:colOff>155575</xdr:colOff>
      <xdr:row>96</xdr:row>
      <xdr:rowOff>82567</xdr:rowOff>
    </xdr:to>
    <xdr:cxnSp macro="">
      <xdr:nvCxnSpPr>
        <xdr:cNvPr id="249" name="直線コネクタ 248"/>
        <xdr:cNvCxnSpPr/>
      </xdr:nvCxnSpPr>
      <xdr:spPr>
        <a:xfrm flipV="1">
          <a:off x="2019300" y="16371917"/>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82190</xdr:rowOff>
    </xdr:from>
    <xdr:to>
      <xdr:col>2</xdr:col>
      <xdr:colOff>638175</xdr:colOff>
      <xdr:row>96</xdr:row>
      <xdr:rowOff>82567</xdr:rowOff>
    </xdr:to>
    <xdr:cxnSp macro="">
      <xdr:nvCxnSpPr>
        <xdr:cNvPr id="252" name="直線コネクタ 251"/>
        <xdr:cNvCxnSpPr/>
      </xdr:nvCxnSpPr>
      <xdr:spPr>
        <a:xfrm>
          <a:off x="1130300" y="16541390"/>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56781</xdr:rowOff>
    </xdr:from>
    <xdr:to>
      <xdr:col>6</xdr:col>
      <xdr:colOff>561975</xdr:colOff>
      <xdr:row>95</xdr:row>
      <xdr:rowOff>158381</xdr:rowOff>
    </xdr:to>
    <xdr:sp macro="" textlink="">
      <xdr:nvSpPr>
        <xdr:cNvPr id="262" name="円/楕円 261"/>
        <xdr:cNvSpPr/>
      </xdr:nvSpPr>
      <xdr:spPr>
        <a:xfrm>
          <a:off x="4584700" y="163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79658</xdr:rowOff>
    </xdr:from>
    <xdr:ext cx="534377" cy="259045"/>
    <xdr:sp macro="" textlink="">
      <xdr:nvSpPr>
        <xdr:cNvPr id="263" name="衛生費該当値テキスト"/>
        <xdr:cNvSpPr txBox="1"/>
      </xdr:nvSpPr>
      <xdr:spPr>
        <a:xfrm>
          <a:off x="4686300" y="161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85291</xdr:rowOff>
    </xdr:from>
    <xdr:to>
      <xdr:col>5</xdr:col>
      <xdr:colOff>409575</xdr:colOff>
      <xdr:row>96</xdr:row>
      <xdr:rowOff>15441</xdr:rowOff>
    </xdr:to>
    <xdr:sp macro="" textlink="">
      <xdr:nvSpPr>
        <xdr:cNvPr id="264" name="円/楕円 263"/>
        <xdr:cNvSpPr/>
      </xdr:nvSpPr>
      <xdr:spPr>
        <a:xfrm>
          <a:off x="3746500" y="163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31968</xdr:rowOff>
    </xdr:from>
    <xdr:ext cx="534377" cy="259045"/>
    <xdr:sp macro="" textlink="">
      <xdr:nvSpPr>
        <xdr:cNvPr id="265" name="テキスト ボックス 264"/>
        <xdr:cNvSpPr txBox="1"/>
      </xdr:nvSpPr>
      <xdr:spPr>
        <a:xfrm>
          <a:off x="3530111" y="1614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33367</xdr:rowOff>
    </xdr:from>
    <xdr:to>
      <xdr:col>4</xdr:col>
      <xdr:colOff>206375</xdr:colOff>
      <xdr:row>95</xdr:row>
      <xdr:rowOff>134967</xdr:rowOff>
    </xdr:to>
    <xdr:sp macro="" textlink="">
      <xdr:nvSpPr>
        <xdr:cNvPr id="266" name="円/楕円 265"/>
        <xdr:cNvSpPr/>
      </xdr:nvSpPr>
      <xdr:spPr>
        <a:xfrm>
          <a:off x="2857500" y="163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151494</xdr:rowOff>
    </xdr:from>
    <xdr:ext cx="534377" cy="259045"/>
    <xdr:sp macro="" textlink="">
      <xdr:nvSpPr>
        <xdr:cNvPr id="267" name="テキスト ボックス 266"/>
        <xdr:cNvSpPr txBox="1"/>
      </xdr:nvSpPr>
      <xdr:spPr>
        <a:xfrm>
          <a:off x="2641111" y="1609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31767</xdr:rowOff>
    </xdr:from>
    <xdr:to>
      <xdr:col>3</xdr:col>
      <xdr:colOff>3175</xdr:colOff>
      <xdr:row>96</xdr:row>
      <xdr:rowOff>133367</xdr:rowOff>
    </xdr:to>
    <xdr:sp macro="" textlink="">
      <xdr:nvSpPr>
        <xdr:cNvPr id="268" name="円/楕円 267"/>
        <xdr:cNvSpPr/>
      </xdr:nvSpPr>
      <xdr:spPr>
        <a:xfrm>
          <a:off x="1968500" y="164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149894</xdr:rowOff>
    </xdr:from>
    <xdr:ext cx="534377" cy="259045"/>
    <xdr:sp macro="" textlink="">
      <xdr:nvSpPr>
        <xdr:cNvPr id="269" name="テキスト ボックス 268"/>
        <xdr:cNvSpPr txBox="1"/>
      </xdr:nvSpPr>
      <xdr:spPr>
        <a:xfrm>
          <a:off x="1752111" y="1626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31390</xdr:rowOff>
    </xdr:from>
    <xdr:to>
      <xdr:col>1</xdr:col>
      <xdr:colOff>485775</xdr:colOff>
      <xdr:row>96</xdr:row>
      <xdr:rowOff>132990</xdr:rowOff>
    </xdr:to>
    <xdr:sp macro="" textlink="">
      <xdr:nvSpPr>
        <xdr:cNvPr id="270" name="円/楕円 269"/>
        <xdr:cNvSpPr/>
      </xdr:nvSpPr>
      <xdr:spPr>
        <a:xfrm>
          <a:off x="1079500" y="164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149517</xdr:rowOff>
    </xdr:from>
    <xdr:ext cx="534377" cy="259045"/>
    <xdr:sp macro="" textlink="">
      <xdr:nvSpPr>
        <xdr:cNvPr id="271" name="テキスト ボックス 270"/>
        <xdr:cNvSpPr txBox="1"/>
      </xdr:nvSpPr>
      <xdr:spPr>
        <a:xfrm>
          <a:off x="863111" y="162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20828</xdr:rowOff>
    </xdr:from>
    <xdr:to>
      <xdr:col>15</xdr:col>
      <xdr:colOff>180975</xdr:colOff>
      <xdr:row>37</xdr:row>
      <xdr:rowOff>35524</xdr:rowOff>
    </xdr:to>
    <xdr:cxnSp macro="">
      <xdr:nvCxnSpPr>
        <xdr:cNvPr id="302" name="直線コネクタ 301"/>
        <xdr:cNvCxnSpPr/>
      </xdr:nvCxnSpPr>
      <xdr:spPr>
        <a:xfrm flipV="1">
          <a:off x="9639300" y="636447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151582</xdr:rowOff>
    </xdr:from>
    <xdr:ext cx="378565" cy="259045"/>
    <xdr:sp macro="" textlink="">
      <xdr:nvSpPr>
        <xdr:cNvPr id="303" name="労働費平均値テキスト"/>
        <xdr:cNvSpPr txBox="1"/>
      </xdr:nvSpPr>
      <xdr:spPr>
        <a:xfrm>
          <a:off x="10528300" y="649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35524</xdr:rowOff>
    </xdr:from>
    <xdr:to>
      <xdr:col>14</xdr:col>
      <xdr:colOff>28575</xdr:colOff>
      <xdr:row>37</xdr:row>
      <xdr:rowOff>104430</xdr:rowOff>
    </xdr:to>
    <xdr:cxnSp macro="">
      <xdr:nvCxnSpPr>
        <xdr:cNvPr id="305" name="直線コネクタ 304"/>
        <xdr:cNvCxnSpPr/>
      </xdr:nvCxnSpPr>
      <xdr:spPr>
        <a:xfrm flipV="1">
          <a:off x="8750300" y="6379174"/>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6785</xdr:rowOff>
    </xdr:from>
    <xdr:to>
      <xdr:col>12</xdr:col>
      <xdr:colOff>511175</xdr:colOff>
      <xdr:row>37</xdr:row>
      <xdr:rowOff>104430</xdr:rowOff>
    </xdr:to>
    <xdr:cxnSp macro="">
      <xdr:nvCxnSpPr>
        <xdr:cNvPr id="308" name="直線コネクタ 307"/>
        <xdr:cNvCxnSpPr/>
      </xdr:nvCxnSpPr>
      <xdr:spPr>
        <a:xfrm>
          <a:off x="7861300" y="6007535"/>
          <a:ext cx="889000" cy="44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13970</xdr:rowOff>
    </xdr:from>
    <xdr:to>
      <xdr:col>11</xdr:col>
      <xdr:colOff>307975</xdr:colOff>
      <xdr:row>35</xdr:row>
      <xdr:rowOff>6785</xdr:rowOff>
    </xdr:to>
    <xdr:cxnSp macro="">
      <xdr:nvCxnSpPr>
        <xdr:cNvPr id="311" name="直線コネクタ 310"/>
        <xdr:cNvCxnSpPr/>
      </xdr:nvCxnSpPr>
      <xdr:spPr>
        <a:xfrm>
          <a:off x="6972300" y="5843270"/>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141478</xdr:rowOff>
    </xdr:from>
    <xdr:to>
      <xdr:col>15</xdr:col>
      <xdr:colOff>231775</xdr:colOff>
      <xdr:row>37</xdr:row>
      <xdr:rowOff>71628</xdr:rowOff>
    </xdr:to>
    <xdr:sp macro="" textlink="">
      <xdr:nvSpPr>
        <xdr:cNvPr id="321" name="円/楕円 320"/>
        <xdr:cNvSpPr/>
      </xdr:nvSpPr>
      <xdr:spPr>
        <a:xfrm>
          <a:off x="104267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164355</xdr:rowOff>
    </xdr:from>
    <xdr:ext cx="469744" cy="259045"/>
    <xdr:sp macro="" textlink="">
      <xdr:nvSpPr>
        <xdr:cNvPr id="322" name="労働費該当値テキスト"/>
        <xdr:cNvSpPr txBox="1"/>
      </xdr:nvSpPr>
      <xdr:spPr>
        <a:xfrm>
          <a:off x="10528300" y="616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156174</xdr:rowOff>
    </xdr:from>
    <xdr:to>
      <xdr:col>14</xdr:col>
      <xdr:colOff>79375</xdr:colOff>
      <xdr:row>37</xdr:row>
      <xdr:rowOff>86324</xdr:rowOff>
    </xdr:to>
    <xdr:sp macro="" textlink="">
      <xdr:nvSpPr>
        <xdr:cNvPr id="323" name="円/楕円 322"/>
        <xdr:cNvSpPr/>
      </xdr:nvSpPr>
      <xdr:spPr>
        <a:xfrm>
          <a:off x="9588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77451</xdr:rowOff>
    </xdr:from>
    <xdr:ext cx="469744" cy="259045"/>
    <xdr:sp macro="" textlink="">
      <xdr:nvSpPr>
        <xdr:cNvPr id="324" name="テキスト ボックス 323"/>
        <xdr:cNvSpPr txBox="1"/>
      </xdr:nvSpPr>
      <xdr:spPr>
        <a:xfrm>
          <a:off x="9404427" y="64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53630</xdr:rowOff>
    </xdr:from>
    <xdr:to>
      <xdr:col>12</xdr:col>
      <xdr:colOff>561975</xdr:colOff>
      <xdr:row>37</xdr:row>
      <xdr:rowOff>155230</xdr:rowOff>
    </xdr:to>
    <xdr:sp macro="" textlink="">
      <xdr:nvSpPr>
        <xdr:cNvPr id="325" name="円/楕円 324"/>
        <xdr:cNvSpPr/>
      </xdr:nvSpPr>
      <xdr:spPr>
        <a:xfrm>
          <a:off x="8699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146357</xdr:rowOff>
    </xdr:from>
    <xdr:ext cx="469744" cy="259045"/>
    <xdr:sp macro="" textlink="">
      <xdr:nvSpPr>
        <xdr:cNvPr id="326" name="テキスト ボックス 325"/>
        <xdr:cNvSpPr txBox="1"/>
      </xdr:nvSpPr>
      <xdr:spPr>
        <a:xfrm>
          <a:off x="8515427" y="64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127435</xdr:rowOff>
    </xdr:from>
    <xdr:to>
      <xdr:col>11</xdr:col>
      <xdr:colOff>358775</xdr:colOff>
      <xdr:row>35</xdr:row>
      <xdr:rowOff>57585</xdr:rowOff>
    </xdr:to>
    <xdr:sp macro="" textlink="">
      <xdr:nvSpPr>
        <xdr:cNvPr id="327" name="円/楕円 326"/>
        <xdr:cNvSpPr/>
      </xdr:nvSpPr>
      <xdr:spPr>
        <a:xfrm>
          <a:off x="7810500" y="59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48712</xdr:rowOff>
    </xdr:from>
    <xdr:ext cx="469744" cy="259045"/>
    <xdr:sp macro="" textlink="">
      <xdr:nvSpPr>
        <xdr:cNvPr id="328" name="テキスト ボックス 327"/>
        <xdr:cNvSpPr txBox="1"/>
      </xdr:nvSpPr>
      <xdr:spPr>
        <a:xfrm>
          <a:off x="7626427" y="604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134620</xdr:rowOff>
    </xdr:from>
    <xdr:to>
      <xdr:col>10</xdr:col>
      <xdr:colOff>155575</xdr:colOff>
      <xdr:row>34</xdr:row>
      <xdr:rowOff>64770</xdr:rowOff>
    </xdr:to>
    <xdr:sp macro="" textlink="">
      <xdr:nvSpPr>
        <xdr:cNvPr id="329" name="円/楕円 328"/>
        <xdr:cNvSpPr/>
      </xdr:nvSpPr>
      <xdr:spPr>
        <a:xfrm>
          <a:off x="6921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55897</xdr:rowOff>
    </xdr:from>
    <xdr:ext cx="469744" cy="259045"/>
    <xdr:sp macro="" textlink="">
      <xdr:nvSpPr>
        <xdr:cNvPr id="330" name="テキスト ボックス 329"/>
        <xdr:cNvSpPr txBox="1"/>
      </xdr:nvSpPr>
      <xdr:spPr>
        <a:xfrm>
          <a:off x="6737427" y="58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51770</xdr:rowOff>
    </xdr:from>
    <xdr:to>
      <xdr:col>15</xdr:col>
      <xdr:colOff>180975</xdr:colOff>
      <xdr:row>56</xdr:row>
      <xdr:rowOff>156290</xdr:rowOff>
    </xdr:to>
    <xdr:cxnSp macro="">
      <xdr:nvCxnSpPr>
        <xdr:cNvPr id="361" name="直線コネクタ 360"/>
        <xdr:cNvCxnSpPr/>
      </xdr:nvCxnSpPr>
      <xdr:spPr>
        <a:xfrm flipV="1">
          <a:off x="9639300" y="9652970"/>
          <a:ext cx="838200" cy="1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156290</xdr:rowOff>
    </xdr:from>
    <xdr:to>
      <xdr:col>14</xdr:col>
      <xdr:colOff>28575</xdr:colOff>
      <xdr:row>58</xdr:row>
      <xdr:rowOff>64621</xdr:rowOff>
    </xdr:to>
    <xdr:cxnSp macro="">
      <xdr:nvCxnSpPr>
        <xdr:cNvPr id="364" name="直線コネクタ 363"/>
        <xdr:cNvCxnSpPr/>
      </xdr:nvCxnSpPr>
      <xdr:spPr>
        <a:xfrm flipV="1">
          <a:off x="8750300" y="9757490"/>
          <a:ext cx="889000" cy="2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106777</xdr:rowOff>
    </xdr:from>
    <xdr:ext cx="534377" cy="259045"/>
    <xdr:sp macro="" textlink="">
      <xdr:nvSpPr>
        <xdr:cNvPr id="366" name="テキスト ボックス 365"/>
        <xdr:cNvSpPr txBox="1"/>
      </xdr:nvSpPr>
      <xdr:spPr>
        <a:xfrm>
          <a:off x="9372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56848</xdr:rowOff>
    </xdr:from>
    <xdr:to>
      <xdr:col>12</xdr:col>
      <xdr:colOff>511175</xdr:colOff>
      <xdr:row>58</xdr:row>
      <xdr:rowOff>64621</xdr:rowOff>
    </xdr:to>
    <xdr:cxnSp macro="">
      <xdr:nvCxnSpPr>
        <xdr:cNvPr id="367" name="直線コネクタ 366"/>
        <xdr:cNvCxnSpPr/>
      </xdr:nvCxnSpPr>
      <xdr:spPr>
        <a:xfrm>
          <a:off x="7861300" y="1000094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56848</xdr:rowOff>
    </xdr:from>
    <xdr:to>
      <xdr:col>11</xdr:col>
      <xdr:colOff>307975</xdr:colOff>
      <xdr:row>58</xdr:row>
      <xdr:rowOff>102046</xdr:rowOff>
    </xdr:to>
    <xdr:cxnSp macro="">
      <xdr:nvCxnSpPr>
        <xdr:cNvPr id="370" name="直線コネクタ 369"/>
        <xdr:cNvCxnSpPr/>
      </xdr:nvCxnSpPr>
      <xdr:spPr>
        <a:xfrm flipV="1">
          <a:off x="6972300" y="10000948"/>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970</xdr:rowOff>
    </xdr:from>
    <xdr:to>
      <xdr:col>15</xdr:col>
      <xdr:colOff>231775</xdr:colOff>
      <xdr:row>56</xdr:row>
      <xdr:rowOff>102570</xdr:rowOff>
    </xdr:to>
    <xdr:sp macro="" textlink="">
      <xdr:nvSpPr>
        <xdr:cNvPr id="380" name="円/楕円 379"/>
        <xdr:cNvSpPr/>
      </xdr:nvSpPr>
      <xdr:spPr>
        <a:xfrm>
          <a:off x="10426700" y="96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23847</xdr:rowOff>
    </xdr:from>
    <xdr:ext cx="534377" cy="259045"/>
    <xdr:sp macro="" textlink="">
      <xdr:nvSpPr>
        <xdr:cNvPr id="381" name="農林水産業費該当値テキスト"/>
        <xdr:cNvSpPr txBox="1"/>
      </xdr:nvSpPr>
      <xdr:spPr>
        <a:xfrm>
          <a:off x="10528300" y="945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105490</xdr:rowOff>
    </xdr:from>
    <xdr:to>
      <xdr:col>14</xdr:col>
      <xdr:colOff>79375</xdr:colOff>
      <xdr:row>57</xdr:row>
      <xdr:rowOff>35640</xdr:rowOff>
    </xdr:to>
    <xdr:sp macro="" textlink="">
      <xdr:nvSpPr>
        <xdr:cNvPr id="382" name="円/楕円 381"/>
        <xdr:cNvSpPr/>
      </xdr:nvSpPr>
      <xdr:spPr>
        <a:xfrm>
          <a:off x="9588500" y="97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52167</xdr:rowOff>
    </xdr:from>
    <xdr:ext cx="534377" cy="259045"/>
    <xdr:sp macro="" textlink="">
      <xdr:nvSpPr>
        <xdr:cNvPr id="383" name="テキスト ボックス 382"/>
        <xdr:cNvSpPr txBox="1"/>
      </xdr:nvSpPr>
      <xdr:spPr>
        <a:xfrm>
          <a:off x="9372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13821</xdr:rowOff>
    </xdr:from>
    <xdr:to>
      <xdr:col>12</xdr:col>
      <xdr:colOff>561975</xdr:colOff>
      <xdr:row>58</xdr:row>
      <xdr:rowOff>115421</xdr:rowOff>
    </xdr:to>
    <xdr:sp macro="" textlink="">
      <xdr:nvSpPr>
        <xdr:cNvPr id="384" name="円/楕円 383"/>
        <xdr:cNvSpPr/>
      </xdr:nvSpPr>
      <xdr:spPr>
        <a:xfrm>
          <a:off x="8699500" y="99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106548</xdr:rowOff>
    </xdr:from>
    <xdr:ext cx="534377" cy="259045"/>
    <xdr:sp macro="" textlink="">
      <xdr:nvSpPr>
        <xdr:cNvPr id="385" name="テキスト ボックス 384"/>
        <xdr:cNvSpPr txBox="1"/>
      </xdr:nvSpPr>
      <xdr:spPr>
        <a:xfrm>
          <a:off x="8483111" y="100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6048</xdr:rowOff>
    </xdr:from>
    <xdr:to>
      <xdr:col>11</xdr:col>
      <xdr:colOff>358775</xdr:colOff>
      <xdr:row>58</xdr:row>
      <xdr:rowOff>107648</xdr:rowOff>
    </xdr:to>
    <xdr:sp macro="" textlink="">
      <xdr:nvSpPr>
        <xdr:cNvPr id="386" name="円/楕円 385"/>
        <xdr:cNvSpPr/>
      </xdr:nvSpPr>
      <xdr:spPr>
        <a:xfrm>
          <a:off x="7810500" y="995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98775</xdr:rowOff>
    </xdr:from>
    <xdr:ext cx="534377" cy="259045"/>
    <xdr:sp macro="" textlink="">
      <xdr:nvSpPr>
        <xdr:cNvPr id="387" name="テキスト ボックス 386"/>
        <xdr:cNvSpPr txBox="1"/>
      </xdr:nvSpPr>
      <xdr:spPr>
        <a:xfrm>
          <a:off x="7594111" y="100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51246</xdr:rowOff>
    </xdr:from>
    <xdr:to>
      <xdr:col>10</xdr:col>
      <xdr:colOff>155575</xdr:colOff>
      <xdr:row>58</xdr:row>
      <xdr:rowOff>152846</xdr:rowOff>
    </xdr:to>
    <xdr:sp macro="" textlink="">
      <xdr:nvSpPr>
        <xdr:cNvPr id="388" name="円/楕円 387"/>
        <xdr:cNvSpPr/>
      </xdr:nvSpPr>
      <xdr:spPr>
        <a:xfrm>
          <a:off x="6921500" y="99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143973</xdr:rowOff>
    </xdr:from>
    <xdr:ext cx="534377" cy="259045"/>
    <xdr:sp macro="" textlink="">
      <xdr:nvSpPr>
        <xdr:cNvPr id="389" name="テキスト ボックス 388"/>
        <xdr:cNvSpPr txBox="1"/>
      </xdr:nvSpPr>
      <xdr:spPr>
        <a:xfrm>
          <a:off x="6705111" y="100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134786</xdr:rowOff>
    </xdr:from>
    <xdr:to>
      <xdr:col>15</xdr:col>
      <xdr:colOff>180975</xdr:colOff>
      <xdr:row>77</xdr:row>
      <xdr:rowOff>91542</xdr:rowOff>
    </xdr:to>
    <xdr:cxnSp macro="">
      <xdr:nvCxnSpPr>
        <xdr:cNvPr id="418" name="直線コネクタ 417"/>
        <xdr:cNvCxnSpPr/>
      </xdr:nvCxnSpPr>
      <xdr:spPr>
        <a:xfrm flipV="1">
          <a:off x="9639300" y="13164986"/>
          <a:ext cx="838200" cy="1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91542</xdr:rowOff>
    </xdr:from>
    <xdr:to>
      <xdr:col>14</xdr:col>
      <xdr:colOff>28575</xdr:colOff>
      <xdr:row>78</xdr:row>
      <xdr:rowOff>92036</xdr:rowOff>
    </xdr:to>
    <xdr:cxnSp macro="">
      <xdr:nvCxnSpPr>
        <xdr:cNvPr id="421" name="直線コネクタ 420"/>
        <xdr:cNvCxnSpPr/>
      </xdr:nvCxnSpPr>
      <xdr:spPr>
        <a:xfrm flipV="1">
          <a:off x="8750300" y="13293192"/>
          <a:ext cx="889000" cy="17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27381</xdr:rowOff>
    </xdr:from>
    <xdr:to>
      <xdr:col>12</xdr:col>
      <xdr:colOff>511175</xdr:colOff>
      <xdr:row>78</xdr:row>
      <xdr:rowOff>92036</xdr:rowOff>
    </xdr:to>
    <xdr:cxnSp macro="">
      <xdr:nvCxnSpPr>
        <xdr:cNvPr id="424" name="直線コネクタ 423"/>
        <xdr:cNvCxnSpPr/>
      </xdr:nvCxnSpPr>
      <xdr:spPr>
        <a:xfrm>
          <a:off x="7861300" y="13400481"/>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27381</xdr:rowOff>
    </xdr:from>
    <xdr:to>
      <xdr:col>11</xdr:col>
      <xdr:colOff>307975</xdr:colOff>
      <xdr:row>78</xdr:row>
      <xdr:rowOff>117297</xdr:rowOff>
    </xdr:to>
    <xdr:cxnSp macro="">
      <xdr:nvCxnSpPr>
        <xdr:cNvPr id="427" name="直線コネクタ 426"/>
        <xdr:cNvCxnSpPr/>
      </xdr:nvCxnSpPr>
      <xdr:spPr>
        <a:xfrm flipV="1">
          <a:off x="6972300" y="13400481"/>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83986</xdr:rowOff>
    </xdr:from>
    <xdr:to>
      <xdr:col>15</xdr:col>
      <xdr:colOff>231775</xdr:colOff>
      <xdr:row>77</xdr:row>
      <xdr:rowOff>14136</xdr:rowOff>
    </xdr:to>
    <xdr:sp macro="" textlink="">
      <xdr:nvSpPr>
        <xdr:cNvPr id="437" name="円/楕円 436"/>
        <xdr:cNvSpPr/>
      </xdr:nvSpPr>
      <xdr:spPr>
        <a:xfrm>
          <a:off x="10426700" y="13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106862</xdr:rowOff>
    </xdr:from>
    <xdr:ext cx="534377" cy="259045"/>
    <xdr:sp macro="" textlink="">
      <xdr:nvSpPr>
        <xdr:cNvPr id="438" name="商工費該当値テキスト"/>
        <xdr:cNvSpPr txBox="1"/>
      </xdr:nvSpPr>
      <xdr:spPr>
        <a:xfrm>
          <a:off x="10528300" y="129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40742</xdr:rowOff>
    </xdr:from>
    <xdr:to>
      <xdr:col>14</xdr:col>
      <xdr:colOff>79375</xdr:colOff>
      <xdr:row>77</xdr:row>
      <xdr:rowOff>142342</xdr:rowOff>
    </xdr:to>
    <xdr:sp macro="" textlink="">
      <xdr:nvSpPr>
        <xdr:cNvPr id="439" name="円/楕円 438"/>
        <xdr:cNvSpPr/>
      </xdr:nvSpPr>
      <xdr:spPr>
        <a:xfrm>
          <a:off x="9588500" y="132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133469</xdr:rowOff>
    </xdr:from>
    <xdr:ext cx="469744" cy="259045"/>
    <xdr:sp macro="" textlink="">
      <xdr:nvSpPr>
        <xdr:cNvPr id="440" name="テキスト ボックス 439"/>
        <xdr:cNvSpPr txBox="1"/>
      </xdr:nvSpPr>
      <xdr:spPr>
        <a:xfrm>
          <a:off x="9404427" y="1333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41236</xdr:rowOff>
    </xdr:from>
    <xdr:to>
      <xdr:col>12</xdr:col>
      <xdr:colOff>561975</xdr:colOff>
      <xdr:row>78</xdr:row>
      <xdr:rowOff>142836</xdr:rowOff>
    </xdr:to>
    <xdr:sp macro="" textlink="">
      <xdr:nvSpPr>
        <xdr:cNvPr id="441" name="円/楕円 440"/>
        <xdr:cNvSpPr/>
      </xdr:nvSpPr>
      <xdr:spPr>
        <a:xfrm>
          <a:off x="8699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133963</xdr:rowOff>
    </xdr:from>
    <xdr:ext cx="469744" cy="259045"/>
    <xdr:sp macro="" textlink="">
      <xdr:nvSpPr>
        <xdr:cNvPr id="442" name="テキスト ボックス 441"/>
        <xdr:cNvSpPr txBox="1"/>
      </xdr:nvSpPr>
      <xdr:spPr>
        <a:xfrm>
          <a:off x="8515427"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148031</xdr:rowOff>
    </xdr:from>
    <xdr:to>
      <xdr:col>11</xdr:col>
      <xdr:colOff>358775</xdr:colOff>
      <xdr:row>78</xdr:row>
      <xdr:rowOff>78181</xdr:rowOff>
    </xdr:to>
    <xdr:sp macro="" textlink="">
      <xdr:nvSpPr>
        <xdr:cNvPr id="443" name="円/楕円 442"/>
        <xdr:cNvSpPr/>
      </xdr:nvSpPr>
      <xdr:spPr>
        <a:xfrm>
          <a:off x="7810500" y="133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69308</xdr:rowOff>
    </xdr:from>
    <xdr:ext cx="469744" cy="259045"/>
    <xdr:sp macro="" textlink="">
      <xdr:nvSpPr>
        <xdr:cNvPr id="444" name="テキスト ボックス 443"/>
        <xdr:cNvSpPr txBox="1"/>
      </xdr:nvSpPr>
      <xdr:spPr>
        <a:xfrm>
          <a:off x="7626427" y="134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66497</xdr:rowOff>
    </xdr:from>
    <xdr:to>
      <xdr:col>10</xdr:col>
      <xdr:colOff>155575</xdr:colOff>
      <xdr:row>78</xdr:row>
      <xdr:rowOff>168097</xdr:rowOff>
    </xdr:to>
    <xdr:sp macro="" textlink="">
      <xdr:nvSpPr>
        <xdr:cNvPr id="445" name="円/楕円 444"/>
        <xdr:cNvSpPr/>
      </xdr:nvSpPr>
      <xdr:spPr>
        <a:xfrm>
          <a:off x="6921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159224</xdr:rowOff>
    </xdr:from>
    <xdr:ext cx="469744" cy="259045"/>
    <xdr:sp macro="" textlink="">
      <xdr:nvSpPr>
        <xdr:cNvPr id="446" name="テキスト ボックス 445"/>
        <xdr:cNvSpPr txBox="1"/>
      </xdr:nvSpPr>
      <xdr:spPr>
        <a:xfrm>
          <a:off x="6737427" y="1353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31203</xdr:rowOff>
    </xdr:from>
    <xdr:to>
      <xdr:col>15</xdr:col>
      <xdr:colOff>180975</xdr:colOff>
      <xdr:row>98</xdr:row>
      <xdr:rowOff>74019</xdr:rowOff>
    </xdr:to>
    <xdr:cxnSp macro="">
      <xdr:nvCxnSpPr>
        <xdr:cNvPr id="475" name="直線コネクタ 474"/>
        <xdr:cNvCxnSpPr/>
      </xdr:nvCxnSpPr>
      <xdr:spPr>
        <a:xfrm>
          <a:off x="9639300" y="16661853"/>
          <a:ext cx="838200" cy="21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31203</xdr:rowOff>
    </xdr:from>
    <xdr:to>
      <xdr:col>14</xdr:col>
      <xdr:colOff>28575</xdr:colOff>
      <xdr:row>97</xdr:row>
      <xdr:rowOff>164004</xdr:rowOff>
    </xdr:to>
    <xdr:cxnSp macro="">
      <xdr:nvCxnSpPr>
        <xdr:cNvPr id="478" name="直線コネクタ 477"/>
        <xdr:cNvCxnSpPr/>
      </xdr:nvCxnSpPr>
      <xdr:spPr>
        <a:xfrm flipV="1">
          <a:off x="8750300" y="16661853"/>
          <a:ext cx="889000" cy="13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80" name="テキスト ボックス 479"/>
        <xdr:cNvSpPr txBox="1"/>
      </xdr:nvSpPr>
      <xdr:spPr>
        <a:xfrm>
          <a:off x="9372111"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164004</xdr:rowOff>
    </xdr:from>
    <xdr:to>
      <xdr:col>12</xdr:col>
      <xdr:colOff>511175</xdr:colOff>
      <xdr:row>98</xdr:row>
      <xdr:rowOff>19341</xdr:rowOff>
    </xdr:to>
    <xdr:cxnSp macro="">
      <xdr:nvCxnSpPr>
        <xdr:cNvPr id="481" name="直線コネクタ 480"/>
        <xdr:cNvCxnSpPr/>
      </xdr:nvCxnSpPr>
      <xdr:spPr>
        <a:xfrm flipV="1">
          <a:off x="7861300" y="16794654"/>
          <a:ext cx="889000" cy="2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3" name="テキスト ボックス 482"/>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19341</xdr:rowOff>
    </xdr:from>
    <xdr:to>
      <xdr:col>11</xdr:col>
      <xdr:colOff>307975</xdr:colOff>
      <xdr:row>98</xdr:row>
      <xdr:rowOff>134049</xdr:rowOff>
    </xdr:to>
    <xdr:cxnSp macro="">
      <xdr:nvCxnSpPr>
        <xdr:cNvPr id="484" name="直線コネクタ 483"/>
        <xdr:cNvCxnSpPr/>
      </xdr:nvCxnSpPr>
      <xdr:spPr>
        <a:xfrm flipV="1">
          <a:off x="6972300" y="16821441"/>
          <a:ext cx="889000" cy="1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23219</xdr:rowOff>
    </xdr:from>
    <xdr:to>
      <xdr:col>15</xdr:col>
      <xdr:colOff>231775</xdr:colOff>
      <xdr:row>98</xdr:row>
      <xdr:rowOff>124819</xdr:rowOff>
    </xdr:to>
    <xdr:sp macro="" textlink="">
      <xdr:nvSpPr>
        <xdr:cNvPr id="494" name="円/楕円 493"/>
        <xdr:cNvSpPr/>
      </xdr:nvSpPr>
      <xdr:spPr>
        <a:xfrm>
          <a:off x="10426700" y="168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127696</xdr:rowOff>
    </xdr:from>
    <xdr:ext cx="534377" cy="259045"/>
    <xdr:sp macro="" textlink="">
      <xdr:nvSpPr>
        <xdr:cNvPr id="495" name="土木費該当値テキスト"/>
        <xdr:cNvSpPr txBox="1"/>
      </xdr:nvSpPr>
      <xdr:spPr>
        <a:xfrm>
          <a:off x="10528300" y="167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151853</xdr:rowOff>
    </xdr:from>
    <xdr:to>
      <xdr:col>14</xdr:col>
      <xdr:colOff>79375</xdr:colOff>
      <xdr:row>97</xdr:row>
      <xdr:rowOff>82003</xdr:rowOff>
    </xdr:to>
    <xdr:sp macro="" textlink="">
      <xdr:nvSpPr>
        <xdr:cNvPr id="496" name="円/楕円 495"/>
        <xdr:cNvSpPr/>
      </xdr:nvSpPr>
      <xdr:spPr>
        <a:xfrm>
          <a:off x="9588500" y="166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98530</xdr:rowOff>
    </xdr:from>
    <xdr:ext cx="534377" cy="259045"/>
    <xdr:sp macro="" textlink="">
      <xdr:nvSpPr>
        <xdr:cNvPr id="497" name="テキスト ボックス 496"/>
        <xdr:cNvSpPr txBox="1"/>
      </xdr:nvSpPr>
      <xdr:spPr>
        <a:xfrm>
          <a:off x="9372111" y="163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113204</xdr:rowOff>
    </xdr:from>
    <xdr:to>
      <xdr:col>12</xdr:col>
      <xdr:colOff>561975</xdr:colOff>
      <xdr:row>98</xdr:row>
      <xdr:rowOff>43354</xdr:rowOff>
    </xdr:to>
    <xdr:sp macro="" textlink="">
      <xdr:nvSpPr>
        <xdr:cNvPr id="498" name="円/楕円 497"/>
        <xdr:cNvSpPr/>
      </xdr:nvSpPr>
      <xdr:spPr>
        <a:xfrm>
          <a:off x="8699500" y="167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59881</xdr:rowOff>
    </xdr:from>
    <xdr:ext cx="534377" cy="259045"/>
    <xdr:sp macro="" textlink="">
      <xdr:nvSpPr>
        <xdr:cNvPr id="499" name="テキスト ボックス 498"/>
        <xdr:cNvSpPr txBox="1"/>
      </xdr:nvSpPr>
      <xdr:spPr>
        <a:xfrm>
          <a:off x="8483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139991</xdr:rowOff>
    </xdr:from>
    <xdr:to>
      <xdr:col>11</xdr:col>
      <xdr:colOff>358775</xdr:colOff>
      <xdr:row>98</xdr:row>
      <xdr:rowOff>70141</xdr:rowOff>
    </xdr:to>
    <xdr:sp macro="" textlink="">
      <xdr:nvSpPr>
        <xdr:cNvPr id="500" name="円/楕円 499"/>
        <xdr:cNvSpPr/>
      </xdr:nvSpPr>
      <xdr:spPr>
        <a:xfrm>
          <a:off x="7810500" y="167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86668</xdr:rowOff>
    </xdr:from>
    <xdr:ext cx="534377" cy="259045"/>
    <xdr:sp macro="" textlink="">
      <xdr:nvSpPr>
        <xdr:cNvPr id="501" name="テキスト ボックス 500"/>
        <xdr:cNvSpPr txBox="1"/>
      </xdr:nvSpPr>
      <xdr:spPr>
        <a:xfrm>
          <a:off x="7594111" y="165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83249</xdr:rowOff>
    </xdr:from>
    <xdr:to>
      <xdr:col>10</xdr:col>
      <xdr:colOff>155575</xdr:colOff>
      <xdr:row>99</xdr:row>
      <xdr:rowOff>13399</xdr:rowOff>
    </xdr:to>
    <xdr:sp macro="" textlink="">
      <xdr:nvSpPr>
        <xdr:cNvPr id="502" name="円/楕円 501"/>
        <xdr:cNvSpPr/>
      </xdr:nvSpPr>
      <xdr:spPr>
        <a:xfrm>
          <a:off x="6921500" y="168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4526</xdr:rowOff>
    </xdr:from>
    <xdr:ext cx="534377" cy="259045"/>
    <xdr:sp macro="" textlink="">
      <xdr:nvSpPr>
        <xdr:cNvPr id="503" name="テキスト ボックス 502"/>
        <xdr:cNvSpPr txBox="1"/>
      </xdr:nvSpPr>
      <xdr:spPr>
        <a:xfrm>
          <a:off x="6705111" y="1697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113449</xdr:rowOff>
    </xdr:from>
    <xdr:to>
      <xdr:col>23</xdr:col>
      <xdr:colOff>517525</xdr:colOff>
      <xdr:row>37</xdr:row>
      <xdr:rowOff>5836</xdr:rowOff>
    </xdr:to>
    <xdr:cxnSp macro="">
      <xdr:nvCxnSpPr>
        <xdr:cNvPr id="532" name="直線コネクタ 531"/>
        <xdr:cNvCxnSpPr/>
      </xdr:nvCxnSpPr>
      <xdr:spPr>
        <a:xfrm>
          <a:off x="15481300" y="6285649"/>
          <a:ext cx="838200" cy="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113449</xdr:rowOff>
    </xdr:from>
    <xdr:to>
      <xdr:col>22</xdr:col>
      <xdr:colOff>365125</xdr:colOff>
      <xdr:row>37</xdr:row>
      <xdr:rowOff>9208</xdr:rowOff>
    </xdr:to>
    <xdr:cxnSp macro="">
      <xdr:nvCxnSpPr>
        <xdr:cNvPr id="535" name="直線コネクタ 534"/>
        <xdr:cNvCxnSpPr/>
      </xdr:nvCxnSpPr>
      <xdr:spPr>
        <a:xfrm flipV="1">
          <a:off x="14592300" y="6285649"/>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90970</xdr:rowOff>
    </xdr:from>
    <xdr:to>
      <xdr:col>21</xdr:col>
      <xdr:colOff>161925</xdr:colOff>
      <xdr:row>37</xdr:row>
      <xdr:rowOff>9208</xdr:rowOff>
    </xdr:to>
    <xdr:cxnSp macro="">
      <xdr:nvCxnSpPr>
        <xdr:cNvPr id="538" name="直線コネクタ 537"/>
        <xdr:cNvCxnSpPr/>
      </xdr:nvCxnSpPr>
      <xdr:spPr>
        <a:xfrm>
          <a:off x="13703300" y="6263170"/>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90970</xdr:rowOff>
    </xdr:from>
    <xdr:to>
      <xdr:col>19</xdr:col>
      <xdr:colOff>644525</xdr:colOff>
      <xdr:row>37</xdr:row>
      <xdr:rowOff>20656</xdr:rowOff>
    </xdr:to>
    <xdr:cxnSp macro="">
      <xdr:nvCxnSpPr>
        <xdr:cNvPr id="541" name="直線コネクタ 540"/>
        <xdr:cNvCxnSpPr/>
      </xdr:nvCxnSpPr>
      <xdr:spPr>
        <a:xfrm flipV="1">
          <a:off x="12814300" y="6263170"/>
          <a:ext cx="889000" cy="1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126486</xdr:rowOff>
    </xdr:from>
    <xdr:to>
      <xdr:col>23</xdr:col>
      <xdr:colOff>568325</xdr:colOff>
      <xdr:row>37</xdr:row>
      <xdr:rowOff>56636</xdr:rowOff>
    </xdr:to>
    <xdr:sp macro="" textlink="">
      <xdr:nvSpPr>
        <xdr:cNvPr id="551" name="円/楕円 550"/>
        <xdr:cNvSpPr/>
      </xdr:nvSpPr>
      <xdr:spPr>
        <a:xfrm>
          <a:off x="16268700" y="62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104913</xdr:rowOff>
    </xdr:from>
    <xdr:ext cx="534377" cy="259045"/>
    <xdr:sp macro="" textlink="">
      <xdr:nvSpPr>
        <xdr:cNvPr id="552" name="消防費該当値テキスト"/>
        <xdr:cNvSpPr txBox="1"/>
      </xdr:nvSpPr>
      <xdr:spPr>
        <a:xfrm>
          <a:off x="16370300" y="6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62649</xdr:rowOff>
    </xdr:from>
    <xdr:to>
      <xdr:col>22</xdr:col>
      <xdr:colOff>415925</xdr:colOff>
      <xdr:row>36</xdr:row>
      <xdr:rowOff>164249</xdr:rowOff>
    </xdr:to>
    <xdr:sp macro="" textlink="">
      <xdr:nvSpPr>
        <xdr:cNvPr id="553" name="円/楕円 552"/>
        <xdr:cNvSpPr/>
      </xdr:nvSpPr>
      <xdr:spPr>
        <a:xfrm>
          <a:off x="15430500" y="62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155376</xdr:rowOff>
    </xdr:from>
    <xdr:ext cx="534377" cy="259045"/>
    <xdr:sp macro="" textlink="">
      <xdr:nvSpPr>
        <xdr:cNvPr id="554" name="テキスト ボックス 553"/>
        <xdr:cNvSpPr txBox="1"/>
      </xdr:nvSpPr>
      <xdr:spPr>
        <a:xfrm>
          <a:off x="15214111" y="63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129858</xdr:rowOff>
    </xdr:from>
    <xdr:to>
      <xdr:col>21</xdr:col>
      <xdr:colOff>212725</xdr:colOff>
      <xdr:row>37</xdr:row>
      <xdr:rowOff>60008</xdr:rowOff>
    </xdr:to>
    <xdr:sp macro="" textlink="">
      <xdr:nvSpPr>
        <xdr:cNvPr id="555" name="円/楕円 554"/>
        <xdr:cNvSpPr/>
      </xdr:nvSpPr>
      <xdr:spPr>
        <a:xfrm>
          <a:off x="14541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51135</xdr:rowOff>
    </xdr:from>
    <xdr:ext cx="534377" cy="259045"/>
    <xdr:sp macro="" textlink="">
      <xdr:nvSpPr>
        <xdr:cNvPr id="556" name="テキスト ボックス 555"/>
        <xdr:cNvSpPr txBox="1"/>
      </xdr:nvSpPr>
      <xdr:spPr>
        <a:xfrm>
          <a:off x="14325111" y="63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40170</xdr:rowOff>
    </xdr:from>
    <xdr:to>
      <xdr:col>20</xdr:col>
      <xdr:colOff>9525</xdr:colOff>
      <xdr:row>36</xdr:row>
      <xdr:rowOff>141770</xdr:rowOff>
    </xdr:to>
    <xdr:sp macro="" textlink="">
      <xdr:nvSpPr>
        <xdr:cNvPr id="557" name="円/楕円 556"/>
        <xdr:cNvSpPr/>
      </xdr:nvSpPr>
      <xdr:spPr>
        <a:xfrm>
          <a:off x="13652500" y="62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158297</xdr:rowOff>
    </xdr:from>
    <xdr:ext cx="534377" cy="259045"/>
    <xdr:sp macro="" textlink="">
      <xdr:nvSpPr>
        <xdr:cNvPr id="558" name="テキスト ボックス 557"/>
        <xdr:cNvSpPr txBox="1"/>
      </xdr:nvSpPr>
      <xdr:spPr>
        <a:xfrm>
          <a:off x="13436111" y="598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141306</xdr:rowOff>
    </xdr:from>
    <xdr:to>
      <xdr:col>18</xdr:col>
      <xdr:colOff>492125</xdr:colOff>
      <xdr:row>37</xdr:row>
      <xdr:rowOff>71456</xdr:rowOff>
    </xdr:to>
    <xdr:sp macro="" textlink="">
      <xdr:nvSpPr>
        <xdr:cNvPr id="559" name="円/楕円 558"/>
        <xdr:cNvSpPr/>
      </xdr:nvSpPr>
      <xdr:spPr>
        <a:xfrm>
          <a:off x="12763500" y="63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62583</xdr:rowOff>
    </xdr:from>
    <xdr:ext cx="534377" cy="259045"/>
    <xdr:sp macro="" textlink="">
      <xdr:nvSpPr>
        <xdr:cNvPr id="560" name="テキスト ボックス 559"/>
        <xdr:cNvSpPr txBox="1"/>
      </xdr:nvSpPr>
      <xdr:spPr>
        <a:xfrm>
          <a:off x="12547111" y="64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133551</xdr:rowOff>
    </xdr:from>
    <xdr:to>
      <xdr:col>23</xdr:col>
      <xdr:colOff>517525</xdr:colOff>
      <xdr:row>57</xdr:row>
      <xdr:rowOff>117672</xdr:rowOff>
    </xdr:to>
    <xdr:cxnSp macro="">
      <xdr:nvCxnSpPr>
        <xdr:cNvPr id="587" name="直線コネクタ 586"/>
        <xdr:cNvCxnSpPr/>
      </xdr:nvCxnSpPr>
      <xdr:spPr>
        <a:xfrm>
          <a:off x="15481300" y="9391851"/>
          <a:ext cx="838200" cy="49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133551</xdr:rowOff>
    </xdr:from>
    <xdr:to>
      <xdr:col>22</xdr:col>
      <xdr:colOff>365125</xdr:colOff>
      <xdr:row>57</xdr:row>
      <xdr:rowOff>170991</xdr:rowOff>
    </xdr:to>
    <xdr:cxnSp macro="">
      <xdr:nvCxnSpPr>
        <xdr:cNvPr id="590" name="直線コネクタ 589"/>
        <xdr:cNvCxnSpPr/>
      </xdr:nvCxnSpPr>
      <xdr:spPr>
        <a:xfrm flipV="1">
          <a:off x="14592300" y="9391851"/>
          <a:ext cx="889000" cy="55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92" name="テキスト ボックス 591"/>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167622</xdr:rowOff>
    </xdr:from>
    <xdr:to>
      <xdr:col>21</xdr:col>
      <xdr:colOff>161925</xdr:colOff>
      <xdr:row>57</xdr:row>
      <xdr:rowOff>170991</xdr:rowOff>
    </xdr:to>
    <xdr:cxnSp macro="">
      <xdr:nvCxnSpPr>
        <xdr:cNvPr id="593" name="直線コネクタ 592"/>
        <xdr:cNvCxnSpPr/>
      </xdr:nvCxnSpPr>
      <xdr:spPr>
        <a:xfrm>
          <a:off x="13703300" y="9940272"/>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167622</xdr:rowOff>
    </xdr:from>
    <xdr:to>
      <xdr:col>19</xdr:col>
      <xdr:colOff>644525</xdr:colOff>
      <xdr:row>58</xdr:row>
      <xdr:rowOff>14784</xdr:rowOff>
    </xdr:to>
    <xdr:cxnSp macro="">
      <xdr:nvCxnSpPr>
        <xdr:cNvPr id="596" name="直線コネクタ 595"/>
        <xdr:cNvCxnSpPr/>
      </xdr:nvCxnSpPr>
      <xdr:spPr>
        <a:xfrm flipV="1">
          <a:off x="12814300" y="9940272"/>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66872</xdr:rowOff>
    </xdr:from>
    <xdr:to>
      <xdr:col>23</xdr:col>
      <xdr:colOff>568325</xdr:colOff>
      <xdr:row>57</xdr:row>
      <xdr:rowOff>168472</xdr:rowOff>
    </xdr:to>
    <xdr:sp macro="" textlink="">
      <xdr:nvSpPr>
        <xdr:cNvPr id="606" name="円/楕円 605"/>
        <xdr:cNvSpPr/>
      </xdr:nvSpPr>
      <xdr:spPr>
        <a:xfrm>
          <a:off x="16268700" y="98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153249</xdr:rowOff>
    </xdr:from>
    <xdr:ext cx="534377" cy="259045"/>
    <xdr:sp macro="" textlink="">
      <xdr:nvSpPr>
        <xdr:cNvPr id="607" name="教育費該当値テキスト"/>
        <xdr:cNvSpPr txBox="1"/>
      </xdr:nvSpPr>
      <xdr:spPr>
        <a:xfrm>
          <a:off x="16370300" y="97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82751</xdr:rowOff>
    </xdr:from>
    <xdr:to>
      <xdr:col>22</xdr:col>
      <xdr:colOff>415925</xdr:colOff>
      <xdr:row>55</xdr:row>
      <xdr:rowOff>12901</xdr:rowOff>
    </xdr:to>
    <xdr:sp macro="" textlink="">
      <xdr:nvSpPr>
        <xdr:cNvPr id="608" name="円/楕円 607"/>
        <xdr:cNvSpPr/>
      </xdr:nvSpPr>
      <xdr:spPr>
        <a:xfrm>
          <a:off x="15430500" y="93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29428</xdr:rowOff>
    </xdr:from>
    <xdr:ext cx="599010" cy="259045"/>
    <xdr:sp macro="" textlink="">
      <xdr:nvSpPr>
        <xdr:cNvPr id="609" name="テキスト ボックス 608"/>
        <xdr:cNvSpPr txBox="1"/>
      </xdr:nvSpPr>
      <xdr:spPr>
        <a:xfrm>
          <a:off x="15181794" y="911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120191</xdr:rowOff>
    </xdr:from>
    <xdr:to>
      <xdr:col>21</xdr:col>
      <xdr:colOff>212725</xdr:colOff>
      <xdr:row>58</xdr:row>
      <xdr:rowOff>50341</xdr:rowOff>
    </xdr:to>
    <xdr:sp macro="" textlink="">
      <xdr:nvSpPr>
        <xdr:cNvPr id="610" name="円/楕円 609"/>
        <xdr:cNvSpPr/>
      </xdr:nvSpPr>
      <xdr:spPr>
        <a:xfrm>
          <a:off x="14541500" y="989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41468</xdr:rowOff>
    </xdr:from>
    <xdr:ext cx="534377" cy="259045"/>
    <xdr:sp macro="" textlink="">
      <xdr:nvSpPr>
        <xdr:cNvPr id="611" name="テキスト ボックス 610"/>
        <xdr:cNvSpPr txBox="1"/>
      </xdr:nvSpPr>
      <xdr:spPr>
        <a:xfrm>
          <a:off x="14325111" y="998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116822</xdr:rowOff>
    </xdr:from>
    <xdr:to>
      <xdr:col>20</xdr:col>
      <xdr:colOff>9525</xdr:colOff>
      <xdr:row>58</xdr:row>
      <xdr:rowOff>46972</xdr:rowOff>
    </xdr:to>
    <xdr:sp macro="" textlink="">
      <xdr:nvSpPr>
        <xdr:cNvPr id="612" name="円/楕円 611"/>
        <xdr:cNvSpPr/>
      </xdr:nvSpPr>
      <xdr:spPr>
        <a:xfrm>
          <a:off x="13652500" y="98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38099</xdr:rowOff>
    </xdr:from>
    <xdr:ext cx="534377" cy="259045"/>
    <xdr:sp macro="" textlink="">
      <xdr:nvSpPr>
        <xdr:cNvPr id="613" name="テキスト ボックス 612"/>
        <xdr:cNvSpPr txBox="1"/>
      </xdr:nvSpPr>
      <xdr:spPr>
        <a:xfrm>
          <a:off x="13436111" y="99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135434</xdr:rowOff>
    </xdr:from>
    <xdr:to>
      <xdr:col>18</xdr:col>
      <xdr:colOff>492125</xdr:colOff>
      <xdr:row>58</xdr:row>
      <xdr:rowOff>65584</xdr:rowOff>
    </xdr:to>
    <xdr:sp macro="" textlink="">
      <xdr:nvSpPr>
        <xdr:cNvPr id="614" name="円/楕円 613"/>
        <xdr:cNvSpPr/>
      </xdr:nvSpPr>
      <xdr:spPr>
        <a:xfrm>
          <a:off x="12763500" y="99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56711</xdr:rowOff>
    </xdr:from>
    <xdr:ext cx="534377" cy="259045"/>
    <xdr:sp macro="" textlink="">
      <xdr:nvSpPr>
        <xdr:cNvPr id="615" name="テキスト ボックス 614"/>
        <xdr:cNvSpPr txBox="1"/>
      </xdr:nvSpPr>
      <xdr:spPr>
        <a:xfrm>
          <a:off x="12547111" y="1000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101467</xdr:rowOff>
    </xdr:from>
    <xdr:to>
      <xdr:col>22</xdr:col>
      <xdr:colOff>365125</xdr:colOff>
      <xdr:row>78</xdr:row>
      <xdr:rowOff>25400</xdr:rowOff>
    </xdr:to>
    <xdr:cxnSp macro="">
      <xdr:nvCxnSpPr>
        <xdr:cNvPr id="643" name="直線コネクタ 642"/>
        <xdr:cNvCxnSpPr/>
      </xdr:nvCxnSpPr>
      <xdr:spPr>
        <a:xfrm>
          <a:off x="14592300" y="13303117"/>
          <a:ext cx="889000" cy="9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101467</xdr:rowOff>
    </xdr:from>
    <xdr:to>
      <xdr:col>21</xdr:col>
      <xdr:colOff>161925</xdr:colOff>
      <xdr:row>78</xdr:row>
      <xdr:rowOff>17056</xdr:rowOff>
    </xdr:to>
    <xdr:cxnSp macro="">
      <xdr:nvCxnSpPr>
        <xdr:cNvPr id="646" name="直線コネクタ 645"/>
        <xdr:cNvCxnSpPr/>
      </xdr:nvCxnSpPr>
      <xdr:spPr>
        <a:xfrm flipV="1">
          <a:off x="13703300" y="13303117"/>
          <a:ext cx="889000" cy="8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17056</xdr:rowOff>
    </xdr:from>
    <xdr:to>
      <xdr:col>19</xdr:col>
      <xdr:colOff>644525</xdr:colOff>
      <xdr:row>78</xdr:row>
      <xdr:rowOff>25400</xdr:rowOff>
    </xdr:to>
    <xdr:cxnSp macro="">
      <xdr:nvCxnSpPr>
        <xdr:cNvPr id="649" name="直線コネクタ 648"/>
        <xdr:cNvCxnSpPr/>
      </xdr:nvCxnSpPr>
      <xdr:spPr>
        <a:xfrm flipV="1">
          <a:off x="12814300" y="13390156"/>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50667</xdr:rowOff>
    </xdr:from>
    <xdr:to>
      <xdr:col>21</xdr:col>
      <xdr:colOff>212725</xdr:colOff>
      <xdr:row>77</xdr:row>
      <xdr:rowOff>152267</xdr:rowOff>
    </xdr:to>
    <xdr:sp macro="" textlink="">
      <xdr:nvSpPr>
        <xdr:cNvPr id="663" name="円/楕円 662"/>
        <xdr:cNvSpPr/>
      </xdr:nvSpPr>
      <xdr:spPr>
        <a:xfrm>
          <a:off x="14541500" y="132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143394</xdr:rowOff>
    </xdr:from>
    <xdr:ext cx="469744" cy="259045"/>
    <xdr:sp macro="" textlink="">
      <xdr:nvSpPr>
        <xdr:cNvPr id="664" name="テキスト ボックス 663"/>
        <xdr:cNvSpPr txBox="1"/>
      </xdr:nvSpPr>
      <xdr:spPr>
        <a:xfrm>
          <a:off x="14357427" y="1334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137706</xdr:rowOff>
    </xdr:from>
    <xdr:to>
      <xdr:col>20</xdr:col>
      <xdr:colOff>9525</xdr:colOff>
      <xdr:row>78</xdr:row>
      <xdr:rowOff>67856</xdr:rowOff>
    </xdr:to>
    <xdr:sp macro="" textlink="">
      <xdr:nvSpPr>
        <xdr:cNvPr id="665" name="円/楕円 664"/>
        <xdr:cNvSpPr/>
      </xdr:nvSpPr>
      <xdr:spPr>
        <a:xfrm>
          <a:off x="13652500" y="133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58983</xdr:rowOff>
    </xdr:from>
    <xdr:ext cx="378565" cy="259045"/>
    <xdr:sp macro="" textlink="">
      <xdr:nvSpPr>
        <xdr:cNvPr id="666" name="テキスト ボックス 665"/>
        <xdr:cNvSpPr txBox="1"/>
      </xdr:nvSpPr>
      <xdr:spPr>
        <a:xfrm>
          <a:off x="13514017" y="1343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93538</xdr:rowOff>
    </xdr:from>
    <xdr:to>
      <xdr:col>23</xdr:col>
      <xdr:colOff>517525</xdr:colOff>
      <xdr:row>97</xdr:row>
      <xdr:rowOff>100876</xdr:rowOff>
    </xdr:to>
    <xdr:cxnSp macro="">
      <xdr:nvCxnSpPr>
        <xdr:cNvPr id="697" name="直線コネクタ 696"/>
        <xdr:cNvCxnSpPr/>
      </xdr:nvCxnSpPr>
      <xdr:spPr>
        <a:xfrm flipV="1">
          <a:off x="15481300" y="16724188"/>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100876</xdr:rowOff>
    </xdr:from>
    <xdr:to>
      <xdr:col>22</xdr:col>
      <xdr:colOff>365125</xdr:colOff>
      <xdr:row>97</xdr:row>
      <xdr:rowOff>101791</xdr:rowOff>
    </xdr:to>
    <xdr:cxnSp macro="">
      <xdr:nvCxnSpPr>
        <xdr:cNvPr id="700" name="直線コネクタ 699"/>
        <xdr:cNvCxnSpPr/>
      </xdr:nvCxnSpPr>
      <xdr:spPr>
        <a:xfrm flipV="1">
          <a:off x="14592300" y="167315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77330</xdr:rowOff>
    </xdr:from>
    <xdr:to>
      <xdr:col>21</xdr:col>
      <xdr:colOff>161925</xdr:colOff>
      <xdr:row>97</xdr:row>
      <xdr:rowOff>101791</xdr:rowOff>
    </xdr:to>
    <xdr:cxnSp macro="">
      <xdr:nvCxnSpPr>
        <xdr:cNvPr id="703" name="直線コネクタ 702"/>
        <xdr:cNvCxnSpPr/>
      </xdr:nvCxnSpPr>
      <xdr:spPr>
        <a:xfrm>
          <a:off x="13703300" y="1670798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68728</xdr:rowOff>
    </xdr:from>
    <xdr:to>
      <xdr:col>19</xdr:col>
      <xdr:colOff>644525</xdr:colOff>
      <xdr:row>97</xdr:row>
      <xdr:rowOff>77330</xdr:rowOff>
    </xdr:to>
    <xdr:cxnSp macro="">
      <xdr:nvCxnSpPr>
        <xdr:cNvPr id="706" name="直線コネクタ 705"/>
        <xdr:cNvCxnSpPr/>
      </xdr:nvCxnSpPr>
      <xdr:spPr>
        <a:xfrm>
          <a:off x="12814300" y="16699378"/>
          <a:ext cx="889000" cy="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42738</xdr:rowOff>
    </xdr:from>
    <xdr:to>
      <xdr:col>23</xdr:col>
      <xdr:colOff>568325</xdr:colOff>
      <xdr:row>97</xdr:row>
      <xdr:rowOff>144338</xdr:rowOff>
    </xdr:to>
    <xdr:sp macro="" textlink="">
      <xdr:nvSpPr>
        <xdr:cNvPr id="716" name="円/楕円 715"/>
        <xdr:cNvSpPr/>
      </xdr:nvSpPr>
      <xdr:spPr>
        <a:xfrm>
          <a:off x="16268700" y="166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21165</xdr:rowOff>
    </xdr:from>
    <xdr:ext cx="534377" cy="259045"/>
    <xdr:sp macro="" textlink="">
      <xdr:nvSpPr>
        <xdr:cNvPr id="717" name="公債費該当値テキスト"/>
        <xdr:cNvSpPr txBox="1"/>
      </xdr:nvSpPr>
      <xdr:spPr>
        <a:xfrm>
          <a:off x="16370300" y="1665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50076</xdr:rowOff>
    </xdr:from>
    <xdr:to>
      <xdr:col>22</xdr:col>
      <xdr:colOff>415925</xdr:colOff>
      <xdr:row>97</xdr:row>
      <xdr:rowOff>151676</xdr:rowOff>
    </xdr:to>
    <xdr:sp macro="" textlink="">
      <xdr:nvSpPr>
        <xdr:cNvPr id="718" name="円/楕円 717"/>
        <xdr:cNvSpPr/>
      </xdr:nvSpPr>
      <xdr:spPr>
        <a:xfrm>
          <a:off x="15430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142803</xdr:rowOff>
    </xdr:from>
    <xdr:ext cx="534377" cy="259045"/>
    <xdr:sp macro="" textlink="">
      <xdr:nvSpPr>
        <xdr:cNvPr id="719" name="テキスト ボックス 718"/>
        <xdr:cNvSpPr txBox="1"/>
      </xdr:nvSpPr>
      <xdr:spPr>
        <a:xfrm>
          <a:off x="15214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50991</xdr:rowOff>
    </xdr:from>
    <xdr:to>
      <xdr:col>21</xdr:col>
      <xdr:colOff>212725</xdr:colOff>
      <xdr:row>97</xdr:row>
      <xdr:rowOff>152591</xdr:rowOff>
    </xdr:to>
    <xdr:sp macro="" textlink="">
      <xdr:nvSpPr>
        <xdr:cNvPr id="720" name="円/楕円 719"/>
        <xdr:cNvSpPr/>
      </xdr:nvSpPr>
      <xdr:spPr>
        <a:xfrm>
          <a:off x="14541500" y="166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143718</xdr:rowOff>
    </xdr:from>
    <xdr:ext cx="534377" cy="259045"/>
    <xdr:sp macro="" textlink="">
      <xdr:nvSpPr>
        <xdr:cNvPr id="721" name="テキスト ボックス 720"/>
        <xdr:cNvSpPr txBox="1"/>
      </xdr:nvSpPr>
      <xdr:spPr>
        <a:xfrm>
          <a:off x="14325111" y="167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26530</xdr:rowOff>
    </xdr:from>
    <xdr:to>
      <xdr:col>20</xdr:col>
      <xdr:colOff>9525</xdr:colOff>
      <xdr:row>97</xdr:row>
      <xdr:rowOff>128130</xdr:rowOff>
    </xdr:to>
    <xdr:sp macro="" textlink="">
      <xdr:nvSpPr>
        <xdr:cNvPr id="722" name="円/楕円 721"/>
        <xdr:cNvSpPr/>
      </xdr:nvSpPr>
      <xdr:spPr>
        <a:xfrm>
          <a:off x="13652500" y="166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119257</xdr:rowOff>
    </xdr:from>
    <xdr:ext cx="534377" cy="259045"/>
    <xdr:sp macro="" textlink="">
      <xdr:nvSpPr>
        <xdr:cNvPr id="723" name="テキスト ボックス 722"/>
        <xdr:cNvSpPr txBox="1"/>
      </xdr:nvSpPr>
      <xdr:spPr>
        <a:xfrm>
          <a:off x="13436111" y="167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17928</xdr:rowOff>
    </xdr:from>
    <xdr:to>
      <xdr:col>18</xdr:col>
      <xdr:colOff>492125</xdr:colOff>
      <xdr:row>97</xdr:row>
      <xdr:rowOff>119528</xdr:rowOff>
    </xdr:to>
    <xdr:sp macro="" textlink="">
      <xdr:nvSpPr>
        <xdr:cNvPr id="724" name="円/楕円 723"/>
        <xdr:cNvSpPr/>
      </xdr:nvSpPr>
      <xdr:spPr>
        <a:xfrm>
          <a:off x="12763500" y="166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110655</xdr:rowOff>
    </xdr:from>
    <xdr:ext cx="534377" cy="259045"/>
    <xdr:sp macro="" textlink="">
      <xdr:nvSpPr>
        <xdr:cNvPr id="725" name="テキスト ボックス 724"/>
        <xdr:cNvSpPr txBox="1"/>
      </xdr:nvSpPr>
      <xdr:spPr>
        <a:xfrm>
          <a:off x="12547111" y="167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衛生費は、類似団体平均を大幅に上回っており、平成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年度では住民一人当たり</a:t>
          </a:r>
          <a:r>
            <a:rPr kumimoji="1" lang="en-US" altLang="ja-JP" sz="1300">
              <a:solidFill>
                <a:schemeClr val="dk1"/>
              </a:solidFill>
              <a:effectLst/>
              <a:latin typeface="+mn-lt"/>
              <a:ea typeface="+mn-ea"/>
              <a:cs typeface="+mn-cs"/>
            </a:rPr>
            <a:t>61,467</a:t>
          </a:r>
          <a:r>
            <a:rPr kumimoji="1" lang="ja-JP" altLang="ja-JP" sz="1300">
              <a:solidFill>
                <a:schemeClr val="dk1"/>
              </a:solidFill>
              <a:effectLst/>
              <a:latin typeface="+mn-lt"/>
              <a:ea typeface="+mn-ea"/>
              <a:cs typeface="+mn-cs"/>
            </a:rPr>
            <a:t>円となっている。これは、地方独立行政法人くらて病院への運営費負担金によるものである。教育費は、中学校統合に伴う施設整備費の普通建設事業費、物件費等の増により、平成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年度は大幅に増額となっている。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年度は、実質単年度収支比が前年と比較して▲</a:t>
          </a:r>
          <a:r>
            <a:rPr kumimoji="1" lang="en-US" altLang="ja-JP" sz="1300">
              <a:solidFill>
                <a:schemeClr val="dk1"/>
              </a:solidFill>
              <a:effectLst/>
              <a:latin typeface="+mn-lt"/>
              <a:ea typeface="+mn-ea"/>
              <a:cs typeface="+mn-cs"/>
            </a:rPr>
            <a:t>5.09%</a:t>
          </a:r>
          <a:r>
            <a:rPr kumimoji="1" lang="ja-JP" altLang="ja-JP" sz="1300">
              <a:solidFill>
                <a:schemeClr val="dk1"/>
              </a:solidFill>
              <a:effectLst/>
              <a:latin typeface="+mn-lt"/>
              <a:ea typeface="+mn-ea"/>
              <a:cs typeface="+mn-cs"/>
            </a:rPr>
            <a:t>となっていたが、平成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0.76%</a:t>
          </a:r>
          <a:r>
            <a:rPr kumimoji="1" lang="ja-JP" altLang="ja-JP" sz="1300">
              <a:solidFill>
                <a:schemeClr val="dk1"/>
              </a:solidFill>
              <a:effectLst/>
              <a:latin typeface="+mn-lt"/>
              <a:ea typeface="+mn-ea"/>
              <a:cs typeface="+mn-cs"/>
            </a:rPr>
            <a:t>改善された。今後は、乳幼児等医療費の助成拡大による医療費、過疎対策事業債の償還金の増額も見込まれる。</a:t>
          </a:r>
          <a:r>
            <a:rPr lang="ja-JP" altLang="ja-JP" sz="1300" b="0" i="0" baseline="0">
              <a:solidFill>
                <a:schemeClr val="dk1"/>
              </a:solidFill>
              <a:effectLst/>
              <a:latin typeface="+mn-lt"/>
              <a:ea typeface="+mn-ea"/>
              <a:cs typeface="+mn-cs"/>
            </a:rPr>
            <a:t>町税をはじめ歳入の確保に努めるとともに、経常経費の削減など安定的な財政運営に努める必要がある。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年度において国民健康保険事業特別会計を除いた他の会計では赤字は生じてなく、今後も適正な財政運営、企業経営に努める。</a:t>
          </a:r>
          <a:endParaRPr lang="ja-JP" altLang="ja-JP" sz="1300">
            <a:effectLst/>
          </a:endParaRPr>
        </a:p>
        <a:p>
          <a:pPr rtl="0"/>
          <a:r>
            <a:rPr lang="ja-JP" altLang="ja-JP" sz="1300" b="0" i="0" baseline="0">
              <a:solidFill>
                <a:schemeClr val="dk1"/>
              </a:solidFill>
              <a:effectLst/>
              <a:latin typeface="+mn-lt"/>
              <a:ea typeface="+mn-ea"/>
              <a:cs typeface="+mn-cs"/>
            </a:rPr>
            <a:t>　国民健康保険事業特別会計においては、医療費の抑制に取り組むとともに、国民健康保険税の収納率の向上に努める。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7632166</v>
      </c>
      <c r="BO4" s="409"/>
      <c r="BP4" s="409"/>
      <c r="BQ4" s="409"/>
      <c r="BR4" s="409"/>
      <c r="BS4" s="409"/>
      <c r="BT4" s="409"/>
      <c r="BU4" s="410"/>
      <c r="BV4" s="408">
        <v>10371889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v>
      </c>
      <c r="CU4" s="586"/>
      <c r="CV4" s="586"/>
      <c r="CW4" s="586"/>
      <c r="CX4" s="586"/>
      <c r="CY4" s="586"/>
      <c r="CZ4" s="586"/>
      <c r="DA4" s="587"/>
      <c r="DB4" s="585">
        <v>1.7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7519821</v>
      </c>
      <c r="BO5" s="414"/>
      <c r="BP5" s="414"/>
      <c r="BQ5" s="414"/>
      <c r="BR5" s="414"/>
      <c r="BS5" s="414"/>
      <c r="BT5" s="414"/>
      <c r="BU5" s="415"/>
      <c r="BV5" s="413">
        <v>10129368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95.3</v>
      </c>
      <c r="CU5" s="384"/>
      <c r="CV5" s="384"/>
      <c r="CW5" s="384"/>
      <c r="CX5" s="384"/>
      <c r="CY5" s="384"/>
      <c r="CZ5" s="384"/>
      <c r="DA5" s="385"/>
      <c r="DB5" s="383">
        <v>92.4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112345</v>
      </c>
      <c r="BO6" s="414"/>
      <c r="BP6" s="414"/>
      <c r="BQ6" s="414"/>
      <c r="BR6" s="414"/>
      <c r="BS6" s="414"/>
      <c r="BT6" s="414"/>
      <c r="BU6" s="415"/>
      <c r="BV6" s="413">
        <v>242521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101.5</v>
      </c>
      <c r="CU6" s="560"/>
      <c r="CV6" s="560"/>
      <c r="CW6" s="560"/>
      <c r="CX6" s="560"/>
      <c r="CY6" s="560"/>
      <c r="CZ6" s="560"/>
      <c r="DA6" s="561"/>
      <c r="DB6" s="559">
        <v>98.9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21236</v>
      </c>
      <c r="BO7" s="414"/>
      <c r="BP7" s="414"/>
      <c r="BQ7" s="414"/>
      <c r="BR7" s="414"/>
      <c r="BS7" s="414"/>
      <c r="BT7" s="414"/>
      <c r="BU7" s="415"/>
      <c r="BV7" s="413">
        <v>170408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4487823</v>
      </c>
      <c r="CU7" s="414"/>
      <c r="CV7" s="414"/>
      <c r="CW7" s="414"/>
      <c r="CX7" s="414"/>
      <c r="CY7" s="414"/>
      <c r="CZ7" s="414"/>
      <c r="DA7" s="415"/>
      <c r="DB7" s="413">
        <v>4355378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91109</v>
      </c>
      <c r="BO8" s="414"/>
      <c r="BP8" s="414"/>
      <c r="BQ8" s="414"/>
      <c r="BR8" s="414"/>
      <c r="BS8" s="414"/>
      <c r="BT8" s="414"/>
      <c r="BU8" s="415"/>
      <c r="BV8" s="413">
        <v>72113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0.45</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16007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18996</v>
      </c>
      <c r="BO9" s="414"/>
      <c r="BP9" s="414"/>
      <c r="BQ9" s="414"/>
      <c r="BR9" s="414"/>
      <c r="BS9" s="414"/>
      <c r="BT9" s="414"/>
      <c r="BU9" s="415"/>
      <c r="BV9" s="413">
        <v>-54513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11.3</v>
      </c>
      <c r="CU9" s="384"/>
      <c r="CV9" s="384"/>
      <c r="CW9" s="384"/>
      <c r="CX9" s="384"/>
      <c r="CY9" s="384"/>
      <c r="CZ9" s="384"/>
      <c r="DA9" s="385"/>
      <c r="DB9" s="383">
        <v>11.5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17088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617</v>
      </c>
      <c r="BO10" s="414"/>
      <c r="BP10" s="414"/>
      <c r="BQ10" s="414"/>
      <c r="BR10" s="414"/>
      <c r="BS10" s="414"/>
      <c r="BT10" s="414"/>
      <c r="BU10" s="415"/>
      <c r="BV10" s="413">
        <v>2065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16667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16510</v>
      </c>
      <c r="S13" s="515"/>
      <c r="T13" s="515"/>
      <c r="U13" s="515"/>
      <c r="V13" s="516"/>
      <c r="W13" s="502" t="s">
        <v>120</v>
      </c>
      <c r="X13" s="426"/>
      <c r="Y13" s="426"/>
      <c r="Z13" s="426"/>
      <c r="AA13" s="426"/>
      <c r="AB13" s="427"/>
      <c r="AC13" s="389">
        <v>304</v>
      </c>
      <c r="AD13" s="390"/>
      <c r="AE13" s="390"/>
      <c r="AF13" s="390"/>
      <c r="AG13" s="391"/>
      <c r="AH13" s="389">
        <v>370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19613</v>
      </c>
      <c r="BO13" s="414"/>
      <c r="BP13" s="414"/>
      <c r="BQ13" s="414"/>
      <c r="BR13" s="414"/>
      <c r="BS13" s="414"/>
      <c r="BT13" s="414"/>
      <c r="BU13" s="415"/>
      <c r="BV13" s="413">
        <v>-52448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8.3000000000000007</v>
      </c>
      <c r="CU13" s="384"/>
      <c r="CV13" s="384"/>
      <c r="CW13" s="384"/>
      <c r="CX13" s="384"/>
      <c r="CY13" s="384"/>
      <c r="CZ13" s="384"/>
      <c r="DA13" s="385"/>
      <c r="DB13" s="383">
        <v>8.4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16924</v>
      </c>
      <c r="S14" s="515"/>
      <c r="T14" s="515"/>
      <c r="U14" s="515"/>
      <c r="V14" s="516"/>
      <c r="W14" s="517"/>
      <c r="X14" s="429"/>
      <c r="Y14" s="429"/>
      <c r="Z14" s="429"/>
      <c r="AA14" s="429"/>
      <c r="AB14" s="430"/>
      <c r="AC14" s="507">
        <v>4.2</v>
      </c>
      <c r="AD14" s="508"/>
      <c r="AE14" s="508"/>
      <c r="AF14" s="508"/>
      <c r="AG14" s="509"/>
      <c r="AH14" s="507">
        <v>4.5999999999999996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16768</v>
      </c>
      <c r="S15" s="515"/>
      <c r="T15" s="515"/>
      <c r="U15" s="515"/>
      <c r="V15" s="516"/>
      <c r="W15" s="502" t="s">
        <v>127</v>
      </c>
      <c r="X15" s="426"/>
      <c r="Y15" s="426"/>
      <c r="Z15" s="426"/>
      <c r="AA15" s="426"/>
      <c r="AB15" s="427"/>
      <c r="AC15" s="389">
        <v>2520</v>
      </c>
      <c r="AD15" s="390"/>
      <c r="AE15" s="390"/>
      <c r="AF15" s="390"/>
      <c r="AG15" s="391"/>
      <c r="AH15" s="389">
        <v>2859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1724820</v>
      </c>
      <c r="BO15" s="409"/>
      <c r="BP15" s="409"/>
      <c r="BQ15" s="409"/>
      <c r="BR15" s="409"/>
      <c r="BS15" s="409"/>
      <c r="BT15" s="409"/>
      <c r="BU15" s="410"/>
      <c r="BV15" s="408">
        <v>1622630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34.799999999999997</v>
      </c>
      <c r="AD16" s="508"/>
      <c r="AE16" s="508"/>
      <c r="AF16" s="508"/>
      <c r="AG16" s="509"/>
      <c r="AH16" s="507">
        <v>35.700000000000003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3757917</v>
      </c>
      <c r="BO16" s="414"/>
      <c r="BP16" s="414"/>
      <c r="BQ16" s="414"/>
      <c r="BR16" s="414"/>
      <c r="BS16" s="414"/>
      <c r="BT16" s="414"/>
      <c r="BU16" s="415"/>
      <c r="BV16" s="413">
        <v>3622928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4416</v>
      </c>
      <c r="AD17" s="390"/>
      <c r="AE17" s="390"/>
      <c r="AF17" s="390"/>
      <c r="AG17" s="391"/>
      <c r="AH17" s="389">
        <v>4772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2180588</v>
      </c>
      <c r="BO17" s="414"/>
      <c r="BP17" s="414"/>
      <c r="BQ17" s="414"/>
      <c r="BR17" s="414"/>
      <c r="BS17" s="414"/>
      <c r="BT17" s="414"/>
      <c r="BU17" s="415"/>
      <c r="BV17" s="413">
        <v>2074760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35.6</v>
      </c>
      <c r="M18" s="478"/>
      <c r="N18" s="478"/>
      <c r="O18" s="478"/>
      <c r="P18" s="478"/>
      <c r="Q18" s="478"/>
      <c r="R18" s="479"/>
      <c r="S18" s="479"/>
      <c r="T18" s="479"/>
      <c r="U18" s="479"/>
      <c r="V18" s="480"/>
      <c r="W18" s="494"/>
      <c r="X18" s="495"/>
      <c r="Y18" s="495"/>
      <c r="Z18" s="495"/>
      <c r="AA18" s="495"/>
      <c r="AB18" s="503"/>
      <c r="AC18" s="377">
        <v>61</v>
      </c>
      <c r="AD18" s="378"/>
      <c r="AE18" s="378"/>
      <c r="AF18" s="378"/>
      <c r="AG18" s="481"/>
      <c r="AH18" s="377">
        <v>59.5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4304647</v>
      </c>
      <c r="BO18" s="414"/>
      <c r="BP18" s="414"/>
      <c r="BQ18" s="414"/>
      <c r="BR18" s="414"/>
      <c r="BS18" s="414"/>
      <c r="BT18" s="414"/>
      <c r="BU18" s="415"/>
      <c r="BV18" s="413">
        <v>4049770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450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5167586</v>
      </c>
      <c r="BO19" s="414"/>
      <c r="BP19" s="414"/>
      <c r="BQ19" s="414"/>
      <c r="BR19" s="414"/>
      <c r="BS19" s="414"/>
      <c r="BT19" s="414"/>
      <c r="BU19" s="415"/>
      <c r="BV19" s="413">
        <v>5210447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6393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8286516</v>
      </c>
      <c r="BO23" s="414"/>
      <c r="BP23" s="414"/>
      <c r="BQ23" s="414"/>
      <c r="BR23" s="414"/>
      <c r="BS23" s="414"/>
      <c r="BT23" s="414"/>
      <c r="BU23" s="415"/>
      <c r="BV23" s="413">
        <v>8219544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6980</v>
      </c>
      <c r="R24" s="390"/>
      <c r="S24" s="390"/>
      <c r="T24" s="390"/>
      <c r="U24" s="390"/>
      <c r="V24" s="391"/>
      <c r="W24" s="455"/>
      <c r="X24" s="446"/>
      <c r="Y24" s="447"/>
      <c r="Z24" s="386" t="s">
        <v>150</v>
      </c>
      <c r="AA24" s="387"/>
      <c r="AB24" s="387"/>
      <c r="AC24" s="387"/>
      <c r="AD24" s="387"/>
      <c r="AE24" s="387"/>
      <c r="AF24" s="387"/>
      <c r="AG24" s="388"/>
      <c r="AH24" s="389">
        <v>111</v>
      </c>
      <c r="AI24" s="390"/>
      <c r="AJ24" s="390"/>
      <c r="AK24" s="390"/>
      <c r="AL24" s="391"/>
      <c r="AM24" s="389">
        <v>345987</v>
      </c>
      <c r="AN24" s="390"/>
      <c r="AO24" s="390"/>
      <c r="AP24" s="390"/>
      <c r="AQ24" s="390"/>
      <c r="AR24" s="391"/>
      <c r="AS24" s="389">
        <v>3117</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7751263</v>
      </c>
      <c r="BO24" s="414"/>
      <c r="BP24" s="414"/>
      <c r="BQ24" s="414"/>
      <c r="BR24" s="414"/>
      <c r="BS24" s="414"/>
      <c r="BT24" s="414"/>
      <c r="BU24" s="415"/>
      <c r="BV24" s="413">
        <v>7604335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6100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538653</v>
      </c>
      <c r="BO25" s="409"/>
      <c r="BP25" s="409"/>
      <c r="BQ25" s="409"/>
      <c r="BR25" s="409"/>
      <c r="BS25" s="409"/>
      <c r="BT25" s="409"/>
      <c r="BU25" s="410"/>
      <c r="BV25" s="408">
        <v>344283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5580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3080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157</v>
      </c>
      <c r="AN27" s="390"/>
      <c r="AO27" s="390"/>
      <c r="AP27" s="390"/>
      <c r="AQ27" s="390"/>
      <c r="AR27" s="391"/>
      <c r="AS27" s="389" t="s">
        <v>157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797</v>
      </c>
      <c r="BO27" s="417"/>
      <c r="BP27" s="417"/>
      <c r="BQ27" s="417"/>
      <c r="BR27" s="417"/>
      <c r="BS27" s="417"/>
      <c r="BT27" s="417"/>
      <c r="BU27" s="418"/>
      <c r="BV27" s="416">
        <v>797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2580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1470738</v>
      </c>
      <c r="BO28" s="409"/>
      <c r="BP28" s="409"/>
      <c r="BQ28" s="409"/>
      <c r="BR28" s="409"/>
      <c r="BS28" s="409"/>
      <c r="BT28" s="409"/>
      <c r="BU28" s="410"/>
      <c r="BV28" s="408">
        <v>1470121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11</v>
      </c>
      <c r="M29" s="390"/>
      <c r="N29" s="390"/>
      <c r="O29" s="390"/>
      <c r="P29" s="391"/>
      <c r="Q29" s="389">
        <v>2430</v>
      </c>
      <c r="R29" s="390"/>
      <c r="S29" s="390"/>
      <c r="T29" s="390"/>
      <c r="U29" s="390"/>
      <c r="V29" s="391"/>
      <c r="W29" s="456"/>
      <c r="X29" s="457"/>
      <c r="Y29" s="458"/>
      <c r="Z29" s="386" t="s">
        <v>167</v>
      </c>
      <c r="AA29" s="387"/>
      <c r="AB29" s="387"/>
      <c r="AC29" s="387"/>
      <c r="AD29" s="387"/>
      <c r="AE29" s="387"/>
      <c r="AF29" s="387"/>
      <c r="AG29" s="388"/>
      <c r="AH29" s="389">
        <v>112</v>
      </c>
      <c r="AI29" s="390"/>
      <c r="AJ29" s="390"/>
      <c r="AK29" s="390"/>
      <c r="AL29" s="391"/>
      <c r="AM29" s="389">
        <v>349886</v>
      </c>
      <c r="AN29" s="390"/>
      <c r="AO29" s="390"/>
      <c r="AP29" s="390"/>
      <c r="AQ29" s="390"/>
      <c r="AR29" s="391"/>
      <c r="AS29" s="389">
        <v>3124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704001</v>
      </c>
      <c r="BO29" s="414"/>
      <c r="BP29" s="414"/>
      <c r="BQ29" s="414"/>
      <c r="BR29" s="414"/>
      <c r="BS29" s="414"/>
      <c r="BT29" s="414"/>
      <c r="BU29" s="415"/>
      <c r="BV29" s="413">
        <v>715876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4769514</v>
      </c>
      <c r="BO30" s="417"/>
      <c r="BP30" s="417"/>
      <c r="BQ30" s="417"/>
      <c r="BR30" s="417"/>
      <c r="BS30" s="417"/>
      <c r="BT30" s="417"/>
      <c r="BU30" s="418"/>
      <c r="BV30" s="416">
        <v>4430735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7</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IF('各会計、関係団体の財政状況及び健全化判断比率'!B30="","",'各会計、関係団体の財政状況及び健全化判断比率'!B30)</f>
        <v>鞍手町水道事業会計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IF('各会計、関係団体の財政状況及び健全化判断比率'!B31="","",'各会計、関係団体の財政状況及び健全化判断比率'!B31)</f>
        <v>鞍手町流域関連公共下水道事業特別会計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福岡県後期高齢者医療広域連合(一般会計)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くらて病院</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住宅新築資金等特別会計</v>
      </c>
      <c r="F35" s="372"/>
      <c r="G35" s="372"/>
      <c r="H35" s="372"/>
      <c r="I35" s="372"/>
      <c r="J35" s="372"/>
      <c r="K35" s="372"/>
      <c r="L35" s="372"/>
      <c r="M35" s="372"/>
      <c r="N35" s="372"/>
      <c r="O35" s="372"/>
      <c r="P35" s="372"/>
      <c r="Q35" s="372"/>
      <c r="R35" s="372"/>
      <c r="S35" s="372"/>
      <c r="T35" s="165"/>
      <c r="U35" s="373">
        <f>IF(W35="","",U34+1)</f>
        <v>8</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福岡県後期高齢者医療広域連合（後期高齢者医療特別会計)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鞍手町かんがい施設維持管理運営費特別会計</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福岡県介護保険広域連合(一般会計)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鞍手町谷山池パイプライン水利施設維持管理運営費特別会計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福岡県介護保険広域連合(介護保険事業特別会計)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鞍手町泉水団地改良住宅移設事業特別会計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福岡県自治振興組合(一般会計)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f t="shared" si="5"/>
        <v>6</v>
      </c>
      <c r="D39" s="373"/>
      <c r="E39" s="372" t="str">
        <f>IF('各会計、関係団体の財政状況及び健全化判断比率'!B12="","",'各会計、関係団体の財政状況及び健全化判断比率'!B12)</f>
        <v>地方独立行政法人くらて病院貸付金特別会計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福岡県自治振興組合(公文書館事業特別会計)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福岡県自治会館管理組合(一般会計)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直方・鞍手広域市町村圏事務組合(一般会計)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直方・鞍手広域市町村圏事務組合(休日等急患センター事業特別会計)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直方・鞍手広域市町村圏事務組合(消防事業特別会計)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522</v>
      </c>
      <c r="D34" s="1181"/>
      <c r="E34" s="1182"/>
      <c r="F34" s="32" t="s">
        <v>523</v>
      </c>
      <c r="G34" s="33" t="s">
        <v>524</v>
      </c>
      <c r="H34" s="33" t="s">
        <v>525</v>
      </c>
      <c r="I34" s="33" t="s">
        <v>526</v>
      </c>
      <c r="J34" s="34" t="s">
        <v>527</v>
      </c>
      <c r="K34" s="22"/>
      <c r="L34" s="22"/>
      <c r="M34" s="22"/>
      <c r="N34" s="22"/>
      <c r="O34" s="22"/>
      <c r="P34" s="22"/>
    </row>
    <row r="35" spans="1:16" ht="39" customHeight="1">
      <c r="A35" s="22"/>
      <c r="B35" s="35"/>
      <c r="C35" s="1175" t="s">
        <v>528</v>
      </c>
      <c r="D35" s="1176"/>
      <c r="E35" s="1177"/>
      <c r="F35" s="36">
        <v>8.67</v>
      </c>
      <c r="G35" s="37">
        <v>9.5299999999999994</v>
      </c>
      <c r="H35" s="37">
        <v>9.9600000000000009</v>
      </c>
      <c r="I35" s="37">
        <v>10.67</v>
      </c>
      <c r="J35" s="38">
        <v>10.46</v>
      </c>
      <c r="K35" s="22"/>
      <c r="L35" s="22"/>
      <c r="M35" s="22"/>
      <c r="N35" s="22"/>
      <c r="O35" s="22"/>
      <c r="P35" s="22"/>
    </row>
    <row r="36" spans="1:16" ht="39" customHeight="1">
      <c r="A36" s="22"/>
      <c r="B36" s="35"/>
      <c r="C36" s="1175" t="s">
        <v>529</v>
      </c>
      <c r="D36" s="1176"/>
      <c r="E36" s="1177"/>
      <c r="F36" s="36">
        <v>2.65</v>
      </c>
      <c r="G36" s="37">
        <v>2.76</v>
      </c>
      <c r="H36" s="37">
        <v>2.85</v>
      </c>
      <c r="I36" s="37">
        <v>1.1100000000000001</v>
      </c>
      <c r="J36" s="38">
        <v>2.02</v>
      </c>
      <c r="K36" s="22"/>
      <c r="L36" s="22"/>
      <c r="M36" s="22"/>
      <c r="N36" s="22"/>
      <c r="O36" s="22"/>
      <c r="P36" s="22"/>
    </row>
    <row r="37" spans="1:16" ht="39" customHeight="1">
      <c r="A37" s="22"/>
      <c r="B37" s="35"/>
      <c r="C37" s="1175" t="s">
        <v>530</v>
      </c>
      <c r="D37" s="1176"/>
      <c r="E37" s="1177"/>
      <c r="F37" s="36">
        <v>0.01</v>
      </c>
      <c r="G37" s="37">
        <v>0.02</v>
      </c>
      <c r="H37" s="37">
        <v>0.01</v>
      </c>
      <c r="I37" s="37">
        <v>0.01</v>
      </c>
      <c r="J37" s="38">
        <v>0.02</v>
      </c>
      <c r="K37" s="22"/>
      <c r="L37" s="22"/>
      <c r="M37" s="22"/>
      <c r="N37" s="22"/>
      <c r="O37" s="22"/>
      <c r="P37" s="22"/>
    </row>
    <row r="38" spans="1:16" ht="39" customHeight="1">
      <c r="A38" s="22"/>
      <c r="B38" s="35"/>
      <c r="C38" s="1175" t="s">
        <v>531</v>
      </c>
      <c r="D38" s="1176"/>
      <c r="E38" s="1177"/>
      <c r="F38" s="36">
        <v>0.08</v>
      </c>
      <c r="G38" s="37">
        <v>0</v>
      </c>
      <c r="H38" s="37">
        <v>0</v>
      </c>
      <c r="I38" s="37">
        <v>0</v>
      </c>
      <c r="J38" s="38">
        <v>0</v>
      </c>
      <c r="K38" s="22"/>
      <c r="L38" s="22"/>
      <c r="M38" s="22"/>
      <c r="N38" s="22"/>
      <c r="O38" s="22"/>
      <c r="P38" s="22"/>
    </row>
    <row r="39" spans="1:16" ht="39" customHeight="1">
      <c r="A39" s="22"/>
      <c r="B39" s="35"/>
      <c r="C39" s="1175" t="s">
        <v>532</v>
      </c>
      <c r="D39" s="1176"/>
      <c r="E39" s="1177"/>
      <c r="F39" s="36">
        <v>0</v>
      </c>
      <c r="G39" s="37">
        <v>0</v>
      </c>
      <c r="H39" s="37">
        <v>0</v>
      </c>
      <c r="I39" s="37">
        <v>0</v>
      </c>
      <c r="J39" s="38">
        <v>0</v>
      </c>
      <c r="K39" s="22"/>
      <c r="L39" s="22"/>
      <c r="M39" s="22"/>
      <c r="N39" s="22"/>
      <c r="O39" s="22"/>
      <c r="P39" s="22"/>
    </row>
    <row r="40" spans="1:16" ht="39" customHeight="1">
      <c r="A40" s="22"/>
      <c r="B40" s="35"/>
      <c r="C40" s="1175" t="s">
        <v>533</v>
      </c>
      <c r="D40" s="1176"/>
      <c r="E40" s="1177"/>
      <c r="F40" s="36">
        <v>0</v>
      </c>
      <c r="G40" s="37">
        <v>0</v>
      </c>
      <c r="H40" s="37">
        <v>0</v>
      </c>
      <c r="I40" s="37">
        <v>0</v>
      </c>
      <c r="J40" s="38">
        <v>0</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536</v>
      </c>
      <c r="D43" s="1179"/>
      <c r="E43" s="1180"/>
      <c r="F43" s="41">
        <v>40.61</v>
      </c>
      <c r="G43" s="42">
        <v>45.63</v>
      </c>
      <c r="H43" s="42">
        <v>0</v>
      </c>
      <c r="I43" s="42">
        <v>0.53</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723</v>
      </c>
      <c r="L45" s="60">
        <v>701</v>
      </c>
      <c r="M45" s="60">
        <v>851</v>
      </c>
      <c r="N45" s="60">
        <v>857</v>
      </c>
      <c r="O45" s="61">
        <v>856</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199</v>
      </c>
      <c r="L48" s="64">
        <v>202</v>
      </c>
      <c r="M48" s="64">
        <v>156</v>
      </c>
      <c r="N48" s="64">
        <v>177</v>
      </c>
      <c r="O48" s="65">
        <v>191</v>
      </c>
      <c r="P48" s="48"/>
      <c r="Q48" s="48"/>
      <c r="R48" s="48"/>
      <c r="S48" s="48"/>
      <c r="T48" s="48"/>
      <c r="U48" s="48"/>
    </row>
    <row r="49" spans="1:21" ht="30.75" customHeight="1">
      <c r="A49" s="48"/>
      <c r="B49" s="1193"/>
      <c r="C49" s="1194"/>
      <c r="D49" s="62"/>
      <c r="E49" s="1185" t="s">
        <v>15</v>
      </c>
      <c r="F49" s="1185"/>
      <c r="G49" s="1185"/>
      <c r="H49" s="1185"/>
      <c r="I49" s="1185"/>
      <c r="J49" s="1186"/>
      <c r="K49" s="63">
        <v>67</v>
      </c>
      <c r="L49" s="64">
        <v>66</v>
      </c>
      <c r="M49" s="64">
        <v>66</v>
      </c>
      <c r="N49" s="64">
        <v>66</v>
      </c>
      <c r="O49" s="65">
        <v>66</v>
      </c>
      <c r="P49" s="48"/>
      <c r="Q49" s="48"/>
      <c r="R49" s="48"/>
      <c r="S49" s="48"/>
      <c r="T49" s="48"/>
      <c r="U49" s="48"/>
    </row>
    <row r="50" spans="1:21" ht="30.75" customHeight="1">
      <c r="A50" s="48"/>
      <c r="B50" s="1193"/>
      <c r="C50" s="1194"/>
      <c r="D50" s="62"/>
      <c r="E50" s="1185" t="s">
        <v>16</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630</v>
      </c>
      <c r="L52" s="64">
        <v>628</v>
      </c>
      <c r="M52" s="64">
        <v>753</v>
      </c>
      <c r="N52" s="64">
        <v>794</v>
      </c>
      <c r="O52" s="65">
        <v>784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359</v>
      </c>
      <c r="L53" s="69">
        <v>341</v>
      </c>
      <c r="M53" s="69">
        <v>320</v>
      </c>
      <c r="N53" s="69">
        <v>306</v>
      </c>
      <c r="O53" s="70">
        <v>329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11" t="s">
        <v>23</v>
      </c>
      <c r="C41" s="1212"/>
      <c r="D41" s="81"/>
      <c r="E41" s="1213" t="s">
        <v>24</v>
      </c>
      <c r="F41" s="1213"/>
      <c r="G41" s="1213"/>
      <c r="H41" s="1214"/>
      <c r="I41" s="82">
        <v>6229</v>
      </c>
      <c r="J41" s="83">
        <v>6486</v>
      </c>
      <c r="K41" s="83">
        <v>8178</v>
      </c>
      <c r="L41" s="83">
        <v>9991</v>
      </c>
      <c r="M41" s="84">
        <v>9958</v>
      </c>
    </row>
    <row r="42" spans="2:13" ht="27.75" customHeight="1">
      <c r="B42" s="1201"/>
      <c r="C42" s="1202"/>
      <c r="D42" s="85"/>
      <c r="E42" s="1205" t="s">
        <v>25</v>
      </c>
      <c r="F42" s="1205"/>
      <c r="G42" s="1205"/>
      <c r="H42" s="1206"/>
      <c r="I42" s="86" t="s">
        <v>476</v>
      </c>
      <c r="J42" s="87" t="s">
        <v>476</v>
      </c>
      <c r="K42" s="87" t="s">
        <v>476</v>
      </c>
      <c r="L42" s="87" t="s">
        <v>476</v>
      </c>
      <c r="M42" s="88" t="s">
        <v>476</v>
      </c>
    </row>
    <row r="43" spans="2:13" ht="27.75" customHeight="1">
      <c r="B43" s="1201"/>
      <c r="C43" s="1202"/>
      <c r="D43" s="85"/>
      <c r="E43" s="1205" t="s">
        <v>26</v>
      </c>
      <c r="F43" s="1205"/>
      <c r="G43" s="1205"/>
      <c r="H43" s="1206"/>
      <c r="I43" s="86">
        <v>3684</v>
      </c>
      <c r="J43" s="87">
        <v>3613</v>
      </c>
      <c r="K43" s="87">
        <v>2913</v>
      </c>
      <c r="L43" s="87">
        <v>2999</v>
      </c>
      <c r="M43" s="88">
        <v>3131</v>
      </c>
    </row>
    <row r="44" spans="2:13" ht="27.75" customHeight="1">
      <c r="B44" s="1201"/>
      <c r="C44" s="1202"/>
      <c r="D44" s="85"/>
      <c r="E44" s="1205" t="s">
        <v>27</v>
      </c>
      <c r="F44" s="1205"/>
      <c r="G44" s="1205"/>
      <c r="H44" s="1206"/>
      <c r="I44" s="86">
        <v>352</v>
      </c>
      <c r="J44" s="87">
        <v>290</v>
      </c>
      <c r="K44" s="87">
        <v>226</v>
      </c>
      <c r="L44" s="87">
        <v>163</v>
      </c>
      <c r="M44" s="88">
        <v>98</v>
      </c>
    </row>
    <row r="45" spans="2:13" ht="27.75" customHeight="1">
      <c r="B45" s="1201"/>
      <c r="C45" s="1202"/>
      <c r="D45" s="85"/>
      <c r="E45" s="1205" t="s">
        <v>28</v>
      </c>
      <c r="F45" s="1205"/>
      <c r="G45" s="1205"/>
      <c r="H45" s="1206"/>
      <c r="I45" s="86">
        <v>1176</v>
      </c>
      <c r="J45" s="87">
        <v>1204</v>
      </c>
      <c r="K45" s="87">
        <v>1170</v>
      </c>
      <c r="L45" s="87">
        <v>1108</v>
      </c>
      <c r="M45" s="88">
        <v>1030</v>
      </c>
    </row>
    <row r="46" spans="2:13" ht="27.75" customHeight="1">
      <c r="B46" s="1201"/>
      <c r="C46" s="1202"/>
      <c r="D46" s="85"/>
      <c r="E46" s="1205" t="s">
        <v>29</v>
      </c>
      <c r="F46" s="1205"/>
      <c r="G46" s="1205"/>
      <c r="H46" s="1206"/>
      <c r="I46" s="86" t="s">
        <v>476</v>
      </c>
      <c r="J46" s="87" t="s">
        <v>476</v>
      </c>
      <c r="K46" s="87" t="s">
        <v>476</v>
      </c>
      <c r="L46" s="87" t="s">
        <v>476</v>
      </c>
      <c r="M46" s="88" t="s">
        <v>476</v>
      </c>
    </row>
    <row r="47" spans="2:13" ht="27.75" customHeight="1">
      <c r="B47" s="1201"/>
      <c r="C47" s="1202"/>
      <c r="D47" s="85"/>
      <c r="E47" s="1205" t="s">
        <v>30</v>
      </c>
      <c r="F47" s="1205"/>
      <c r="G47" s="1205"/>
      <c r="H47" s="1206"/>
      <c r="I47" s="86" t="s">
        <v>476</v>
      </c>
      <c r="J47" s="87" t="s">
        <v>476</v>
      </c>
      <c r="K47" s="87" t="s">
        <v>476</v>
      </c>
      <c r="L47" s="87" t="s">
        <v>476</v>
      </c>
      <c r="M47" s="88" t="s">
        <v>476</v>
      </c>
    </row>
    <row r="48" spans="2:13" ht="27.75" customHeight="1">
      <c r="B48" s="1203"/>
      <c r="C48" s="1204"/>
      <c r="D48" s="85"/>
      <c r="E48" s="1205" t="s">
        <v>31</v>
      </c>
      <c r="F48" s="1205"/>
      <c r="G48" s="1205"/>
      <c r="H48" s="1206"/>
      <c r="I48" s="86" t="s">
        <v>476</v>
      </c>
      <c r="J48" s="87" t="s">
        <v>476</v>
      </c>
      <c r="K48" s="87" t="s">
        <v>476</v>
      </c>
      <c r="L48" s="87" t="s">
        <v>476</v>
      </c>
      <c r="M48" s="88" t="s">
        <v>476</v>
      </c>
    </row>
    <row r="49" spans="2:13" ht="27.75" customHeight="1">
      <c r="B49" s="1199" t="s">
        <v>32</v>
      </c>
      <c r="C49" s="1200"/>
      <c r="D49" s="89"/>
      <c r="E49" s="1205" t="s">
        <v>33</v>
      </c>
      <c r="F49" s="1205"/>
      <c r="G49" s="1205"/>
      <c r="H49" s="1206"/>
      <c r="I49" s="86">
        <v>5320</v>
      </c>
      <c r="J49" s="87">
        <v>6406</v>
      </c>
      <c r="K49" s="87">
        <v>6573</v>
      </c>
      <c r="L49" s="87">
        <v>6632</v>
      </c>
      <c r="M49" s="88">
        <v>6960</v>
      </c>
    </row>
    <row r="50" spans="2:13" ht="27.75" customHeight="1">
      <c r="B50" s="1201"/>
      <c r="C50" s="1202"/>
      <c r="D50" s="85"/>
      <c r="E50" s="1205" t="s">
        <v>34</v>
      </c>
      <c r="F50" s="1205"/>
      <c r="G50" s="1205"/>
      <c r="H50" s="1206"/>
      <c r="I50" s="86">
        <v>426</v>
      </c>
      <c r="J50" s="87">
        <v>545</v>
      </c>
      <c r="K50" s="87">
        <v>1550</v>
      </c>
      <c r="L50" s="87">
        <v>1462</v>
      </c>
      <c r="M50" s="88">
        <v>1285</v>
      </c>
    </row>
    <row r="51" spans="2:13" ht="27.75" customHeight="1">
      <c r="B51" s="1203"/>
      <c r="C51" s="1204"/>
      <c r="D51" s="85"/>
      <c r="E51" s="1205" t="s">
        <v>35</v>
      </c>
      <c r="F51" s="1205"/>
      <c r="G51" s="1205"/>
      <c r="H51" s="1206"/>
      <c r="I51" s="86">
        <v>6499</v>
      </c>
      <c r="J51" s="87">
        <v>6511</v>
      </c>
      <c r="K51" s="87">
        <v>6730</v>
      </c>
      <c r="L51" s="87">
        <v>8153</v>
      </c>
      <c r="M51" s="88">
        <v>8249</v>
      </c>
    </row>
    <row r="52" spans="2:13" ht="27.75" customHeight="1" thickBot="1">
      <c r="B52" s="1207" t="s">
        <v>36</v>
      </c>
      <c r="C52" s="1208"/>
      <c r="D52" s="90"/>
      <c r="E52" s="1209" t="s">
        <v>37</v>
      </c>
      <c r="F52" s="1209"/>
      <c r="G52" s="1209"/>
      <c r="H52" s="1210"/>
      <c r="I52" s="91">
        <v>-804</v>
      </c>
      <c r="J52" s="92">
        <v>-1871</v>
      </c>
      <c r="K52" s="92">
        <v>-2366</v>
      </c>
      <c r="L52" s="92">
        <v>-1988</v>
      </c>
      <c r="M52" s="93">
        <v>-2277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559</v>
      </c>
      <c r="H51" s="1240"/>
      <c r="I51" s="1245" t="s">
        <v>560</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561</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562</v>
      </c>
      <c r="H55" s="1220"/>
      <c r="I55" s="1225" t="s">
        <v>560</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27" t="s">
        <v>567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559</v>
      </c>
      <c r="H73" s="1240"/>
      <c r="I73" s="1245" t="s">
        <v>560</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10.6</v>
      </c>
      <c r="L75" s="1247">
        <v>9.5</v>
      </c>
      <c r="M75" s="1247">
        <v>8.8000000000000007</v>
      </c>
      <c r="N75" s="1247">
        <v>8.4</v>
      </c>
      <c r="O75" s="1247">
        <v>8.3000000000000007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562</v>
      </c>
      <c r="H77" s="1220"/>
      <c r="I77" s="1225" t="s">
        <v>560</v>
      </c>
      <c r="J77" s="1225"/>
      <c r="K77" s="1226">
        <v>64.3</v>
      </c>
      <c r="L77" s="1226">
        <v>61.3</v>
      </c>
      <c r="M77" s="1215">
        <v>54.6</v>
      </c>
      <c r="N77" s="1215">
        <v>48.7</v>
      </c>
      <c r="O77" s="1215">
        <v>36.5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12.3</v>
      </c>
      <c r="L79" s="1218">
        <v>11.7</v>
      </c>
      <c r="M79" s="1218">
        <v>11.2</v>
      </c>
      <c r="N79" s="1218">
        <v>10.4</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16314</v>
      </c>
      <c r="E3" s="116"/>
      <c r="F3" s="117">
        <v>61557</v>
      </c>
      <c r="G3" s="118"/>
      <c r="H3" s="119"/>
    </row>
    <row r="4" spans="1:8">
      <c r="A4" s="120"/>
      <c r="B4" s="121"/>
      <c r="C4" s="122"/>
      <c r="D4" s="123">
        <v>12138</v>
      </c>
      <c r="E4" s="124"/>
      <c r="F4" s="125">
        <v>32497</v>
      </c>
      <c r="G4" s="126"/>
      <c r="H4" s="127"/>
    </row>
    <row r="5" spans="1:8">
      <c r="A5" s="108" t="s">
        <v>510</v>
      </c>
      <c r="B5" s="113"/>
      <c r="C5" s="114"/>
      <c r="D5" s="115">
        <v>35888</v>
      </c>
      <c r="E5" s="116"/>
      <c r="F5" s="117">
        <v>69806</v>
      </c>
      <c r="G5" s="118"/>
      <c r="H5" s="119"/>
    </row>
    <row r="6" spans="1:8">
      <c r="A6" s="120"/>
      <c r="B6" s="121"/>
      <c r="C6" s="122"/>
      <c r="D6" s="123">
        <v>27859</v>
      </c>
      <c r="E6" s="124"/>
      <c r="F6" s="125">
        <v>32823</v>
      </c>
      <c r="G6" s="126"/>
      <c r="H6" s="127"/>
    </row>
    <row r="7" spans="1:8">
      <c r="A7" s="108" t="s">
        <v>511</v>
      </c>
      <c r="B7" s="113"/>
      <c r="C7" s="114"/>
      <c r="D7" s="115">
        <v>44793</v>
      </c>
      <c r="E7" s="116"/>
      <c r="F7" s="117">
        <v>74444</v>
      </c>
      <c r="G7" s="118"/>
      <c r="H7" s="119"/>
    </row>
    <row r="8" spans="1:8">
      <c r="A8" s="120"/>
      <c r="B8" s="121"/>
      <c r="C8" s="122"/>
      <c r="D8" s="123">
        <v>35408</v>
      </c>
      <c r="E8" s="124"/>
      <c r="F8" s="125">
        <v>34175</v>
      </c>
      <c r="G8" s="126"/>
      <c r="H8" s="127"/>
    </row>
    <row r="9" spans="1:8">
      <c r="A9" s="108" t="s">
        <v>512</v>
      </c>
      <c r="B9" s="113"/>
      <c r="C9" s="114"/>
      <c r="D9" s="115">
        <v>207708</v>
      </c>
      <c r="E9" s="116"/>
      <c r="F9" s="117">
        <v>85205</v>
      </c>
      <c r="G9" s="118"/>
      <c r="H9" s="119"/>
    </row>
    <row r="10" spans="1:8">
      <c r="A10" s="120"/>
      <c r="B10" s="121"/>
      <c r="C10" s="122"/>
      <c r="D10" s="123">
        <v>146143</v>
      </c>
      <c r="E10" s="124"/>
      <c r="F10" s="125">
        <v>38847</v>
      </c>
      <c r="G10" s="126"/>
      <c r="H10" s="127"/>
    </row>
    <row r="11" spans="1:8">
      <c r="A11" s="108" t="s">
        <v>513</v>
      </c>
      <c r="B11" s="113"/>
      <c r="C11" s="114"/>
      <c r="D11" s="115">
        <v>32439</v>
      </c>
      <c r="E11" s="116"/>
      <c r="F11" s="117">
        <v>69469</v>
      </c>
      <c r="G11" s="118"/>
      <c r="H11" s="119"/>
    </row>
    <row r="12" spans="1:8">
      <c r="A12" s="120"/>
      <c r="B12" s="121"/>
      <c r="C12" s="128"/>
      <c r="D12" s="123">
        <v>19686</v>
      </c>
      <c r="E12" s="124"/>
      <c r="F12" s="125">
        <v>38215</v>
      </c>
      <c r="G12" s="126"/>
      <c r="H12" s="127"/>
    </row>
    <row r="13" spans="1:8">
      <c r="A13" s="108"/>
      <c r="B13" s="113"/>
      <c r="C13" s="129"/>
      <c r="D13" s="130">
        <v>67428</v>
      </c>
      <c r="E13" s="131"/>
      <c r="F13" s="132">
        <v>72096</v>
      </c>
      <c r="G13" s="133"/>
      <c r="H13" s="119"/>
    </row>
    <row r="14" spans="1:8">
      <c r="A14" s="120"/>
      <c r="B14" s="121"/>
      <c r="C14" s="122"/>
      <c r="D14" s="123">
        <v>48247</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2.65</v>
      </c>
      <c r="C19" s="134">
        <f>ROUND(VALUE(SUBSTITUTE(実質収支比率等に係る経年分析!G$48,"▲","-")),2)</f>
        <v>2.78</v>
      </c>
      <c r="D19" s="134">
        <f>ROUND(VALUE(SUBSTITUTE(実質収支比率等に係る経年分析!H$48,"▲","-")),2)</f>
        <v>2.85</v>
      </c>
      <c r="E19" s="134">
        <f>ROUND(VALUE(SUBSTITUTE(実質収支比率等に係る経年分析!I$48,"▲","-")),2)</f>
        <v>1.66</v>
      </c>
      <c r="F19" s="134">
        <f>ROUND(VALUE(SUBSTITUTE(実質収支比率等に係る経年分析!J$48,"▲","-")),2)</f>
        <v>2.0299999999999998</v>
      </c>
    </row>
    <row r="20" spans="1:11">
      <c r="A20" s="134" t="s">
        <v>42</v>
      </c>
      <c r="B20" s="134">
        <f>ROUND(VALUE(SUBSTITUTE(実質収支比率等に係る経年分析!F$47,"▲","-")),2)</f>
        <v>21.89</v>
      </c>
      <c r="C20" s="134">
        <f>ROUND(VALUE(SUBSTITUTE(実質収支比率等に係る経年分析!G$47,"▲","-")),2)</f>
        <v>29.33</v>
      </c>
      <c r="D20" s="134">
        <f>ROUND(VALUE(SUBSTITUTE(実質収支比率等に係る経年分析!H$47,"▲","-")),2)</f>
        <v>33.07</v>
      </c>
      <c r="E20" s="134">
        <f>ROUND(VALUE(SUBSTITUTE(実質収支比率等に係る経年分析!I$47,"▲","-")),2)</f>
        <v>33.75</v>
      </c>
      <c r="F20" s="134">
        <f>ROUND(VALUE(SUBSTITUTE(実質収支比率等に係る経年分析!J$47,"▲","-")),2)</f>
        <v>32.770000000000003</v>
      </c>
    </row>
    <row r="21" spans="1:11">
      <c r="A21" s="134" t="s">
        <v>43</v>
      </c>
      <c r="B21" s="134">
        <f>IF(ISNUMBER(VALUE(SUBSTITUTE(実質収支比率等に係る経年分析!F$49,"▲","-"))),ROUND(VALUE(SUBSTITUTE(実質収支比率等に係る経年分析!F$49,"▲","-")),2),NA())</f>
        <v>11.92</v>
      </c>
      <c r="C21" s="134">
        <f>IF(ISNUMBER(VALUE(SUBSTITUTE(実質収支比率等に係る経年分析!G$49,"▲","-"))),ROUND(VALUE(SUBSTITUTE(実質収支比率等に係る経年分析!G$49,"▲","-")),2),NA())</f>
        <v>7.66</v>
      </c>
      <c r="D21" s="134">
        <f>IF(ISNUMBER(VALUE(SUBSTITUTE(実質収支比率等に係る経年分析!H$49,"▲","-"))),ROUND(VALUE(SUBSTITUTE(実質収支比率等に係る経年分析!H$49,"▲","-")),2),NA())</f>
        <v>3.89</v>
      </c>
      <c r="E21" s="134">
        <f>IF(ISNUMBER(VALUE(SUBSTITUTE(実質収支比率等に係る経年分析!I$49,"▲","-"))),ROUND(VALUE(SUBSTITUTE(実質収支比率等に係る経年分析!I$49,"▲","-")),2),NA())</f>
        <v>-1.2</v>
      </c>
      <c r="F21" s="134">
        <f>IF(ISNUMBER(VALUE(SUBSTITUTE(実質収支比率等に係る経年分析!J$49,"▲","-"))),ROUND(VALUE(SUBSTITUTE(実質収支比率等に係る経年分析!J$49,"▲","-")),2),NA())</f>
        <v>0.44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40.61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45.63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鞍手町谷山池パイプライン水利施設維持管理運営費特別会計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鞍手町かんがい施設維持管理運営費特別会計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鞍手町流域関連公共下水道事業特別会計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1.1100000000000001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v>
      </c>
    </row>
    <row r="35" spans="1:16">
      <c r="A35" s="135" t="str">
        <f>IF(連結実質赤字比率に係る赤字・黒字の構成分析!C$35="",NA(),連結実質赤字比率に係る赤字・黒字の構成分析!C$35)</f>
        <v>鞍手町水道事業会計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9.5299999999999994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10.46</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2.82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3.58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4.3600000000000003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3.34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2.2999999999999998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630</v>
      </c>
      <c r="E42" s="136"/>
      <c r="F42" s="136"/>
      <c r="G42" s="136">
        <f>'実質公債費比率（分子）の構造'!L$52</f>
        <v>628</v>
      </c>
      <c r="H42" s="136"/>
      <c r="I42" s="136"/>
      <c r="J42" s="136">
        <f>'実質公債費比率（分子）の構造'!M$52</f>
        <v>753</v>
      </c>
      <c r="K42" s="136"/>
      <c r="L42" s="136"/>
      <c r="M42" s="136">
        <f>'実質公債費比率（分子）の構造'!N$52</f>
        <v>794</v>
      </c>
      <c r="N42" s="136"/>
      <c r="O42" s="136"/>
      <c r="P42" s="136">
        <f>'実質公債費比率（分子）の構造'!O$52</f>
        <v>784</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67</v>
      </c>
      <c r="C45" s="136"/>
      <c r="D45" s="136"/>
      <c r="E45" s="136">
        <f>'実質公債費比率（分子）の構造'!L$49</f>
        <v>66</v>
      </c>
      <c r="F45" s="136"/>
      <c r="G45" s="136"/>
      <c r="H45" s="136">
        <f>'実質公債費比率（分子）の構造'!M$49</f>
        <v>66</v>
      </c>
      <c r="I45" s="136"/>
      <c r="J45" s="136"/>
      <c r="K45" s="136">
        <f>'実質公債費比率（分子）の構造'!N$49</f>
        <v>66</v>
      </c>
      <c r="L45" s="136"/>
      <c r="M45" s="136"/>
      <c r="N45" s="136">
        <f>'実質公債費比率（分子）の構造'!O$49</f>
        <v>66</v>
      </c>
      <c r="O45" s="136"/>
      <c r="P45" s="136"/>
    </row>
    <row r="46" spans="1:16">
      <c r="A46" s="136" t="s">
        <v>54</v>
      </c>
      <c r="B46" s="136">
        <f>'実質公債費比率（分子）の構造'!K$48</f>
        <v>199</v>
      </c>
      <c r="C46" s="136"/>
      <c r="D46" s="136"/>
      <c r="E46" s="136">
        <f>'実質公債費比率（分子）の構造'!L$48</f>
        <v>202</v>
      </c>
      <c r="F46" s="136"/>
      <c r="G46" s="136"/>
      <c r="H46" s="136">
        <f>'実質公債費比率（分子）の構造'!M$48</f>
        <v>156</v>
      </c>
      <c r="I46" s="136"/>
      <c r="J46" s="136"/>
      <c r="K46" s="136">
        <f>'実質公債費比率（分子）の構造'!N$48</f>
        <v>177</v>
      </c>
      <c r="L46" s="136"/>
      <c r="M46" s="136"/>
      <c r="N46" s="136">
        <f>'実質公債費比率（分子）の構造'!O$48</f>
        <v>191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723</v>
      </c>
      <c r="C49" s="136"/>
      <c r="D49" s="136"/>
      <c r="E49" s="136">
        <f>'実質公債費比率（分子）の構造'!L$45</f>
        <v>701</v>
      </c>
      <c r="F49" s="136"/>
      <c r="G49" s="136"/>
      <c r="H49" s="136">
        <f>'実質公債費比率（分子）の構造'!M$45</f>
        <v>851</v>
      </c>
      <c r="I49" s="136"/>
      <c r="J49" s="136"/>
      <c r="K49" s="136">
        <f>'実質公債費比率（分子）の構造'!N$45</f>
        <v>857</v>
      </c>
      <c r="L49" s="136"/>
      <c r="M49" s="136"/>
      <c r="N49" s="136">
        <f>'実質公債費比率（分子）の構造'!O$45</f>
        <v>856</v>
      </c>
      <c r="O49" s="136"/>
      <c r="P49" s="136"/>
    </row>
    <row r="50" spans="1:16">
      <c r="A50" s="136" t="s">
        <v>58</v>
      </c>
      <c r="B50" s="136" t="e">
        <f>NA()</f>
        <v>#N/A</v>
      </c>
      <c r="C50" s="136">
        <f>IF(ISNUMBER('実質公債費比率（分子）の構造'!K$53),'実質公債費比率（分子）の構造'!K$53,NA())</f>
        <v>359</v>
      </c>
      <c r="D50" s="136" t="e">
        <f>NA()</f>
        <v>#N/A</v>
      </c>
      <c r="E50" s="136" t="e">
        <f>NA()</f>
        <v>#N/A</v>
      </c>
      <c r="F50" s="136">
        <f>IF(ISNUMBER('実質公債費比率（分子）の構造'!L$53),'実質公債費比率（分子）の構造'!L$53,NA())</f>
        <v>341</v>
      </c>
      <c r="G50" s="136" t="e">
        <f>NA()</f>
        <v>#N/A</v>
      </c>
      <c r="H50" s="136" t="e">
        <f>NA()</f>
        <v>#N/A</v>
      </c>
      <c r="I50" s="136">
        <f>IF(ISNUMBER('実質公債費比率（分子）の構造'!M$53),'実質公債費比率（分子）の構造'!M$53,NA())</f>
        <v>320</v>
      </c>
      <c r="J50" s="136" t="e">
        <f>NA()</f>
        <v>#N/A</v>
      </c>
      <c r="K50" s="136" t="e">
        <f>NA()</f>
        <v>#N/A</v>
      </c>
      <c r="L50" s="136">
        <f>IF(ISNUMBER('実質公債費比率（分子）の構造'!N$53),'実質公債費比率（分子）の構造'!N$53,NA())</f>
        <v>306</v>
      </c>
      <c r="M50" s="136" t="e">
        <f>NA()</f>
        <v>#N/A</v>
      </c>
      <c r="N50" s="136" t="e">
        <f>NA()</f>
        <v>#N/A</v>
      </c>
      <c r="O50" s="136">
        <f>IF(ISNUMBER('実質公債費比率（分子）の構造'!O$53),'実質公債費比率（分子）の構造'!O$53,NA())</f>
        <v>329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6499</v>
      </c>
      <c r="E56" s="135"/>
      <c r="F56" s="135"/>
      <c r="G56" s="135">
        <f>'将来負担比率（分子）の構造'!J$51</f>
        <v>6511</v>
      </c>
      <c r="H56" s="135"/>
      <c r="I56" s="135"/>
      <c r="J56" s="135">
        <f>'将来負担比率（分子）の構造'!K$51</f>
        <v>6730</v>
      </c>
      <c r="K56" s="135"/>
      <c r="L56" s="135"/>
      <c r="M56" s="135">
        <f>'将来負担比率（分子）の構造'!L$51</f>
        <v>8153</v>
      </c>
      <c r="N56" s="135"/>
      <c r="O56" s="135"/>
      <c r="P56" s="135">
        <f>'将来負担比率（分子）の構造'!M$51</f>
        <v>8249</v>
      </c>
    </row>
    <row r="57" spans="1:16">
      <c r="A57" s="135" t="s">
        <v>34</v>
      </c>
      <c r="B57" s="135"/>
      <c r="C57" s="135"/>
      <c r="D57" s="135">
        <f>'将来負担比率（分子）の構造'!I$50</f>
        <v>426</v>
      </c>
      <c r="E57" s="135"/>
      <c r="F57" s="135"/>
      <c r="G57" s="135">
        <f>'将来負担比率（分子）の構造'!J$50</f>
        <v>545</v>
      </c>
      <c r="H57" s="135"/>
      <c r="I57" s="135"/>
      <c r="J57" s="135">
        <f>'将来負担比率（分子）の構造'!K$50</f>
        <v>1550</v>
      </c>
      <c r="K57" s="135"/>
      <c r="L57" s="135"/>
      <c r="M57" s="135">
        <f>'将来負担比率（分子）の構造'!L$50</f>
        <v>1462</v>
      </c>
      <c r="N57" s="135"/>
      <c r="O57" s="135"/>
      <c r="P57" s="135">
        <f>'将来負担比率（分子）の構造'!M$50</f>
        <v>1285</v>
      </c>
    </row>
    <row r="58" spans="1:16">
      <c r="A58" s="135" t="s">
        <v>33</v>
      </c>
      <c r="B58" s="135"/>
      <c r="C58" s="135"/>
      <c r="D58" s="135">
        <f>'将来負担比率（分子）の構造'!I$49</f>
        <v>5320</v>
      </c>
      <c r="E58" s="135"/>
      <c r="F58" s="135"/>
      <c r="G58" s="135">
        <f>'将来負担比率（分子）の構造'!J$49</f>
        <v>6406</v>
      </c>
      <c r="H58" s="135"/>
      <c r="I58" s="135"/>
      <c r="J58" s="135">
        <f>'将来負担比率（分子）の構造'!K$49</f>
        <v>6573</v>
      </c>
      <c r="K58" s="135"/>
      <c r="L58" s="135"/>
      <c r="M58" s="135">
        <f>'将来負担比率（分子）の構造'!L$49</f>
        <v>6632</v>
      </c>
      <c r="N58" s="135"/>
      <c r="O58" s="135"/>
      <c r="P58" s="135">
        <f>'将来負担比率（分子）の構造'!M$49</f>
        <v>6960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1176</v>
      </c>
      <c r="C62" s="135"/>
      <c r="D62" s="135"/>
      <c r="E62" s="135">
        <f>'将来負担比率（分子）の構造'!J$45</f>
        <v>1204</v>
      </c>
      <c r="F62" s="135"/>
      <c r="G62" s="135"/>
      <c r="H62" s="135">
        <f>'将来負担比率（分子）の構造'!K$45</f>
        <v>1170</v>
      </c>
      <c r="I62" s="135"/>
      <c r="J62" s="135"/>
      <c r="K62" s="135">
        <f>'将来負担比率（分子）の構造'!L$45</f>
        <v>1108</v>
      </c>
      <c r="L62" s="135"/>
      <c r="M62" s="135"/>
      <c r="N62" s="135">
        <f>'将来負担比率（分子）の構造'!M$45</f>
        <v>1030</v>
      </c>
      <c r="O62" s="135"/>
      <c r="P62" s="135"/>
    </row>
    <row r="63" spans="1:16">
      <c r="A63" s="135" t="s">
        <v>27</v>
      </c>
      <c r="B63" s="135">
        <f>'将来負担比率（分子）の構造'!I$44</f>
        <v>352</v>
      </c>
      <c r="C63" s="135"/>
      <c r="D63" s="135"/>
      <c r="E63" s="135">
        <f>'将来負担比率（分子）の構造'!J$44</f>
        <v>290</v>
      </c>
      <c r="F63" s="135"/>
      <c r="G63" s="135"/>
      <c r="H63" s="135">
        <f>'将来負担比率（分子）の構造'!K$44</f>
        <v>226</v>
      </c>
      <c r="I63" s="135"/>
      <c r="J63" s="135"/>
      <c r="K63" s="135">
        <f>'将来負担比率（分子）の構造'!L$44</f>
        <v>163</v>
      </c>
      <c r="L63" s="135"/>
      <c r="M63" s="135"/>
      <c r="N63" s="135">
        <f>'将来負担比率（分子）の構造'!M$44</f>
        <v>98</v>
      </c>
      <c r="O63" s="135"/>
      <c r="P63" s="135"/>
    </row>
    <row r="64" spans="1:16">
      <c r="A64" s="135" t="s">
        <v>26</v>
      </c>
      <c r="B64" s="135">
        <f>'将来負担比率（分子）の構造'!I$43</f>
        <v>3684</v>
      </c>
      <c r="C64" s="135"/>
      <c r="D64" s="135"/>
      <c r="E64" s="135">
        <f>'将来負担比率（分子）の構造'!J$43</f>
        <v>3613</v>
      </c>
      <c r="F64" s="135"/>
      <c r="G64" s="135"/>
      <c r="H64" s="135">
        <f>'将来負担比率（分子）の構造'!K$43</f>
        <v>2913</v>
      </c>
      <c r="I64" s="135"/>
      <c r="J64" s="135"/>
      <c r="K64" s="135">
        <f>'将来負担比率（分子）の構造'!L$43</f>
        <v>2999</v>
      </c>
      <c r="L64" s="135"/>
      <c r="M64" s="135"/>
      <c r="N64" s="135">
        <f>'将来負担比率（分子）の構造'!M$43</f>
        <v>3131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6229</v>
      </c>
      <c r="C66" s="135"/>
      <c r="D66" s="135"/>
      <c r="E66" s="135">
        <f>'将来負担比率（分子）の構造'!J$41</f>
        <v>6486</v>
      </c>
      <c r="F66" s="135"/>
      <c r="G66" s="135"/>
      <c r="H66" s="135">
        <f>'将来負担比率（分子）の構造'!K$41</f>
        <v>8178</v>
      </c>
      <c r="I66" s="135"/>
      <c r="J66" s="135"/>
      <c r="K66" s="135">
        <f>'将来負担比率（分子）の構造'!L$41</f>
        <v>9991</v>
      </c>
      <c r="L66" s="135"/>
      <c r="M66" s="135"/>
      <c r="N66" s="135">
        <f>'将来負担比率（分子）の構造'!M$41</f>
        <v>9958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1744187</v>
      </c>
      <c r="S5" s="669"/>
      <c r="T5" s="669"/>
      <c r="U5" s="669"/>
      <c r="V5" s="669"/>
      <c r="W5" s="669"/>
      <c r="X5" s="669"/>
      <c r="Y5" s="716"/>
      <c r="Z5" s="729">
        <v>22.9</v>
      </c>
      <c r="AA5" s="729"/>
      <c r="AB5" s="729"/>
      <c r="AC5" s="729"/>
      <c r="AD5" s="730">
        <v>1744187</v>
      </c>
      <c r="AE5" s="730"/>
      <c r="AF5" s="730"/>
      <c r="AG5" s="730"/>
      <c r="AH5" s="730"/>
      <c r="AI5" s="730"/>
      <c r="AJ5" s="730"/>
      <c r="AK5" s="730"/>
      <c r="AL5" s="717">
        <v>41.1</v>
      </c>
      <c r="AM5" s="686"/>
      <c r="AN5" s="686"/>
      <c r="AO5" s="718"/>
      <c r="AP5" s="705" t="s">
        <v>206</v>
      </c>
      <c r="AQ5" s="706"/>
      <c r="AR5" s="706"/>
      <c r="AS5" s="706"/>
      <c r="AT5" s="706"/>
      <c r="AU5" s="706"/>
      <c r="AV5" s="706"/>
      <c r="AW5" s="706"/>
      <c r="AX5" s="706"/>
      <c r="AY5" s="706"/>
      <c r="AZ5" s="706"/>
      <c r="BA5" s="706"/>
      <c r="BB5" s="706"/>
      <c r="BC5" s="706"/>
      <c r="BD5" s="706"/>
      <c r="BE5" s="706"/>
      <c r="BF5" s="707"/>
      <c r="BG5" s="618">
        <v>1744187</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65551</v>
      </c>
      <c r="S6" s="619"/>
      <c r="T6" s="619"/>
      <c r="U6" s="619"/>
      <c r="V6" s="619"/>
      <c r="W6" s="619"/>
      <c r="X6" s="619"/>
      <c r="Y6" s="620"/>
      <c r="Z6" s="671">
        <v>0.9</v>
      </c>
      <c r="AA6" s="671"/>
      <c r="AB6" s="671"/>
      <c r="AC6" s="671"/>
      <c r="AD6" s="672">
        <v>65551</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1744187</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101739</v>
      </c>
      <c r="CS6" s="619"/>
      <c r="CT6" s="619"/>
      <c r="CU6" s="619"/>
      <c r="CV6" s="619"/>
      <c r="CW6" s="619"/>
      <c r="CX6" s="619"/>
      <c r="CY6" s="620"/>
      <c r="CZ6" s="671">
        <v>1.4</v>
      </c>
      <c r="DA6" s="671"/>
      <c r="DB6" s="671"/>
      <c r="DC6" s="671"/>
      <c r="DD6" s="624" t="s">
        <v>207</v>
      </c>
      <c r="DE6" s="619"/>
      <c r="DF6" s="619"/>
      <c r="DG6" s="619"/>
      <c r="DH6" s="619"/>
      <c r="DI6" s="619"/>
      <c r="DJ6" s="619"/>
      <c r="DK6" s="619"/>
      <c r="DL6" s="619"/>
      <c r="DM6" s="619"/>
      <c r="DN6" s="619"/>
      <c r="DO6" s="619"/>
      <c r="DP6" s="620"/>
      <c r="DQ6" s="624">
        <v>101739</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2811</v>
      </c>
      <c r="S7" s="619"/>
      <c r="T7" s="619"/>
      <c r="U7" s="619"/>
      <c r="V7" s="619"/>
      <c r="W7" s="619"/>
      <c r="X7" s="619"/>
      <c r="Y7" s="620"/>
      <c r="Z7" s="671">
        <v>0</v>
      </c>
      <c r="AA7" s="671"/>
      <c r="AB7" s="671"/>
      <c r="AC7" s="671"/>
      <c r="AD7" s="672">
        <v>2811</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714478</v>
      </c>
      <c r="BH7" s="619"/>
      <c r="BI7" s="619"/>
      <c r="BJ7" s="619"/>
      <c r="BK7" s="619"/>
      <c r="BL7" s="619"/>
      <c r="BM7" s="619"/>
      <c r="BN7" s="620"/>
      <c r="BO7" s="671">
        <v>41</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895058</v>
      </c>
      <c r="CS7" s="619"/>
      <c r="CT7" s="619"/>
      <c r="CU7" s="619"/>
      <c r="CV7" s="619"/>
      <c r="CW7" s="619"/>
      <c r="CX7" s="619"/>
      <c r="CY7" s="620"/>
      <c r="CZ7" s="671">
        <v>11.9</v>
      </c>
      <c r="DA7" s="671"/>
      <c r="DB7" s="671"/>
      <c r="DC7" s="671"/>
      <c r="DD7" s="624">
        <v>13940</v>
      </c>
      <c r="DE7" s="619"/>
      <c r="DF7" s="619"/>
      <c r="DG7" s="619"/>
      <c r="DH7" s="619"/>
      <c r="DI7" s="619"/>
      <c r="DJ7" s="619"/>
      <c r="DK7" s="619"/>
      <c r="DL7" s="619"/>
      <c r="DM7" s="619"/>
      <c r="DN7" s="619"/>
      <c r="DO7" s="619"/>
      <c r="DP7" s="620"/>
      <c r="DQ7" s="624">
        <v>760016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7938</v>
      </c>
      <c r="S8" s="619"/>
      <c r="T8" s="619"/>
      <c r="U8" s="619"/>
      <c r="V8" s="619"/>
      <c r="W8" s="619"/>
      <c r="X8" s="619"/>
      <c r="Y8" s="620"/>
      <c r="Z8" s="671">
        <v>0.1</v>
      </c>
      <c r="AA8" s="671"/>
      <c r="AB8" s="671"/>
      <c r="AC8" s="671"/>
      <c r="AD8" s="672">
        <v>7938</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25520</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2416098</v>
      </c>
      <c r="CS8" s="619"/>
      <c r="CT8" s="619"/>
      <c r="CU8" s="619"/>
      <c r="CV8" s="619"/>
      <c r="CW8" s="619"/>
      <c r="CX8" s="619"/>
      <c r="CY8" s="620"/>
      <c r="CZ8" s="671">
        <v>32.1</v>
      </c>
      <c r="DA8" s="671"/>
      <c r="DB8" s="671"/>
      <c r="DC8" s="671"/>
      <c r="DD8" s="624">
        <v>713</v>
      </c>
      <c r="DE8" s="619"/>
      <c r="DF8" s="619"/>
      <c r="DG8" s="619"/>
      <c r="DH8" s="619"/>
      <c r="DI8" s="619"/>
      <c r="DJ8" s="619"/>
      <c r="DK8" s="619"/>
      <c r="DL8" s="619"/>
      <c r="DM8" s="619"/>
      <c r="DN8" s="619"/>
      <c r="DO8" s="619"/>
      <c r="DP8" s="620"/>
      <c r="DQ8" s="624">
        <v>1310698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7381</v>
      </c>
      <c r="S9" s="619"/>
      <c r="T9" s="619"/>
      <c r="U9" s="619"/>
      <c r="V9" s="619"/>
      <c r="W9" s="619"/>
      <c r="X9" s="619"/>
      <c r="Y9" s="620"/>
      <c r="Z9" s="671">
        <v>0.1</v>
      </c>
      <c r="AA9" s="671"/>
      <c r="AB9" s="671"/>
      <c r="AC9" s="671"/>
      <c r="AD9" s="672">
        <v>7381</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534499</v>
      </c>
      <c r="BH9" s="619"/>
      <c r="BI9" s="619"/>
      <c r="BJ9" s="619"/>
      <c r="BK9" s="619"/>
      <c r="BL9" s="619"/>
      <c r="BM9" s="619"/>
      <c r="BN9" s="620"/>
      <c r="BO9" s="671">
        <v>30.6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1024472</v>
      </c>
      <c r="CS9" s="619"/>
      <c r="CT9" s="619"/>
      <c r="CU9" s="619"/>
      <c r="CV9" s="619"/>
      <c r="CW9" s="619"/>
      <c r="CX9" s="619"/>
      <c r="CY9" s="620"/>
      <c r="CZ9" s="671">
        <v>13.6</v>
      </c>
      <c r="DA9" s="671"/>
      <c r="DB9" s="671"/>
      <c r="DC9" s="671"/>
      <c r="DD9" s="624">
        <v>6319</v>
      </c>
      <c r="DE9" s="619"/>
      <c r="DF9" s="619"/>
      <c r="DG9" s="619"/>
      <c r="DH9" s="619"/>
      <c r="DI9" s="619"/>
      <c r="DJ9" s="619"/>
      <c r="DK9" s="619"/>
      <c r="DL9" s="619"/>
      <c r="DM9" s="619"/>
      <c r="DN9" s="619"/>
      <c r="DO9" s="619"/>
      <c r="DP9" s="620"/>
      <c r="DQ9" s="624">
        <v>849288</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317992</v>
      </c>
      <c r="S10" s="619"/>
      <c r="T10" s="619"/>
      <c r="U10" s="619"/>
      <c r="V10" s="619"/>
      <c r="W10" s="619"/>
      <c r="X10" s="619"/>
      <c r="Y10" s="620"/>
      <c r="Z10" s="671">
        <v>4.2</v>
      </c>
      <c r="AA10" s="671"/>
      <c r="AB10" s="671"/>
      <c r="AC10" s="671"/>
      <c r="AD10" s="672">
        <v>317992</v>
      </c>
      <c r="AE10" s="672"/>
      <c r="AF10" s="672"/>
      <c r="AG10" s="672"/>
      <c r="AH10" s="672"/>
      <c r="AI10" s="672"/>
      <c r="AJ10" s="672"/>
      <c r="AK10" s="672"/>
      <c r="AL10" s="641">
        <v>7.5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43504</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21480</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28646</v>
      </c>
      <c r="S11" s="619"/>
      <c r="T11" s="619"/>
      <c r="U11" s="619"/>
      <c r="V11" s="619"/>
      <c r="W11" s="619"/>
      <c r="X11" s="619"/>
      <c r="Y11" s="620"/>
      <c r="Z11" s="671">
        <v>0.4</v>
      </c>
      <c r="AA11" s="671"/>
      <c r="AB11" s="671"/>
      <c r="AC11" s="671"/>
      <c r="AD11" s="672">
        <v>28646</v>
      </c>
      <c r="AE11" s="672"/>
      <c r="AF11" s="672"/>
      <c r="AG11" s="672"/>
      <c r="AH11" s="672"/>
      <c r="AI11" s="672"/>
      <c r="AJ11" s="672"/>
      <c r="AK11" s="672"/>
      <c r="AL11" s="641">
        <v>0.7</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110955</v>
      </c>
      <c r="BH11" s="619"/>
      <c r="BI11" s="619"/>
      <c r="BJ11" s="619"/>
      <c r="BK11" s="619"/>
      <c r="BL11" s="619"/>
      <c r="BM11" s="619"/>
      <c r="BN11" s="620"/>
      <c r="BO11" s="671">
        <v>6.4</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573094</v>
      </c>
      <c r="CS11" s="619"/>
      <c r="CT11" s="619"/>
      <c r="CU11" s="619"/>
      <c r="CV11" s="619"/>
      <c r="CW11" s="619"/>
      <c r="CX11" s="619"/>
      <c r="CY11" s="620"/>
      <c r="CZ11" s="671">
        <v>7.6</v>
      </c>
      <c r="DA11" s="671"/>
      <c r="DB11" s="671"/>
      <c r="DC11" s="671"/>
      <c r="DD11" s="624">
        <v>48164</v>
      </c>
      <c r="DE11" s="619"/>
      <c r="DF11" s="619"/>
      <c r="DG11" s="619"/>
      <c r="DH11" s="619"/>
      <c r="DI11" s="619"/>
      <c r="DJ11" s="619"/>
      <c r="DK11" s="619"/>
      <c r="DL11" s="619"/>
      <c r="DM11" s="619"/>
      <c r="DN11" s="619"/>
      <c r="DO11" s="619"/>
      <c r="DP11" s="620"/>
      <c r="DQ11" s="624">
        <v>86687</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841111</v>
      </c>
      <c r="BH12" s="619"/>
      <c r="BI12" s="619"/>
      <c r="BJ12" s="619"/>
      <c r="BK12" s="619"/>
      <c r="BL12" s="619"/>
      <c r="BM12" s="619"/>
      <c r="BN12" s="620"/>
      <c r="BO12" s="671">
        <v>48.2</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185486</v>
      </c>
      <c r="CS12" s="619"/>
      <c r="CT12" s="619"/>
      <c r="CU12" s="619"/>
      <c r="CV12" s="619"/>
      <c r="CW12" s="619"/>
      <c r="CX12" s="619"/>
      <c r="CY12" s="620"/>
      <c r="CZ12" s="671">
        <v>2.5</v>
      </c>
      <c r="DA12" s="671"/>
      <c r="DB12" s="671"/>
      <c r="DC12" s="671"/>
      <c r="DD12" s="624">
        <v>23262</v>
      </c>
      <c r="DE12" s="619"/>
      <c r="DF12" s="619"/>
      <c r="DG12" s="619"/>
      <c r="DH12" s="619"/>
      <c r="DI12" s="619"/>
      <c r="DJ12" s="619"/>
      <c r="DK12" s="619"/>
      <c r="DL12" s="619"/>
      <c r="DM12" s="619"/>
      <c r="DN12" s="619"/>
      <c r="DO12" s="619"/>
      <c r="DP12" s="620"/>
      <c r="DQ12" s="624">
        <v>180895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14836</v>
      </c>
      <c r="S13" s="619"/>
      <c r="T13" s="619"/>
      <c r="U13" s="619"/>
      <c r="V13" s="619"/>
      <c r="W13" s="619"/>
      <c r="X13" s="619"/>
      <c r="Y13" s="620"/>
      <c r="Z13" s="671">
        <v>0.2</v>
      </c>
      <c r="AA13" s="671"/>
      <c r="AB13" s="671"/>
      <c r="AC13" s="671"/>
      <c r="AD13" s="672">
        <v>14836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831934</v>
      </c>
      <c r="BH13" s="619"/>
      <c r="BI13" s="619"/>
      <c r="BJ13" s="619"/>
      <c r="BK13" s="619"/>
      <c r="BL13" s="619"/>
      <c r="BM13" s="619"/>
      <c r="BN13" s="620"/>
      <c r="BO13" s="671">
        <v>47.7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620656</v>
      </c>
      <c r="CS13" s="619"/>
      <c r="CT13" s="619"/>
      <c r="CU13" s="619"/>
      <c r="CV13" s="619"/>
      <c r="CW13" s="619"/>
      <c r="CX13" s="619"/>
      <c r="CY13" s="620"/>
      <c r="CZ13" s="671">
        <v>8.3000000000000007</v>
      </c>
      <c r="DA13" s="671"/>
      <c r="DB13" s="671"/>
      <c r="DC13" s="671"/>
      <c r="DD13" s="624">
        <v>176222</v>
      </c>
      <c r="DE13" s="619"/>
      <c r="DF13" s="619"/>
      <c r="DG13" s="619"/>
      <c r="DH13" s="619"/>
      <c r="DI13" s="619"/>
      <c r="DJ13" s="619"/>
      <c r="DK13" s="619"/>
      <c r="DL13" s="619"/>
      <c r="DM13" s="619"/>
      <c r="DN13" s="619"/>
      <c r="DO13" s="619"/>
      <c r="DP13" s="620"/>
      <c r="DQ13" s="624">
        <v>437667</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40337</v>
      </c>
      <c r="BH14" s="619"/>
      <c r="BI14" s="619"/>
      <c r="BJ14" s="619"/>
      <c r="BK14" s="619"/>
      <c r="BL14" s="619"/>
      <c r="BM14" s="619"/>
      <c r="BN14" s="620"/>
      <c r="BO14" s="671">
        <v>2.2999999999999998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333784</v>
      </c>
      <c r="CS14" s="619"/>
      <c r="CT14" s="619"/>
      <c r="CU14" s="619"/>
      <c r="CV14" s="619"/>
      <c r="CW14" s="619"/>
      <c r="CX14" s="619"/>
      <c r="CY14" s="620"/>
      <c r="CZ14" s="671">
        <v>4.4000000000000004</v>
      </c>
      <c r="DA14" s="671"/>
      <c r="DB14" s="671"/>
      <c r="DC14" s="671"/>
      <c r="DD14" s="624">
        <v>8672</v>
      </c>
      <c r="DE14" s="619"/>
      <c r="DF14" s="619"/>
      <c r="DG14" s="619"/>
      <c r="DH14" s="619"/>
      <c r="DI14" s="619"/>
      <c r="DJ14" s="619"/>
      <c r="DK14" s="619"/>
      <c r="DL14" s="619"/>
      <c r="DM14" s="619"/>
      <c r="DN14" s="619"/>
      <c r="DO14" s="619"/>
      <c r="DP14" s="620"/>
      <c r="DQ14" s="624">
        <v>306191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7165</v>
      </c>
      <c r="S15" s="619"/>
      <c r="T15" s="619"/>
      <c r="U15" s="619"/>
      <c r="V15" s="619"/>
      <c r="W15" s="619"/>
      <c r="X15" s="619"/>
      <c r="Y15" s="620"/>
      <c r="Z15" s="671">
        <v>0.1</v>
      </c>
      <c r="AA15" s="671"/>
      <c r="AB15" s="671"/>
      <c r="AC15" s="671"/>
      <c r="AD15" s="672">
        <v>7165</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148261</v>
      </c>
      <c r="BH15" s="619"/>
      <c r="BI15" s="619"/>
      <c r="BJ15" s="619"/>
      <c r="BK15" s="619"/>
      <c r="BL15" s="619"/>
      <c r="BM15" s="619"/>
      <c r="BN15" s="620"/>
      <c r="BO15" s="671">
        <v>8.5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705313</v>
      </c>
      <c r="CS15" s="619"/>
      <c r="CT15" s="619"/>
      <c r="CU15" s="619"/>
      <c r="CV15" s="619"/>
      <c r="CW15" s="619"/>
      <c r="CX15" s="619"/>
      <c r="CY15" s="620"/>
      <c r="CZ15" s="671">
        <v>9.4</v>
      </c>
      <c r="DA15" s="671"/>
      <c r="DB15" s="671"/>
      <c r="DC15" s="671"/>
      <c r="DD15" s="624">
        <v>263376</v>
      </c>
      <c r="DE15" s="619"/>
      <c r="DF15" s="619"/>
      <c r="DG15" s="619"/>
      <c r="DH15" s="619"/>
      <c r="DI15" s="619"/>
      <c r="DJ15" s="619"/>
      <c r="DK15" s="619"/>
      <c r="DL15" s="619"/>
      <c r="DM15" s="619"/>
      <c r="DN15" s="619"/>
      <c r="DO15" s="619"/>
      <c r="DP15" s="620"/>
      <c r="DQ15" s="624">
        <v>438961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2415561</v>
      </c>
      <c r="S16" s="619"/>
      <c r="T16" s="619"/>
      <c r="U16" s="619"/>
      <c r="V16" s="619"/>
      <c r="W16" s="619"/>
      <c r="X16" s="619"/>
      <c r="Y16" s="620"/>
      <c r="Z16" s="671">
        <v>31.6</v>
      </c>
      <c r="AA16" s="671"/>
      <c r="AB16" s="671"/>
      <c r="AC16" s="671"/>
      <c r="AD16" s="672">
        <v>2033097</v>
      </c>
      <c r="AE16" s="672"/>
      <c r="AF16" s="672"/>
      <c r="AG16" s="672"/>
      <c r="AH16" s="672"/>
      <c r="AI16" s="672"/>
      <c r="AJ16" s="672"/>
      <c r="AK16" s="672"/>
      <c r="AL16" s="641">
        <v>47.9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2033097</v>
      </c>
      <c r="S17" s="619"/>
      <c r="T17" s="619"/>
      <c r="U17" s="619"/>
      <c r="V17" s="619"/>
      <c r="W17" s="619"/>
      <c r="X17" s="619"/>
      <c r="Y17" s="620"/>
      <c r="Z17" s="671">
        <v>26.6</v>
      </c>
      <c r="AA17" s="671"/>
      <c r="AB17" s="671"/>
      <c r="AC17" s="671"/>
      <c r="AD17" s="672">
        <v>2033097</v>
      </c>
      <c r="AE17" s="672"/>
      <c r="AF17" s="672"/>
      <c r="AG17" s="672"/>
      <c r="AH17" s="672"/>
      <c r="AI17" s="672"/>
      <c r="AJ17" s="672"/>
      <c r="AK17" s="672"/>
      <c r="AL17" s="641">
        <v>47.9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642641</v>
      </c>
      <c r="CS17" s="619"/>
      <c r="CT17" s="619"/>
      <c r="CU17" s="619"/>
      <c r="CV17" s="619"/>
      <c r="CW17" s="619"/>
      <c r="CX17" s="619"/>
      <c r="CY17" s="620"/>
      <c r="CZ17" s="671">
        <v>8.5</v>
      </c>
      <c r="DA17" s="671"/>
      <c r="DB17" s="671"/>
      <c r="DC17" s="671"/>
      <c r="DD17" s="624" t="s">
        <v>108</v>
      </c>
      <c r="DE17" s="619"/>
      <c r="DF17" s="619"/>
      <c r="DG17" s="619"/>
      <c r="DH17" s="619"/>
      <c r="DI17" s="619"/>
      <c r="DJ17" s="619"/>
      <c r="DK17" s="619"/>
      <c r="DL17" s="619"/>
      <c r="DM17" s="619"/>
      <c r="DN17" s="619"/>
      <c r="DO17" s="619"/>
      <c r="DP17" s="620"/>
      <c r="DQ17" s="624">
        <v>583114</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382463</v>
      </c>
      <c r="S18" s="619"/>
      <c r="T18" s="619"/>
      <c r="U18" s="619"/>
      <c r="V18" s="619"/>
      <c r="W18" s="619"/>
      <c r="X18" s="619"/>
      <c r="Y18" s="620"/>
      <c r="Z18" s="671">
        <v>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4612068</v>
      </c>
      <c r="S20" s="619"/>
      <c r="T20" s="619"/>
      <c r="U20" s="619"/>
      <c r="V20" s="619"/>
      <c r="W20" s="619"/>
      <c r="X20" s="619"/>
      <c r="Y20" s="620"/>
      <c r="Z20" s="671">
        <v>60.4</v>
      </c>
      <c r="AA20" s="671"/>
      <c r="AB20" s="671"/>
      <c r="AC20" s="671"/>
      <c r="AD20" s="672">
        <v>4229604</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7519821</v>
      </c>
      <c r="CS20" s="619"/>
      <c r="CT20" s="619"/>
      <c r="CU20" s="619"/>
      <c r="CV20" s="619"/>
      <c r="CW20" s="619"/>
      <c r="CX20" s="619"/>
      <c r="CY20" s="620"/>
      <c r="CZ20" s="671">
        <v>100</v>
      </c>
      <c r="DA20" s="671"/>
      <c r="DB20" s="671"/>
      <c r="DC20" s="671"/>
      <c r="DD20" s="624">
        <v>540668</v>
      </c>
      <c r="DE20" s="619"/>
      <c r="DF20" s="619"/>
      <c r="DG20" s="619"/>
      <c r="DH20" s="619"/>
      <c r="DI20" s="619"/>
      <c r="DJ20" s="619"/>
      <c r="DK20" s="619"/>
      <c r="DL20" s="619"/>
      <c r="DM20" s="619"/>
      <c r="DN20" s="619"/>
      <c r="DO20" s="619"/>
      <c r="DP20" s="620"/>
      <c r="DQ20" s="624">
        <v>5055256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3433</v>
      </c>
      <c r="S21" s="619"/>
      <c r="T21" s="619"/>
      <c r="U21" s="619"/>
      <c r="V21" s="619"/>
      <c r="W21" s="619"/>
      <c r="X21" s="619"/>
      <c r="Y21" s="620"/>
      <c r="Z21" s="671">
        <v>0</v>
      </c>
      <c r="AA21" s="671"/>
      <c r="AB21" s="671"/>
      <c r="AC21" s="671"/>
      <c r="AD21" s="672">
        <v>3433</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93693</v>
      </c>
      <c r="S22" s="619"/>
      <c r="T22" s="619"/>
      <c r="U22" s="619"/>
      <c r="V22" s="619"/>
      <c r="W22" s="619"/>
      <c r="X22" s="619"/>
      <c r="Y22" s="620"/>
      <c r="Z22" s="671">
        <v>1.2</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131316</v>
      </c>
      <c r="S23" s="619"/>
      <c r="T23" s="619"/>
      <c r="U23" s="619"/>
      <c r="V23" s="619"/>
      <c r="W23" s="619"/>
      <c r="X23" s="619"/>
      <c r="Y23" s="620"/>
      <c r="Z23" s="671">
        <v>1.7</v>
      </c>
      <c r="AA23" s="671"/>
      <c r="AB23" s="671"/>
      <c r="AC23" s="671"/>
      <c r="AD23" s="672">
        <v>4733</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67304</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2893215</v>
      </c>
      <c r="CS24" s="669"/>
      <c r="CT24" s="669"/>
      <c r="CU24" s="669"/>
      <c r="CV24" s="669"/>
      <c r="CW24" s="669"/>
      <c r="CX24" s="669"/>
      <c r="CY24" s="716"/>
      <c r="CZ24" s="720">
        <v>38.5</v>
      </c>
      <c r="DA24" s="721"/>
      <c r="DB24" s="721"/>
      <c r="DC24" s="722"/>
      <c r="DD24" s="715">
        <v>1890184</v>
      </c>
      <c r="DE24" s="669"/>
      <c r="DF24" s="669"/>
      <c r="DG24" s="669"/>
      <c r="DH24" s="669"/>
      <c r="DI24" s="669"/>
      <c r="DJ24" s="669"/>
      <c r="DK24" s="716"/>
      <c r="DL24" s="715">
        <v>1836928</v>
      </c>
      <c r="DM24" s="669"/>
      <c r="DN24" s="669"/>
      <c r="DO24" s="669"/>
      <c r="DP24" s="669"/>
      <c r="DQ24" s="669"/>
      <c r="DR24" s="669"/>
      <c r="DS24" s="669"/>
      <c r="DT24" s="669"/>
      <c r="DU24" s="669"/>
      <c r="DV24" s="716"/>
      <c r="DW24" s="717">
        <v>40.700000000000003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765183</v>
      </c>
      <c r="S25" s="619"/>
      <c r="T25" s="619"/>
      <c r="U25" s="619"/>
      <c r="V25" s="619"/>
      <c r="W25" s="619"/>
      <c r="X25" s="619"/>
      <c r="Y25" s="620"/>
      <c r="Z25" s="671">
        <v>10</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1133390</v>
      </c>
      <c r="CS25" s="637"/>
      <c r="CT25" s="637"/>
      <c r="CU25" s="637"/>
      <c r="CV25" s="637"/>
      <c r="CW25" s="637"/>
      <c r="CX25" s="637"/>
      <c r="CY25" s="638"/>
      <c r="CZ25" s="621">
        <v>15.1</v>
      </c>
      <c r="DA25" s="639"/>
      <c r="DB25" s="639"/>
      <c r="DC25" s="640"/>
      <c r="DD25" s="624">
        <v>1001031</v>
      </c>
      <c r="DE25" s="637"/>
      <c r="DF25" s="637"/>
      <c r="DG25" s="637"/>
      <c r="DH25" s="637"/>
      <c r="DI25" s="637"/>
      <c r="DJ25" s="637"/>
      <c r="DK25" s="638"/>
      <c r="DL25" s="624">
        <v>1000236</v>
      </c>
      <c r="DM25" s="637"/>
      <c r="DN25" s="637"/>
      <c r="DO25" s="637"/>
      <c r="DP25" s="637"/>
      <c r="DQ25" s="637"/>
      <c r="DR25" s="637"/>
      <c r="DS25" s="637"/>
      <c r="DT25" s="637"/>
      <c r="DU25" s="637"/>
      <c r="DV25" s="638"/>
      <c r="DW25" s="641">
        <v>22.2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682211</v>
      </c>
      <c r="CS26" s="619"/>
      <c r="CT26" s="619"/>
      <c r="CU26" s="619"/>
      <c r="CV26" s="619"/>
      <c r="CW26" s="619"/>
      <c r="CX26" s="619"/>
      <c r="CY26" s="620"/>
      <c r="CZ26" s="621">
        <v>9.1</v>
      </c>
      <c r="DA26" s="639"/>
      <c r="DB26" s="639"/>
      <c r="DC26" s="640"/>
      <c r="DD26" s="624">
        <v>566356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487010</v>
      </c>
      <c r="S27" s="619"/>
      <c r="T27" s="619"/>
      <c r="U27" s="619"/>
      <c r="V27" s="619"/>
      <c r="W27" s="619"/>
      <c r="X27" s="619"/>
      <c r="Y27" s="620"/>
      <c r="Z27" s="671">
        <v>6.4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1744187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1117184</v>
      </c>
      <c r="CS27" s="637"/>
      <c r="CT27" s="637"/>
      <c r="CU27" s="637"/>
      <c r="CV27" s="637"/>
      <c r="CW27" s="637"/>
      <c r="CX27" s="637"/>
      <c r="CY27" s="638"/>
      <c r="CZ27" s="621">
        <v>14.9</v>
      </c>
      <c r="DA27" s="639"/>
      <c r="DB27" s="639"/>
      <c r="DC27" s="640"/>
      <c r="DD27" s="624">
        <v>306039</v>
      </c>
      <c r="DE27" s="637"/>
      <c r="DF27" s="637"/>
      <c r="DG27" s="637"/>
      <c r="DH27" s="637"/>
      <c r="DI27" s="637"/>
      <c r="DJ27" s="637"/>
      <c r="DK27" s="638"/>
      <c r="DL27" s="624">
        <v>253578</v>
      </c>
      <c r="DM27" s="637"/>
      <c r="DN27" s="637"/>
      <c r="DO27" s="637"/>
      <c r="DP27" s="637"/>
      <c r="DQ27" s="637"/>
      <c r="DR27" s="637"/>
      <c r="DS27" s="637"/>
      <c r="DT27" s="637"/>
      <c r="DU27" s="637"/>
      <c r="DV27" s="638"/>
      <c r="DW27" s="641">
        <v>5.6</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351569</v>
      </c>
      <c r="S28" s="619"/>
      <c r="T28" s="619"/>
      <c r="U28" s="619"/>
      <c r="V28" s="619"/>
      <c r="W28" s="619"/>
      <c r="X28" s="619"/>
      <c r="Y28" s="620"/>
      <c r="Z28" s="671">
        <v>4.5999999999999996</v>
      </c>
      <c r="AA28" s="671"/>
      <c r="AB28" s="671"/>
      <c r="AC28" s="671"/>
      <c r="AD28" s="672">
        <v>2705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642641</v>
      </c>
      <c r="CS28" s="619"/>
      <c r="CT28" s="619"/>
      <c r="CU28" s="619"/>
      <c r="CV28" s="619"/>
      <c r="CW28" s="619"/>
      <c r="CX28" s="619"/>
      <c r="CY28" s="620"/>
      <c r="CZ28" s="621">
        <v>8.5</v>
      </c>
      <c r="DA28" s="639"/>
      <c r="DB28" s="639"/>
      <c r="DC28" s="640"/>
      <c r="DD28" s="624">
        <v>583114</v>
      </c>
      <c r="DE28" s="619"/>
      <c r="DF28" s="619"/>
      <c r="DG28" s="619"/>
      <c r="DH28" s="619"/>
      <c r="DI28" s="619"/>
      <c r="DJ28" s="619"/>
      <c r="DK28" s="620"/>
      <c r="DL28" s="624">
        <v>583114</v>
      </c>
      <c r="DM28" s="619"/>
      <c r="DN28" s="619"/>
      <c r="DO28" s="619"/>
      <c r="DP28" s="619"/>
      <c r="DQ28" s="619"/>
      <c r="DR28" s="619"/>
      <c r="DS28" s="619"/>
      <c r="DT28" s="619"/>
      <c r="DU28" s="619"/>
      <c r="DV28" s="620"/>
      <c r="DW28" s="641">
        <v>12.9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2757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642487</v>
      </c>
      <c r="CS29" s="637"/>
      <c r="CT29" s="637"/>
      <c r="CU29" s="637"/>
      <c r="CV29" s="637"/>
      <c r="CW29" s="637"/>
      <c r="CX29" s="637"/>
      <c r="CY29" s="638"/>
      <c r="CZ29" s="621">
        <v>8.5</v>
      </c>
      <c r="DA29" s="639"/>
      <c r="DB29" s="639"/>
      <c r="DC29" s="640"/>
      <c r="DD29" s="624">
        <v>582960</v>
      </c>
      <c r="DE29" s="637"/>
      <c r="DF29" s="637"/>
      <c r="DG29" s="637"/>
      <c r="DH29" s="637"/>
      <c r="DI29" s="637"/>
      <c r="DJ29" s="637"/>
      <c r="DK29" s="638"/>
      <c r="DL29" s="624">
        <v>582960</v>
      </c>
      <c r="DM29" s="637"/>
      <c r="DN29" s="637"/>
      <c r="DO29" s="637"/>
      <c r="DP29" s="637"/>
      <c r="DQ29" s="637"/>
      <c r="DR29" s="637"/>
      <c r="DS29" s="637"/>
      <c r="DT29" s="637"/>
      <c r="DU29" s="637"/>
      <c r="DV29" s="638"/>
      <c r="DW29" s="641">
        <v>12.9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59310</v>
      </c>
      <c r="S30" s="619"/>
      <c r="T30" s="619"/>
      <c r="U30" s="619"/>
      <c r="V30" s="619"/>
      <c r="W30" s="619"/>
      <c r="X30" s="619"/>
      <c r="Y30" s="620"/>
      <c r="Z30" s="671">
        <v>0.8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98.3</v>
      </c>
      <c r="BH30" s="685"/>
      <c r="BI30" s="685"/>
      <c r="BJ30" s="685"/>
      <c r="BK30" s="685"/>
      <c r="BL30" s="685"/>
      <c r="BM30" s="686">
        <v>93.6</v>
      </c>
      <c r="BN30" s="685"/>
      <c r="BO30" s="685"/>
      <c r="BP30" s="685"/>
      <c r="BQ30" s="687"/>
      <c r="BR30" s="684">
        <v>98.1</v>
      </c>
      <c r="BS30" s="685"/>
      <c r="BT30" s="685"/>
      <c r="BU30" s="685"/>
      <c r="BV30" s="685"/>
      <c r="BW30" s="685"/>
      <c r="BX30" s="686">
        <v>93.8</v>
      </c>
      <c r="BY30" s="685"/>
      <c r="BZ30" s="685"/>
      <c r="CA30" s="685"/>
      <c r="CB30" s="687"/>
      <c r="CD30" s="690"/>
      <c r="CE30" s="691"/>
      <c r="CF30" s="655" t="s">
        <v>290</v>
      </c>
      <c r="CG30" s="652"/>
      <c r="CH30" s="652"/>
      <c r="CI30" s="652"/>
      <c r="CJ30" s="652"/>
      <c r="CK30" s="652"/>
      <c r="CL30" s="652"/>
      <c r="CM30" s="652"/>
      <c r="CN30" s="652"/>
      <c r="CO30" s="652"/>
      <c r="CP30" s="652"/>
      <c r="CQ30" s="653"/>
      <c r="CR30" s="618">
        <v>573766</v>
      </c>
      <c r="CS30" s="619"/>
      <c r="CT30" s="619"/>
      <c r="CU30" s="619"/>
      <c r="CV30" s="619"/>
      <c r="CW30" s="619"/>
      <c r="CX30" s="619"/>
      <c r="CY30" s="620"/>
      <c r="CZ30" s="621">
        <v>7.6</v>
      </c>
      <c r="DA30" s="639"/>
      <c r="DB30" s="639"/>
      <c r="DC30" s="640"/>
      <c r="DD30" s="624">
        <v>514654</v>
      </c>
      <c r="DE30" s="619"/>
      <c r="DF30" s="619"/>
      <c r="DG30" s="619"/>
      <c r="DH30" s="619"/>
      <c r="DI30" s="619"/>
      <c r="DJ30" s="619"/>
      <c r="DK30" s="620"/>
      <c r="DL30" s="624">
        <v>514654</v>
      </c>
      <c r="DM30" s="619"/>
      <c r="DN30" s="619"/>
      <c r="DO30" s="619"/>
      <c r="DP30" s="619"/>
      <c r="DQ30" s="619"/>
      <c r="DR30" s="619"/>
      <c r="DS30" s="619"/>
      <c r="DT30" s="619"/>
      <c r="DU30" s="619"/>
      <c r="DV30" s="620"/>
      <c r="DW30" s="641">
        <v>11.4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242521</v>
      </c>
      <c r="S31" s="619"/>
      <c r="T31" s="619"/>
      <c r="U31" s="619"/>
      <c r="V31" s="619"/>
      <c r="W31" s="619"/>
      <c r="X31" s="619"/>
      <c r="Y31" s="620"/>
      <c r="Z31" s="671">
        <v>3.2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98.1</v>
      </c>
      <c r="BH31" s="637"/>
      <c r="BI31" s="637"/>
      <c r="BJ31" s="637"/>
      <c r="BK31" s="637"/>
      <c r="BL31" s="637"/>
      <c r="BM31" s="673">
        <v>92.7</v>
      </c>
      <c r="BN31" s="683"/>
      <c r="BO31" s="683"/>
      <c r="BP31" s="683"/>
      <c r="BQ31" s="647"/>
      <c r="BR31" s="682">
        <v>97.9</v>
      </c>
      <c r="BS31" s="637"/>
      <c r="BT31" s="637"/>
      <c r="BU31" s="637"/>
      <c r="BV31" s="637"/>
      <c r="BW31" s="637"/>
      <c r="BX31" s="673">
        <v>93</v>
      </c>
      <c r="BY31" s="683"/>
      <c r="BZ31" s="683"/>
      <c r="CA31" s="683"/>
      <c r="CB31" s="647"/>
      <c r="CD31" s="690"/>
      <c r="CE31" s="691"/>
      <c r="CF31" s="655" t="s">
        <v>294</v>
      </c>
      <c r="CG31" s="652"/>
      <c r="CH31" s="652"/>
      <c r="CI31" s="652"/>
      <c r="CJ31" s="652"/>
      <c r="CK31" s="652"/>
      <c r="CL31" s="652"/>
      <c r="CM31" s="652"/>
      <c r="CN31" s="652"/>
      <c r="CO31" s="652"/>
      <c r="CP31" s="652"/>
      <c r="CQ31" s="653"/>
      <c r="CR31" s="618">
        <v>68721</v>
      </c>
      <c r="CS31" s="637"/>
      <c r="CT31" s="637"/>
      <c r="CU31" s="637"/>
      <c r="CV31" s="637"/>
      <c r="CW31" s="637"/>
      <c r="CX31" s="637"/>
      <c r="CY31" s="638"/>
      <c r="CZ31" s="621">
        <v>0.9</v>
      </c>
      <c r="DA31" s="639"/>
      <c r="DB31" s="639"/>
      <c r="DC31" s="640"/>
      <c r="DD31" s="624">
        <v>68306</v>
      </c>
      <c r="DE31" s="637"/>
      <c r="DF31" s="637"/>
      <c r="DG31" s="637"/>
      <c r="DH31" s="637"/>
      <c r="DI31" s="637"/>
      <c r="DJ31" s="637"/>
      <c r="DK31" s="638"/>
      <c r="DL31" s="624">
        <v>68306</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175264</v>
      </c>
      <c r="S32" s="619"/>
      <c r="T32" s="619"/>
      <c r="U32" s="619"/>
      <c r="V32" s="619"/>
      <c r="W32" s="619"/>
      <c r="X32" s="619"/>
      <c r="Y32" s="620"/>
      <c r="Z32" s="671">
        <v>2.2999999999999998</v>
      </c>
      <c r="AA32" s="671"/>
      <c r="AB32" s="671"/>
      <c r="AC32" s="671"/>
      <c r="AD32" s="672">
        <v>200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98.4</v>
      </c>
      <c r="BH32" s="603"/>
      <c r="BI32" s="603"/>
      <c r="BJ32" s="603"/>
      <c r="BK32" s="603"/>
      <c r="BL32" s="603"/>
      <c r="BM32" s="666">
        <v>93.5</v>
      </c>
      <c r="BN32" s="603"/>
      <c r="BO32" s="603"/>
      <c r="BP32" s="603"/>
      <c r="BQ32" s="660"/>
      <c r="BR32" s="681">
        <v>98.1</v>
      </c>
      <c r="BS32" s="603"/>
      <c r="BT32" s="603"/>
      <c r="BU32" s="603"/>
      <c r="BV32" s="603"/>
      <c r="BW32" s="603"/>
      <c r="BX32" s="666">
        <v>93.9</v>
      </c>
      <c r="BY32" s="603"/>
      <c r="BZ32" s="603"/>
      <c r="CA32" s="603"/>
      <c r="CB32" s="660"/>
      <c r="CD32" s="692"/>
      <c r="CE32" s="693"/>
      <c r="CF32" s="655" t="s">
        <v>297</v>
      </c>
      <c r="CG32" s="652"/>
      <c r="CH32" s="652"/>
      <c r="CI32" s="652"/>
      <c r="CJ32" s="652"/>
      <c r="CK32" s="652"/>
      <c r="CL32" s="652"/>
      <c r="CM32" s="652"/>
      <c r="CN32" s="652"/>
      <c r="CO32" s="652"/>
      <c r="CP32" s="652"/>
      <c r="CQ32" s="653"/>
      <c r="CR32" s="618">
        <v>154</v>
      </c>
      <c r="CS32" s="619"/>
      <c r="CT32" s="619"/>
      <c r="CU32" s="619"/>
      <c r="CV32" s="619"/>
      <c r="CW32" s="619"/>
      <c r="CX32" s="619"/>
      <c r="CY32" s="620"/>
      <c r="CZ32" s="621">
        <v>0</v>
      </c>
      <c r="DA32" s="639"/>
      <c r="DB32" s="639"/>
      <c r="DC32" s="640"/>
      <c r="DD32" s="624">
        <v>154</v>
      </c>
      <c r="DE32" s="619"/>
      <c r="DF32" s="619"/>
      <c r="DG32" s="619"/>
      <c r="DH32" s="619"/>
      <c r="DI32" s="619"/>
      <c r="DJ32" s="619"/>
      <c r="DK32" s="620"/>
      <c r="DL32" s="624">
        <v>154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640738</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4085938</v>
      </c>
      <c r="CS33" s="637"/>
      <c r="CT33" s="637"/>
      <c r="CU33" s="637"/>
      <c r="CV33" s="637"/>
      <c r="CW33" s="637"/>
      <c r="CX33" s="637"/>
      <c r="CY33" s="638"/>
      <c r="CZ33" s="621">
        <v>54.3</v>
      </c>
      <c r="DA33" s="639"/>
      <c r="DB33" s="639"/>
      <c r="DC33" s="640"/>
      <c r="DD33" s="624">
        <v>3059352</v>
      </c>
      <c r="DE33" s="637"/>
      <c r="DF33" s="637"/>
      <c r="DG33" s="637"/>
      <c r="DH33" s="637"/>
      <c r="DI33" s="637"/>
      <c r="DJ33" s="637"/>
      <c r="DK33" s="638"/>
      <c r="DL33" s="624">
        <v>2467719</v>
      </c>
      <c r="DM33" s="637"/>
      <c r="DN33" s="637"/>
      <c r="DO33" s="637"/>
      <c r="DP33" s="637"/>
      <c r="DQ33" s="637"/>
      <c r="DR33" s="637"/>
      <c r="DS33" s="637"/>
      <c r="DT33" s="637"/>
      <c r="DU33" s="637"/>
      <c r="DV33" s="638"/>
      <c r="DW33" s="641">
        <v>54.7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1140469</v>
      </c>
      <c r="CS34" s="619"/>
      <c r="CT34" s="619"/>
      <c r="CU34" s="619"/>
      <c r="CV34" s="619"/>
      <c r="CW34" s="619"/>
      <c r="CX34" s="619"/>
      <c r="CY34" s="620"/>
      <c r="CZ34" s="621">
        <v>15.2</v>
      </c>
      <c r="DA34" s="639"/>
      <c r="DB34" s="639"/>
      <c r="DC34" s="640"/>
      <c r="DD34" s="624">
        <v>872586</v>
      </c>
      <c r="DE34" s="619"/>
      <c r="DF34" s="619"/>
      <c r="DG34" s="619"/>
      <c r="DH34" s="619"/>
      <c r="DI34" s="619"/>
      <c r="DJ34" s="619"/>
      <c r="DK34" s="620"/>
      <c r="DL34" s="624">
        <v>703568</v>
      </c>
      <c r="DM34" s="619"/>
      <c r="DN34" s="619"/>
      <c r="DO34" s="619"/>
      <c r="DP34" s="619"/>
      <c r="DQ34" s="619"/>
      <c r="DR34" s="619"/>
      <c r="DS34" s="619"/>
      <c r="DT34" s="619"/>
      <c r="DU34" s="619"/>
      <c r="DV34" s="620"/>
      <c r="DW34" s="641">
        <v>15.6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274138</v>
      </c>
      <c r="S35" s="619"/>
      <c r="T35" s="619"/>
      <c r="U35" s="619"/>
      <c r="V35" s="619"/>
      <c r="W35" s="619"/>
      <c r="X35" s="619"/>
      <c r="Y35" s="620"/>
      <c r="Z35" s="671">
        <v>3.6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1099268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-103272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116032</v>
      </c>
      <c r="CS35" s="637"/>
      <c r="CT35" s="637"/>
      <c r="CU35" s="637"/>
      <c r="CV35" s="637"/>
      <c r="CW35" s="637"/>
      <c r="CX35" s="637"/>
      <c r="CY35" s="638"/>
      <c r="CZ35" s="621">
        <v>1.5</v>
      </c>
      <c r="DA35" s="639"/>
      <c r="DB35" s="639"/>
      <c r="DC35" s="640"/>
      <c r="DD35" s="624">
        <v>73110</v>
      </c>
      <c r="DE35" s="637"/>
      <c r="DF35" s="637"/>
      <c r="DG35" s="637"/>
      <c r="DH35" s="637"/>
      <c r="DI35" s="637"/>
      <c r="DJ35" s="637"/>
      <c r="DK35" s="638"/>
      <c r="DL35" s="624">
        <v>73110</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7632166</v>
      </c>
      <c r="S36" s="659"/>
      <c r="T36" s="659"/>
      <c r="U36" s="659"/>
      <c r="V36" s="659"/>
      <c r="W36" s="659"/>
      <c r="X36" s="659"/>
      <c r="Y36" s="662"/>
      <c r="Z36" s="663">
        <v>100</v>
      </c>
      <c r="AA36" s="663"/>
      <c r="AB36" s="663"/>
      <c r="AC36" s="663"/>
      <c r="AD36" s="664">
        <v>4240675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281093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-179626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1278229</v>
      </c>
      <c r="CS36" s="619"/>
      <c r="CT36" s="619"/>
      <c r="CU36" s="619"/>
      <c r="CV36" s="619"/>
      <c r="CW36" s="619"/>
      <c r="CX36" s="619"/>
      <c r="CY36" s="620"/>
      <c r="CZ36" s="621">
        <v>17</v>
      </c>
      <c r="DA36" s="639"/>
      <c r="DB36" s="639"/>
      <c r="DC36" s="640"/>
      <c r="DD36" s="624">
        <v>1136633</v>
      </c>
      <c r="DE36" s="619"/>
      <c r="DF36" s="619"/>
      <c r="DG36" s="619"/>
      <c r="DH36" s="619"/>
      <c r="DI36" s="619"/>
      <c r="DJ36" s="619"/>
      <c r="DK36" s="620"/>
      <c r="DL36" s="624">
        <v>1008641</v>
      </c>
      <c r="DM36" s="619"/>
      <c r="DN36" s="619"/>
      <c r="DO36" s="619"/>
      <c r="DP36" s="619"/>
      <c r="DQ36" s="619"/>
      <c r="DR36" s="619"/>
      <c r="DS36" s="619"/>
      <c r="DT36" s="619"/>
      <c r="DU36" s="619"/>
      <c r="DV36" s="620"/>
      <c r="DW36" s="641">
        <v>22.3</v>
      </c>
      <c r="DX36" s="642"/>
      <c r="DY36" s="642"/>
      <c r="DZ36" s="642"/>
      <c r="EA36" s="642"/>
      <c r="EB36" s="642"/>
      <c r="EC36" s="643"/>
    </row>
    <row r="37" spans="2:133" ht="11.25" customHeight="1">
      <c r="AQ37" s="644" t="s">
        <v>312</v>
      </c>
      <c r="AR37" s="645"/>
      <c r="AS37" s="645"/>
      <c r="AT37" s="645"/>
      <c r="AU37" s="645"/>
      <c r="AV37" s="645"/>
      <c r="AW37" s="645"/>
      <c r="AX37" s="645"/>
      <c r="AY37" s="646"/>
      <c r="AZ37" s="618" t="s">
        <v>207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2720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531832</v>
      </c>
      <c r="CS37" s="637"/>
      <c r="CT37" s="637"/>
      <c r="CU37" s="637"/>
      <c r="CV37" s="637"/>
      <c r="CW37" s="637"/>
      <c r="CX37" s="637"/>
      <c r="CY37" s="638"/>
      <c r="CZ37" s="621">
        <v>7.1</v>
      </c>
      <c r="DA37" s="639"/>
      <c r="DB37" s="639"/>
      <c r="DC37" s="640"/>
      <c r="DD37" s="624">
        <v>513032</v>
      </c>
      <c r="DE37" s="637"/>
      <c r="DF37" s="637"/>
      <c r="DG37" s="637"/>
      <c r="DH37" s="637"/>
      <c r="DI37" s="637"/>
      <c r="DJ37" s="637"/>
      <c r="DK37" s="638"/>
      <c r="DL37" s="624">
        <v>479453</v>
      </c>
      <c r="DM37" s="637"/>
      <c r="DN37" s="637"/>
      <c r="DO37" s="637"/>
      <c r="DP37" s="637"/>
      <c r="DQ37" s="637"/>
      <c r="DR37" s="637"/>
      <c r="DS37" s="637"/>
      <c r="DT37" s="637"/>
      <c r="DU37" s="637"/>
      <c r="DV37" s="638"/>
      <c r="DW37" s="641">
        <v>10.6</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4404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1099268</v>
      </c>
      <c r="CS38" s="619"/>
      <c r="CT38" s="619"/>
      <c r="CU38" s="619"/>
      <c r="CV38" s="619"/>
      <c r="CW38" s="619"/>
      <c r="CX38" s="619"/>
      <c r="CY38" s="620"/>
      <c r="CZ38" s="621">
        <v>14.6</v>
      </c>
      <c r="DA38" s="639"/>
      <c r="DB38" s="639"/>
      <c r="DC38" s="640"/>
      <c r="DD38" s="624">
        <v>975448</v>
      </c>
      <c r="DE38" s="619"/>
      <c r="DF38" s="619"/>
      <c r="DG38" s="619"/>
      <c r="DH38" s="619"/>
      <c r="DI38" s="619"/>
      <c r="DJ38" s="619"/>
      <c r="DK38" s="620"/>
      <c r="DL38" s="624">
        <v>682400</v>
      </c>
      <c r="DM38" s="619"/>
      <c r="DN38" s="619"/>
      <c r="DO38" s="619"/>
      <c r="DP38" s="619"/>
      <c r="DQ38" s="619"/>
      <c r="DR38" s="619"/>
      <c r="DS38" s="619"/>
      <c r="DT38" s="619"/>
      <c r="DU38" s="619"/>
      <c r="DV38" s="620"/>
      <c r="DW38" s="641">
        <v>15.1</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384540</v>
      </c>
      <c r="CS39" s="637"/>
      <c r="CT39" s="637"/>
      <c r="CU39" s="637"/>
      <c r="CV39" s="637"/>
      <c r="CW39" s="637"/>
      <c r="CX39" s="637"/>
      <c r="CY39" s="638"/>
      <c r="CZ39" s="621">
        <v>5.0999999999999996</v>
      </c>
      <c r="DA39" s="639"/>
      <c r="DB39" s="639"/>
      <c r="DC39" s="640"/>
      <c r="DD39" s="624">
        <v>1575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247444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67400</v>
      </c>
      <c r="CS40" s="619"/>
      <c r="CT40" s="619"/>
      <c r="CU40" s="619"/>
      <c r="CV40" s="619"/>
      <c r="CW40" s="619"/>
      <c r="CX40" s="619"/>
      <c r="CY40" s="620"/>
      <c r="CZ40" s="621">
        <v>0.9</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570731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351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540668</v>
      </c>
      <c r="CS42" s="619"/>
      <c r="CT42" s="619"/>
      <c r="CU42" s="619"/>
      <c r="CV42" s="619"/>
      <c r="CW42" s="619"/>
      <c r="CX42" s="619"/>
      <c r="CY42" s="620"/>
      <c r="CZ42" s="621">
        <v>7.2</v>
      </c>
      <c r="DA42" s="622"/>
      <c r="DB42" s="622"/>
      <c r="DC42" s="623"/>
      <c r="DD42" s="624">
        <v>105720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540668</v>
      </c>
      <c r="CS44" s="619"/>
      <c r="CT44" s="619"/>
      <c r="CU44" s="619"/>
      <c r="CV44" s="619"/>
      <c r="CW44" s="619"/>
      <c r="CX44" s="619"/>
      <c r="CY44" s="620"/>
      <c r="CZ44" s="621">
        <v>7.2</v>
      </c>
      <c r="DA44" s="622"/>
      <c r="DB44" s="622"/>
      <c r="DC44" s="623"/>
      <c r="DD44" s="624">
        <v>105720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207566</v>
      </c>
      <c r="CS45" s="637"/>
      <c r="CT45" s="637"/>
      <c r="CU45" s="637"/>
      <c r="CV45" s="637"/>
      <c r="CW45" s="637"/>
      <c r="CX45" s="637"/>
      <c r="CY45" s="638"/>
      <c r="CZ45" s="621">
        <v>2.8</v>
      </c>
      <c r="DA45" s="639"/>
      <c r="DB45" s="639"/>
      <c r="DC45" s="640"/>
      <c r="DD45" s="624">
        <v>2665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328104</v>
      </c>
      <c r="CS46" s="619"/>
      <c r="CT46" s="619"/>
      <c r="CU46" s="619"/>
      <c r="CV46" s="619"/>
      <c r="CW46" s="619"/>
      <c r="CX46" s="619"/>
      <c r="CY46" s="620"/>
      <c r="CZ46" s="621">
        <v>4.4000000000000004</v>
      </c>
      <c r="DA46" s="622"/>
      <c r="DB46" s="622"/>
      <c r="DC46" s="623"/>
      <c r="DD46" s="624">
        <v>103055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7519821</v>
      </c>
      <c r="CS49" s="603"/>
      <c r="CT49" s="603"/>
      <c r="CU49" s="603"/>
      <c r="CV49" s="603"/>
      <c r="CW49" s="603"/>
      <c r="CX49" s="603"/>
      <c r="CY49" s="604"/>
      <c r="CZ49" s="605">
        <v>100</v>
      </c>
      <c r="DA49" s="606"/>
      <c r="DB49" s="606"/>
      <c r="DC49" s="607"/>
      <c r="DD49" s="608">
        <v>5055256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7169</v>
      </c>
      <c r="R7" s="1131"/>
      <c r="S7" s="1131"/>
      <c r="T7" s="1131"/>
      <c r="U7" s="1131"/>
      <c r="V7" s="1131">
        <v>7056</v>
      </c>
      <c r="W7" s="1131"/>
      <c r="X7" s="1131"/>
      <c r="Y7" s="1131"/>
      <c r="Z7" s="1131"/>
      <c r="AA7" s="1131">
        <v>112</v>
      </c>
      <c r="AB7" s="1131"/>
      <c r="AC7" s="1131"/>
      <c r="AD7" s="1131"/>
      <c r="AE7" s="1132"/>
      <c r="AF7" s="1133">
        <v>91</v>
      </c>
      <c r="AG7" s="1134"/>
      <c r="AH7" s="1134"/>
      <c r="AI7" s="1134"/>
      <c r="AJ7" s="1135"/>
      <c r="AK7" s="1117">
        <v>20</v>
      </c>
      <c r="AL7" s="1118"/>
      <c r="AM7" s="1118"/>
      <c r="AN7" s="1118"/>
      <c r="AO7" s="1118"/>
      <c r="AP7" s="1118">
        <v>8515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553</v>
      </c>
      <c r="BS7" s="1121" t="s">
        <v>549</v>
      </c>
      <c r="BT7" s="1122"/>
      <c r="BU7" s="1122"/>
      <c r="BV7" s="1122"/>
      <c r="BW7" s="1122"/>
      <c r="BX7" s="1122"/>
      <c r="BY7" s="1122"/>
      <c r="BZ7" s="1122"/>
      <c r="CA7" s="1122"/>
      <c r="CB7" s="1122"/>
      <c r="CC7" s="1122"/>
      <c r="CD7" s="1122"/>
      <c r="CE7" s="1122"/>
      <c r="CF7" s="1122"/>
      <c r="CG7" s="1123"/>
      <c r="CH7" s="1114">
        <v>95</v>
      </c>
      <c r="CI7" s="1115"/>
      <c r="CJ7" s="1115"/>
      <c r="CK7" s="1115"/>
      <c r="CL7" s="1116"/>
      <c r="CM7" s="1114">
        <v>1357</v>
      </c>
      <c r="CN7" s="1115"/>
      <c r="CO7" s="1115"/>
      <c r="CP7" s="1115"/>
      <c r="CQ7" s="1116"/>
      <c r="CR7" s="1114">
        <v>763</v>
      </c>
      <c r="CS7" s="1115"/>
      <c r="CT7" s="1115"/>
      <c r="CU7" s="1115"/>
      <c r="CV7" s="1116"/>
      <c r="CW7" s="1114">
        <v>291</v>
      </c>
      <c r="CX7" s="1115"/>
      <c r="CY7" s="1115"/>
      <c r="CZ7" s="1115"/>
      <c r="DA7" s="1116"/>
      <c r="DB7" s="1114">
        <v>1443</v>
      </c>
      <c r="DC7" s="1115"/>
      <c r="DD7" s="1115"/>
      <c r="DE7" s="1115"/>
      <c r="DF7" s="1116"/>
      <c r="DG7" s="1114" t="s">
        <v>550</v>
      </c>
      <c r="DH7" s="1115"/>
      <c r="DI7" s="1115"/>
      <c r="DJ7" s="1115"/>
      <c r="DK7" s="1116"/>
      <c r="DL7" s="1114" t="s">
        <v>550</v>
      </c>
      <c r="DM7" s="1115"/>
      <c r="DN7" s="1115"/>
      <c r="DO7" s="1115"/>
      <c r="DP7" s="1116"/>
      <c r="DQ7" s="1114" t="s">
        <v>550</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t="s">
        <v>551</v>
      </c>
      <c r="AB8" s="1070"/>
      <c r="AC8" s="1070"/>
      <c r="AD8" s="1070"/>
      <c r="AE8" s="1071"/>
      <c r="AF8" s="1045" t="s">
        <v>108</v>
      </c>
      <c r="AG8" s="1046"/>
      <c r="AH8" s="1046"/>
      <c r="AI8" s="1046"/>
      <c r="AJ8" s="1047"/>
      <c r="AK8" s="1112" t="s">
        <v>551</v>
      </c>
      <c r="AL8" s="1113"/>
      <c r="AM8" s="1113"/>
      <c r="AN8" s="1113"/>
      <c r="AO8" s="1113"/>
      <c r="AP8" s="1113" t="s">
        <v>551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321</v>
      </c>
      <c r="R9" s="1070"/>
      <c r="S9" s="1070"/>
      <c r="T9" s="1070"/>
      <c r="U9" s="1070"/>
      <c r="V9" s="1070">
        <v>321</v>
      </c>
      <c r="W9" s="1070"/>
      <c r="X9" s="1070"/>
      <c r="Y9" s="1070"/>
      <c r="Z9" s="1070"/>
      <c r="AA9" s="1070">
        <v>0</v>
      </c>
      <c r="AB9" s="1070"/>
      <c r="AC9" s="1070"/>
      <c r="AD9" s="1070"/>
      <c r="AE9" s="1071"/>
      <c r="AF9" s="1045">
        <v>0</v>
      </c>
      <c r="AG9" s="1046"/>
      <c r="AH9" s="1046"/>
      <c r="AI9" s="1046"/>
      <c r="AJ9" s="1047"/>
      <c r="AK9" s="1112">
        <v>37</v>
      </c>
      <c r="AL9" s="1113"/>
      <c r="AM9" s="1113"/>
      <c r="AN9" s="1113"/>
      <c r="AO9" s="1113"/>
      <c r="AP9" s="1113" t="s">
        <v>551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65</v>
      </c>
      <c r="R10" s="1070"/>
      <c r="S10" s="1070"/>
      <c r="T10" s="1070"/>
      <c r="U10" s="1070"/>
      <c r="V10" s="1070">
        <v>65</v>
      </c>
      <c r="W10" s="1070"/>
      <c r="X10" s="1070"/>
      <c r="Y10" s="1070"/>
      <c r="Z10" s="1070"/>
      <c r="AA10" s="1070">
        <v>0</v>
      </c>
      <c r="AB10" s="1070"/>
      <c r="AC10" s="1070"/>
      <c r="AD10" s="1070"/>
      <c r="AE10" s="1071"/>
      <c r="AF10" s="1045">
        <v>0</v>
      </c>
      <c r="AG10" s="1046"/>
      <c r="AH10" s="1046"/>
      <c r="AI10" s="1046"/>
      <c r="AJ10" s="1047"/>
      <c r="AK10" s="1112">
        <v>2</v>
      </c>
      <c r="AL10" s="1113"/>
      <c r="AM10" s="1113"/>
      <c r="AN10" s="1113"/>
      <c r="AO10" s="1113"/>
      <c r="AP10" s="1113" t="s">
        <v>552</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t="s">
        <v>365</v>
      </c>
      <c r="C11" s="1064"/>
      <c r="D11" s="1064"/>
      <c r="E11" s="1064"/>
      <c r="F11" s="1064"/>
      <c r="G11" s="1064"/>
      <c r="H11" s="1064"/>
      <c r="I11" s="1064"/>
      <c r="J11" s="1064"/>
      <c r="K11" s="1064"/>
      <c r="L11" s="1064"/>
      <c r="M11" s="1064"/>
      <c r="N11" s="1064"/>
      <c r="O11" s="1064"/>
      <c r="P11" s="1065"/>
      <c r="Q11" s="1069">
        <v>95</v>
      </c>
      <c r="R11" s="1070"/>
      <c r="S11" s="1070"/>
      <c r="T11" s="1070"/>
      <c r="U11" s="1070"/>
      <c r="V11" s="1070">
        <v>95</v>
      </c>
      <c r="W11" s="1070"/>
      <c r="X11" s="1070"/>
      <c r="Y11" s="1070"/>
      <c r="Z11" s="1070"/>
      <c r="AA11" s="1070" t="s">
        <v>551</v>
      </c>
      <c r="AB11" s="1070"/>
      <c r="AC11" s="1070"/>
      <c r="AD11" s="1070"/>
      <c r="AE11" s="1071"/>
      <c r="AF11" s="1045" t="s">
        <v>108</v>
      </c>
      <c r="AG11" s="1046"/>
      <c r="AH11" s="1046"/>
      <c r="AI11" s="1046"/>
      <c r="AJ11" s="1047"/>
      <c r="AK11" s="1112" t="s">
        <v>551</v>
      </c>
      <c r="AL11" s="1113"/>
      <c r="AM11" s="1113"/>
      <c r="AN11" s="1113"/>
      <c r="AO11" s="1113"/>
      <c r="AP11" s="1113" t="s">
        <v>551</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t="s">
        <v>366</v>
      </c>
      <c r="C12" s="1064"/>
      <c r="D12" s="1064"/>
      <c r="E12" s="1064"/>
      <c r="F12" s="1064"/>
      <c r="G12" s="1064"/>
      <c r="H12" s="1064"/>
      <c r="I12" s="1064"/>
      <c r="J12" s="1064"/>
      <c r="K12" s="1064"/>
      <c r="L12" s="1064"/>
      <c r="M12" s="1064"/>
      <c r="N12" s="1064"/>
      <c r="O12" s="1064"/>
      <c r="P12" s="1065"/>
      <c r="Q12" s="1069">
        <v>287</v>
      </c>
      <c r="R12" s="1070"/>
      <c r="S12" s="1070"/>
      <c r="T12" s="1070"/>
      <c r="U12" s="1070"/>
      <c r="V12" s="1070">
        <v>287</v>
      </c>
      <c r="W12" s="1070"/>
      <c r="X12" s="1070"/>
      <c r="Y12" s="1070"/>
      <c r="Z12" s="1070"/>
      <c r="AA12" s="1070" t="s">
        <v>551</v>
      </c>
      <c r="AB12" s="1070"/>
      <c r="AC12" s="1070"/>
      <c r="AD12" s="1070"/>
      <c r="AE12" s="1071"/>
      <c r="AF12" s="1045" t="s">
        <v>108</v>
      </c>
      <c r="AG12" s="1046"/>
      <c r="AH12" s="1046"/>
      <c r="AI12" s="1046"/>
      <c r="AJ12" s="1047"/>
      <c r="AK12" s="1112" t="s">
        <v>551</v>
      </c>
      <c r="AL12" s="1113"/>
      <c r="AM12" s="1113"/>
      <c r="AN12" s="1113"/>
      <c r="AO12" s="1113"/>
      <c r="AP12" s="1113">
        <v>1443</v>
      </c>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368</v>
      </c>
      <c r="B23" s="970" t="s">
        <v>369</v>
      </c>
      <c r="C23" s="971"/>
      <c r="D23" s="971"/>
      <c r="E23" s="971"/>
      <c r="F23" s="971"/>
      <c r="G23" s="971"/>
      <c r="H23" s="971"/>
      <c r="I23" s="971"/>
      <c r="J23" s="971"/>
      <c r="K23" s="971"/>
      <c r="L23" s="971"/>
      <c r="M23" s="971"/>
      <c r="N23" s="971"/>
      <c r="O23" s="971"/>
      <c r="P23" s="972"/>
      <c r="Q23" s="1094">
        <v>7914</v>
      </c>
      <c r="R23" s="1095"/>
      <c r="S23" s="1095"/>
      <c r="T23" s="1095"/>
      <c r="U23" s="1095"/>
      <c r="V23" s="1095">
        <v>7802</v>
      </c>
      <c r="W23" s="1095"/>
      <c r="X23" s="1095"/>
      <c r="Y23" s="1095"/>
      <c r="Z23" s="1095"/>
      <c r="AA23" s="1095">
        <v>112</v>
      </c>
      <c r="AB23" s="1095"/>
      <c r="AC23" s="1095"/>
      <c r="AD23" s="1095"/>
      <c r="AE23" s="1096"/>
      <c r="AF23" s="1097">
        <v>91</v>
      </c>
      <c r="AG23" s="1095"/>
      <c r="AH23" s="1095"/>
      <c r="AI23" s="1095"/>
      <c r="AJ23" s="1098"/>
      <c r="AK23" s="1099"/>
      <c r="AL23" s="1100"/>
      <c r="AM23" s="1100"/>
      <c r="AN23" s="1100"/>
      <c r="AO23" s="1100"/>
      <c r="AP23" s="1095">
        <v>9958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380</v>
      </c>
      <c r="C28" s="1077"/>
      <c r="D28" s="1077"/>
      <c r="E28" s="1077"/>
      <c r="F28" s="1077"/>
      <c r="G28" s="1077"/>
      <c r="H28" s="1077"/>
      <c r="I28" s="1077"/>
      <c r="J28" s="1077"/>
      <c r="K28" s="1077"/>
      <c r="L28" s="1077"/>
      <c r="M28" s="1077"/>
      <c r="N28" s="1077"/>
      <c r="O28" s="1077"/>
      <c r="P28" s="1078"/>
      <c r="Q28" s="1079">
        <v>2480</v>
      </c>
      <c r="R28" s="1080"/>
      <c r="S28" s="1080"/>
      <c r="T28" s="1080"/>
      <c r="U28" s="1080"/>
      <c r="V28" s="1080">
        <v>2584</v>
      </c>
      <c r="W28" s="1080"/>
      <c r="X28" s="1080"/>
      <c r="Y28" s="1080"/>
      <c r="Z28" s="1080"/>
      <c r="AA28" s="1080">
        <v>-103</v>
      </c>
      <c r="AB28" s="1080"/>
      <c r="AC28" s="1080"/>
      <c r="AD28" s="1080"/>
      <c r="AE28" s="1081"/>
      <c r="AF28" s="1082">
        <v>-103</v>
      </c>
      <c r="AG28" s="1080"/>
      <c r="AH28" s="1080"/>
      <c r="AI28" s="1080"/>
      <c r="AJ28" s="1083"/>
      <c r="AK28" s="1084">
        <v>129</v>
      </c>
      <c r="AL28" s="1072"/>
      <c r="AM28" s="1072"/>
      <c r="AN28" s="1072"/>
      <c r="AO28" s="1072"/>
      <c r="AP28" s="1072" t="s">
        <v>476</v>
      </c>
      <c r="AQ28" s="1072"/>
      <c r="AR28" s="1072"/>
      <c r="AS28" s="1072"/>
      <c r="AT28" s="1072"/>
      <c r="AU28" s="1072" t="s">
        <v>476</v>
      </c>
      <c r="AV28" s="1072"/>
      <c r="AW28" s="1072"/>
      <c r="AX28" s="1072"/>
      <c r="AY28" s="1072"/>
      <c r="AZ28" s="1073" t="s">
        <v>476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381</v>
      </c>
      <c r="C29" s="1064"/>
      <c r="D29" s="1064"/>
      <c r="E29" s="1064"/>
      <c r="F29" s="1064"/>
      <c r="G29" s="1064"/>
      <c r="H29" s="1064"/>
      <c r="I29" s="1064"/>
      <c r="J29" s="1064"/>
      <c r="K29" s="1064"/>
      <c r="L29" s="1064"/>
      <c r="M29" s="1064"/>
      <c r="N29" s="1064"/>
      <c r="O29" s="1064"/>
      <c r="P29" s="1065"/>
      <c r="Q29" s="1069">
        <v>237</v>
      </c>
      <c r="R29" s="1070"/>
      <c r="S29" s="1070"/>
      <c r="T29" s="1070"/>
      <c r="U29" s="1070"/>
      <c r="V29" s="1070">
        <v>236</v>
      </c>
      <c r="W29" s="1070"/>
      <c r="X29" s="1070"/>
      <c r="Y29" s="1070"/>
      <c r="Z29" s="1070"/>
      <c r="AA29" s="1070">
        <v>1</v>
      </c>
      <c r="AB29" s="1070"/>
      <c r="AC29" s="1070"/>
      <c r="AD29" s="1070"/>
      <c r="AE29" s="1071"/>
      <c r="AF29" s="1045">
        <v>1</v>
      </c>
      <c r="AG29" s="1046"/>
      <c r="AH29" s="1046"/>
      <c r="AI29" s="1046"/>
      <c r="AJ29" s="1047"/>
      <c r="AK29" s="1006">
        <v>7</v>
      </c>
      <c r="AL29" s="997"/>
      <c r="AM29" s="997"/>
      <c r="AN29" s="997"/>
      <c r="AO29" s="997"/>
      <c r="AP29" s="997" t="s">
        <v>476</v>
      </c>
      <c r="AQ29" s="997"/>
      <c r="AR29" s="997"/>
      <c r="AS29" s="997"/>
      <c r="AT29" s="997"/>
      <c r="AU29" s="997" t="s">
        <v>476</v>
      </c>
      <c r="AV29" s="997"/>
      <c r="AW29" s="997"/>
      <c r="AX29" s="997"/>
      <c r="AY29" s="997"/>
      <c r="AZ29" s="1068" t="s">
        <v>476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382</v>
      </c>
      <c r="C30" s="1064"/>
      <c r="D30" s="1064"/>
      <c r="E30" s="1064"/>
      <c r="F30" s="1064"/>
      <c r="G30" s="1064"/>
      <c r="H30" s="1064"/>
      <c r="I30" s="1064"/>
      <c r="J30" s="1064"/>
      <c r="K30" s="1064"/>
      <c r="L30" s="1064"/>
      <c r="M30" s="1064"/>
      <c r="N30" s="1064"/>
      <c r="O30" s="1064"/>
      <c r="P30" s="1065"/>
      <c r="Q30" s="1069">
        <v>287</v>
      </c>
      <c r="R30" s="1070"/>
      <c r="S30" s="1070"/>
      <c r="T30" s="1070"/>
      <c r="U30" s="1070"/>
      <c r="V30" s="1070">
        <v>300</v>
      </c>
      <c r="W30" s="1070"/>
      <c r="X30" s="1070"/>
      <c r="Y30" s="1070"/>
      <c r="Z30" s="1070"/>
      <c r="AA30" s="1070">
        <v>-13</v>
      </c>
      <c r="AB30" s="1070"/>
      <c r="AC30" s="1070"/>
      <c r="AD30" s="1070"/>
      <c r="AE30" s="1071"/>
      <c r="AF30" s="1045">
        <v>470</v>
      </c>
      <c r="AG30" s="1046"/>
      <c r="AH30" s="1046"/>
      <c r="AI30" s="1046"/>
      <c r="AJ30" s="1047"/>
      <c r="AK30" s="1006" t="s">
        <v>476</v>
      </c>
      <c r="AL30" s="997"/>
      <c r="AM30" s="997"/>
      <c r="AN30" s="997"/>
      <c r="AO30" s="997"/>
      <c r="AP30" s="997">
        <v>1091</v>
      </c>
      <c r="AQ30" s="997"/>
      <c r="AR30" s="997"/>
      <c r="AS30" s="997"/>
      <c r="AT30" s="997"/>
      <c r="AU30" s="997" t="s">
        <v>476</v>
      </c>
      <c r="AV30" s="997"/>
      <c r="AW30" s="997"/>
      <c r="AX30" s="997"/>
      <c r="AY30" s="997"/>
      <c r="AZ30" s="1068" t="s">
        <v>476</v>
      </c>
      <c r="BA30" s="1068"/>
      <c r="BB30" s="1068"/>
      <c r="BC30" s="1068"/>
      <c r="BD30" s="1068"/>
      <c r="BE30" s="1058" t="s">
        <v>383</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384</v>
      </c>
      <c r="C31" s="1064"/>
      <c r="D31" s="1064"/>
      <c r="E31" s="1064"/>
      <c r="F31" s="1064"/>
      <c r="G31" s="1064"/>
      <c r="H31" s="1064"/>
      <c r="I31" s="1064"/>
      <c r="J31" s="1064"/>
      <c r="K31" s="1064"/>
      <c r="L31" s="1064"/>
      <c r="M31" s="1064"/>
      <c r="N31" s="1064"/>
      <c r="O31" s="1064"/>
      <c r="P31" s="1065"/>
      <c r="Q31" s="1069">
        <v>756</v>
      </c>
      <c r="R31" s="1070"/>
      <c r="S31" s="1070"/>
      <c r="T31" s="1070"/>
      <c r="U31" s="1070"/>
      <c r="V31" s="1070">
        <v>756</v>
      </c>
      <c r="W31" s="1070"/>
      <c r="X31" s="1070"/>
      <c r="Y31" s="1070"/>
      <c r="Z31" s="1070"/>
      <c r="AA31" s="1070">
        <v>0</v>
      </c>
      <c r="AB31" s="1070"/>
      <c r="AC31" s="1070"/>
      <c r="AD31" s="1070"/>
      <c r="AE31" s="1071"/>
      <c r="AF31" s="1045">
        <v>0</v>
      </c>
      <c r="AG31" s="1046"/>
      <c r="AH31" s="1046"/>
      <c r="AI31" s="1046"/>
      <c r="AJ31" s="1047"/>
      <c r="AK31" s="1006">
        <v>281</v>
      </c>
      <c r="AL31" s="997"/>
      <c r="AM31" s="997"/>
      <c r="AN31" s="997"/>
      <c r="AO31" s="997"/>
      <c r="AP31" s="997">
        <v>3929</v>
      </c>
      <c r="AQ31" s="997"/>
      <c r="AR31" s="997"/>
      <c r="AS31" s="997"/>
      <c r="AT31" s="997"/>
      <c r="AU31" s="997">
        <v>3131</v>
      </c>
      <c r="AV31" s="997"/>
      <c r="AW31" s="997"/>
      <c r="AX31" s="997"/>
      <c r="AY31" s="997"/>
      <c r="AZ31" s="1068" t="s">
        <v>476</v>
      </c>
      <c r="BA31" s="1068"/>
      <c r="BB31" s="1068"/>
      <c r="BC31" s="1068"/>
      <c r="BD31" s="1068"/>
      <c r="BE31" s="1058" t="s">
        <v>385</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368</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368</v>
      </c>
      <c r="AG63" s="985"/>
      <c r="AH63" s="985"/>
      <c r="AI63" s="985"/>
      <c r="AJ63" s="1056"/>
      <c r="AK63" s="1057"/>
      <c r="AL63" s="989"/>
      <c r="AM63" s="989"/>
      <c r="AN63" s="989"/>
      <c r="AO63" s="989"/>
      <c r="AP63" s="985">
        <v>5020</v>
      </c>
      <c r="AQ63" s="985"/>
      <c r="AR63" s="985"/>
      <c r="AS63" s="985"/>
      <c r="AT63" s="985"/>
      <c r="AU63" s="985">
        <v>3131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540</v>
      </c>
      <c r="R68" s="1008"/>
      <c r="S68" s="1008"/>
      <c r="T68" s="1008"/>
      <c r="U68" s="1008"/>
      <c r="V68" s="1008">
        <v>435</v>
      </c>
      <c r="W68" s="1008"/>
      <c r="X68" s="1008"/>
      <c r="Y68" s="1008"/>
      <c r="Z68" s="1008"/>
      <c r="AA68" s="1008">
        <v>105</v>
      </c>
      <c r="AB68" s="1008"/>
      <c r="AC68" s="1008"/>
      <c r="AD68" s="1008"/>
      <c r="AE68" s="1008"/>
      <c r="AF68" s="1008">
        <v>105</v>
      </c>
      <c r="AG68" s="1008"/>
      <c r="AH68" s="1008"/>
      <c r="AI68" s="1008"/>
      <c r="AJ68" s="1008"/>
      <c r="AK68" s="1008">
        <v>73</v>
      </c>
      <c r="AL68" s="1008"/>
      <c r="AM68" s="1008"/>
      <c r="AN68" s="1008"/>
      <c r="AO68" s="1008"/>
      <c r="AP68" s="1008" t="s">
        <v>476</v>
      </c>
      <c r="AQ68" s="1008"/>
      <c r="AR68" s="1008"/>
      <c r="AS68" s="1008"/>
      <c r="AT68" s="1008"/>
      <c r="AU68" s="1008" t="s">
        <v>476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737974</v>
      </c>
      <c r="R69" s="997"/>
      <c r="S69" s="997"/>
      <c r="T69" s="997"/>
      <c r="U69" s="997"/>
      <c r="V69" s="997">
        <v>705624</v>
      </c>
      <c r="W69" s="997"/>
      <c r="X69" s="997"/>
      <c r="Y69" s="997"/>
      <c r="Z69" s="997"/>
      <c r="AA69" s="997">
        <v>32350</v>
      </c>
      <c r="AB69" s="997"/>
      <c r="AC69" s="997"/>
      <c r="AD69" s="997"/>
      <c r="AE69" s="997"/>
      <c r="AF69" s="997">
        <v>32350</v>
      </c>
      <c r="AG69" s="997"/>
      <c r="AH69" s="997"/>
      <c r="AI69" s="997"/>
      <c r="AJ69" s="997"/>
      <c r="AK69" s="997">
        <v>127</v>
      </c>
      <c r="AL69" s="997"/>
      <c r="AM69" s="997"/>
      <c r="AN69" s="997"/>
      <c r="AO69" s="997"/>
      <c r="AP69" s="997" t="s">
        <v>476</v>
      </c>
      <c r="AQ69" s="997"/>
      <c r="AR69" s="997"/>
      <c r="AS69" s="997"/>
      <c r="AT69" s="997"/>
      <c r="AU69" s="997" t="s">
        <v>476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1056</v>
      </c>
      <c r="R70" s="997"/>
      <c r="S70" s="997"/>
      <c r="T70" s="997"/>
      <c r="U70" s="997"/>
      <c r="V70" s="997">
        <v>1023</v>
      </c>
      <c r="W70" s="997"/>
      <c r="X70" s="997"/>
      <c r="Y70" s="997"/>
      <c r="Z70" s="997"/>
      <c r="AA70" s="997">
        <v>33</v>
      </c>
      <c r="AB70" s="997"/>
      <c r="AC70" s="997"/>
      <c r="AD70" s="997"/>
      <c r="AE70" s="997"/>
      <c r="AF70" s="997">
        <v>33</v>
      </c>
      <c r="AG70" s="997"/>
      <c r="AH70" s="997"/>
      <c r="AI70" s="997"/>
      <c r="AJ70" s="997"/>
      <c r="AK70" s="997" t="s">
        <v>476</v>
      </c>
      <c r="AL70" s="997"/>
      <c r="AM70" s="997"/>
      <c r="AN70" s="997"/>
      <c r="AO70" s="997"/>
      <c r="AP70" s="997" t="s">
        <v>476</v>
      </c>
      <c r="AQ70" s="997"/>
      <c r="AR70" s="997"/>
      <c r="AS70" s="997"/>
      <c r="AT70" s="997"/>
      <c r="AU70" s="997" t="s">
        <v>476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64808</v>
      </c>
      <c r="R71" s="997"/>
      <c r="S71" s="997"/>
      <c r="T71" s="997"/>
      <c r="U71" s="997"/>
      <c r="V71" s="997">
        <v>62834</v>
      </c>
      <c r="W71" s="997"/>
      <c r="X71" s="997"/>
      <c r="Y71" s="997"/>
      <c r="Z71" s="997"/>
      <c r="AA71" s="997">
        <v>1974</v>
      </c>
      <c r="AB71" s="997"/>
      <c r="AC71" s="997"/>
      <c r="AD71" s="997"/>
      <c r="AE71" s="997"/>
      <c r="AF71" s="997">
        <v>1961</v>
      </c>
      <c r="AG71" s="997"/>
      <c r="AH71" s="997"/>
      <c r="AI71" s="997"/>
      <c r="AJ71" s="997"/>
      <c r="AK71" s="997">
        <v>160</v>
      </c>
      <c r="AL71" s="997"/>
      <c r="AM71" s="997"/>
      <c r="AN71" s="997"/>
      <c r="AO71" s="997"/>
      <c r="AP71" s="997" t="s">
        <v>476</v>
      </c>
      <c r="AQ71" s="997"/>
      <c r="AR71" s="997"/>
      <c r="AS71" s="997"/>
      <c r="AT71" s="997"/>
      <c r="AU71" s="997" t="s">
        <v>476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183</v>
      </c>
      <c r="R72" s="997"/>
      <c r="S72" s="997"/>
      <c r="T72" s="997"/>
      <c r="U72" s="997"/>
      <c r="V72" s="997">
        <v>171</v>
      </c>
      <c r="W72" s="997"/>
      <c r="X72" s="997"/>
      <c r="Y72" s="997"/>
      <c r="Z72" s="997"/>
      <c r="AA72" s="997">
        <v>12</v>
      </c>
      <c r="AB72" s="997"/>
      <c r="AC72" s="997"/>
      <c r="AD72" s="997"/>
      <c r="AE72" s="997"/>
      <c r="AF72" s="997">
        <v>12</v>
      </c>
      <c r="AG72" s="997"/>
      <c r="AH72" s="997"/>
      <c r="AI72" s="997"/>
      <c r="AJ72" s="997"/>
      <c r="AK72" s="997" t="s">
        <v>476</v>
      </c>
      <c r="AL72" s="997"/>
      <c r="AM72" s="997"/>
      <c r="AN72" s="997"/>
      <c r="AO72" s="997"/>
      <c r="AP72" s="997" t="s">
        <v>476</v>
      </c>
      <c r="AQ72" s="997"/>
      <c r="AR72" s="997"/>
      <c r="AS72" s="997"/>
      <c r="AT72" s="997"/>
      <c r="AU72" s="997" t="s">
        <v>476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65</v>
      </c>
      <c r="R73" s="997"/>
      <c r="S73" s="997"/>
      <c r="T73" s="997"/>
      <c r="U73" s="997"/>
      <c r="V73" s="997">
        <v>65</v>
      </c>
      <c r="W73" s="997"/>
      <c r="X73" s="997"/>
      <c r="Y73" s="997"/>
      <c r="Z73" s="997"/>
      <c r="AA73" s="997" t="s">
        <v>476</v>
      </c>
      <c r="AB73" s="997"/>
      <c r="AC73" s="997"/>
      <c r="AD73" s="997"/>
      <c r="AE73" s="997"/>
      <c r="AF73" s="997" t="s">
        <v>476</v>
      </c>
      <c r="AG73" s="997"/>
      <c r="AH73" s="997"/>
      <c r="AI73" s="997"/>
      <c r="AJ73" s="997"/>
      <c r="AK73" s="997" t="s">
        <v>476</v>
      </c>
      <c r="AL73" s="997"/>
      <c r="AM73" s="997"/>
      <c r="AN73" s="997"/>
      <c r="AO73" s="997"/>
      <c r="AP73" s="997" t="s">
        <v>476</v>
      </c>
      <c r="AQ73" s="997"/>
      <c r="AR73" s="997"/>
      <c r="AS73" s="997"/>
      <c r="AT73" s="997"/>
      <c r="AU73" s="997" t="s">
        <v>476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211</v>
      </c>
      <c r="R74" s="997"/>
      <c r="S74" s="997"/>
      <c r="T74" s="997"/>
      <c r="U74" s="997"/>
      <c r="V74" s="997">
        <v>207</v>
      </c>
      <c r="W74" s="997"/>
      <c r="X74" s="997"/>
      <c r="Y74" s="997"/>
      <c r="Z74" s="997"/>
      <c r="AA74" s="997">
        <v>4</v>
      </c>
      <c r="AB74" s="997"/>
      <c r="AC74" s="997"/>
      <c r="AD74" s="997"/>
      <c r="AE74" s="997"/>
      <c r="AF74" s="997">
        <v>4</v>
      </c>
      <c r="AG74" s="997"/>
      <c r="AH74" s="997"/>
      <c r="AI74" s="997"/>
      <c r="AJ74" s="997"/>
      <c r="AK74" s="997" t="s">
        <v>476</v>
      </c>
      <c r="AL74" s="997"/>
      <c r="AM74" s="997"/>
      <c r="AN74" s="997"/>
      <c r="AO74" s="997"/>
      <c r="AP74" s="997" t="s">
        <v>476</v>
      </c>
      <c r="AQ74" s="997"/>
      <c r="AR74" s="997"/>
      <c r="AS74" s="997"/>
      <c r="AT74" s="997"/>
      <c r="AU74" s="997" t="s">
        <v>476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10</v>
      </c>
      <c r="R75" s="1005"/>
      <c r="S75" s="1005"/>
      <c r="T75" s="1005"/>
      <c r="U75" s="1006"/>
      <c r="V75" s="1007">
        <v>6</v>
      </c>
      <c r="W75" s="1005"/>
      <c r="X75" s="1005"/>
      <c r="Y75" s="1005"/>
      <c r="Z75" s="1006"/>
      <c r="AA75" s="1007">
        <v>4</v>
      </c>
      <c r="AB75" s="1005"/>
      <c r="AC75" s="1005"/>
      <c r="AD75" s="1005"/>
      <c r="AE75" s="1006"/>
      <c r="AF75" s="1007">
        <v>4</v>
      </c>
      <c r="AG75" s="1005"/>
      <c r="AH75" s="1005"/>
      <c r="AI75" s="1005"/>
      <c r="AJ75" s="1006"/>
      <c r="AK75" s="1007" t="s">
        <v>476</v>
      </c>
      <c r="AL75" s="1005"/>
      <c r="AM75" s="1005"/>
      <c r="AN75" s="1005"/>
      <c r="AO75" s="1006"/>
      <c r="AP75" s="1007" t="s">
        <v>476</v>
      </c>
      <c r="AQ75" s="1005"/>
      <c r="AR75" s="1005"/>
      <c r="AS75" s="1005"/>
      <c r="AT75" s="1006"/>
      <c r="AU75" s="1007" t="s">
        <v>476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56</v>
      </c>
      <c r="R76" s="1005"/>
      <c r="S76" s="1005"/>
      <c r="T76" s="1005"/>
      <c r="U76" s="1006"/>
      <c r="V76" s="1007">
        <v>33</v>
      </c>
      <c r="W76" s="1005"/>
      <c r="X76" s="1005"/>
      <c r="Y76" s="1005"/>
      <c r="Z76" s="1006"/>
      <c r="AA76" s="1007">
        <v>23</v>
      </c>
      <c r="AB76" s="1005"/>
      <c r="AC76" s="1005"/>
      <c r="AD76" s="1005"/>
      <c r="AE76" s="1006"/>
      <c r="AF76" s="1007">
        <v>23</v>
      </c>
      <c r="AG76" s="1005"/>
      <c r="AH76" s="1005"/>
      <c r="AI76" s="1005"/>
      <c r="AJ76" s="1006"/>
      <c r="AK76" s="1007" t="s">
        <v>476</v>
      </c>
      <c r="AL76" s="1005"/>
      <c r="AM76" s="1005"/>
      <c r="AN76" s="1005"/>
      <c r="AO76" s="1006"/>
      <c r="AP76" s="1007" t="s">
        <v>476</v>
      </c>
      <c r="AQ76" s="1005"/>
      <c r="AR76" s="1005"/>
      <c r="AS76" s="1005"/>
      <c r="AT76" s="1006"/>
      <c r="AU76" s="1007" t="s">
        <v>476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1068</v>
      </c>
      <c r="R77" s="1005"/>
      <c r="S77" s="1005"/>
      <c r="T77" s="1005"/>
      <c r="U77" s="1006"/>
      <c r="V77" s="1007">
        <v>1059</v>
      </c>
      <c r="W77" s="1005"/>
      <c r="X77" s="1005"/>
      <c r="Y77" s="1005"/>
      <c r="Z77" s="1006"/>
      <c r="AA77" s="1007">
        <v>9</v>
      </c>
      <c r="AB77" s="1005"/>
      <c r="AC77" s="1005"/>
      <c r="AD77" s="1005"/>
      <c r="AE77" s="1006"/>
      <c r="AF77" s="1007">
        <v>9</v>
      </c>
      <c r="AG77" s="1005"/>
      <c r="AH77" s="1005"/>
      <c r="AI77" s="1005"/>
      <c r="AJ77" s="1006"/>
      <c r="AK77" s="1007" t="s">
        <v>476</v>
      </c>
      <c r="AL77" s="1005"/>
      <c r="AM77" s="1005"/>
      <c r="AN77" s="1005"/>
      <c r="AO77" s="1006"/>
      <c r="AP77" s="1007">
        <v>27</v>
      </c>
      <c r="AQ77" s="1005"/>
      <c r="AR77" s="1005"/>
      <c r="AS77" s="1005"/>
      <c r="AT77" s="1006"/>
      <c r="AU77" s="1007">
        <v>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547</v>
      </c>
      <c r="C78" s="1001"/>
      <c r="D78" s="1001"/>
      <c r="E78" s="1001"/>
      <c r="F78" s="1001"/>
      <c r="G78" s="1001"/>
      <c r="H78" s="1001"/>
      <c r="I78" s="1001"/>
      <c r="J78" s="1001"/>
      <c r="K78" s="1001"/>
      <c r="L78" s="1001"/>
      <c r="M78" s="1001"/>
      <c r="N78" s="1001"/>
      <c r="O78" s="1001"/>
      <c r="P78" s="1002"/>
      <c r="Q78" s="1003">
        <v>769</v>
      </c>
      <c r="R78" s="997"/>
      <c r="S78" s="997"/>
      <c r="T78" s="997"/>
      <c r="U78" s="997"/>
      <c r="V78" s="997">
        <v>748</v>
      </c>
      <c r="W78" s="997"/>
      <c r="X78" s="997"/>
      <c r="Y78" s="997"/>
      <c r="Z78" s="997"/>
      <c r="AA78" s="997">
        <v>22</v>
      </c>
      <c r="AB78" s="997"/>
      <c r="AC78" s="997"/>
      <c r="AD78" s="997"/>
      <c r="AE78" s="997"/>
      <c r="AF78" s="997">
        <v>22</v>
      </c>
      <c r="AG78" s="997"/>
      <c r="AH78" s="997"/>
      <c r="AI78" s="997"/>
      <c r="AJ78" s="997"/>
      <c r="AK78" s="997">
        <v>13</v>
      </c>
      <c r="AL78" s="997"/>
      <c r="AM78" s="997"/>
      <c r="AN78" s="997"/>
      <c r="AO78" s="997"/>
      <c r="AP78" s="997">
        <v>317</v>
      </c>
      <c r="AQ78" s="997"/>
      <c r="AR78" s="997"/>
      <c r="AS78" s="997"/>
      <c r="AT78" s="997"/>
      <c r="AU78" s="997">
        <v>90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554</v>
      </c>
      <c r="C79" s="1001"/>
      <c r="D79" s="1001"/>
      <c r="E79" s="1001"/>
      <c r="F79" s="1001"/>
      <c r="G79" s="1001"/>
      <c r="H79" s="1001"/>
      <c r="I79" s="1001"/>
      <c r="J79" s="1001"/>
      <c r="K79" s="1001"/>
      <c r="L79" s="1001"/>
      <c r="M79" s="1001"/>
      <c r="N79" s="1001"/>
      <c r="O79" s="1001"/>
      <c r="P79" s="1002"/>
      <c r="Q79" s="1003">
        <v>54</v>
      </c>
      <c r="R79" s="997"/>
      <c r="S79" s="997"/>
      <c r="T79" s="997"/>
      <c r="U79" s="997"/>
      <c r="V79" s="997">
        <v>41</v>
      </c>
      <c r="W79" s="997"/>
      <c r="X79" s="997"/>
      <c r="Y79" s="997"/>
      <c r="Z79" s="997"/>
      <c r="AA79" s="997">
        <v>13</v>
      </c>
      <c r="AB79" s="997"/>
      <c r="AC79" s="997"/>
      <c r="AD79" s="997"/>
      <c r="AE79" s="997"/>
      <c r="AF79" s="997">
        <v>11</v>
      </c>
      <c r="AG79" s="997"/>
      <c r="AH79" s="997"/>
      <c r="AI79" s="997"/>
      <c r="AJ79" s="997"/>
      <c r="AK79" s="997" t="s">
        <v>476</v>
      </c>
      <c r="AL79" s="997"/>
      <c r="AM79" s="997"/>
      <c r="AN79" s="997"/>
      <c r="AO79" s="997"/>
      <c r="AP79" s="997" t="s">
        <v>476</v>
      </c>
      <c r="AQ79" s="997"/>
      <c r="AR79" s="997"/>
      <c r="AS79" s="997"/>
      <c r="AT79" s="997"/>
      <c r="AU79" s="997" t="s">
        <v>476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548</v>
      </c>
      <c r="C80" s="1001"/>
      <c r="D80" s="1001"/>
      <c r="E80" s="1001"/>
      <c r="F80" s="1001"/>
      <c r="G80" s="1001"/>
      <c r="H80" s="1001"/>
      <c r="I80" s="1001"/>
      <c r="J80" s="1001"/>
      <c r="K80" s="1001"/>
      <c r="L80" s="1001"/>
      <c r="M80" s="1001"/>
      <c r="N80" s="1001"/>
      <c r="O80" s="1001"/>
      <c r="P80" s="1002"/>
      <c r="Q80" s="1003">
        <v>100</v>
      </c>
      <c r="R80" s="997"/>
      <c r="S80" s="997"/>
      <c r="T80" s="997"/>
      <c r="U80" s="997"/>
      <c r="V80" s="997">
        <v>99</v>
      </c>
      <c r="W80" s="997"/>
      <c r="X80" s="997"/>
      <c r="Y80" s="997"/>
      <c r="Z80" s="997"/>
      <c r="AA80" s="997">
        <v>0</v>
      </c>
      <c r="AB80" s="997"/>
      <c r="AC80" s="997"/>
      <c r="AD80" s="997"/>
      <c r="AE80" s="997"/>
      <c r="AF80" s="997">
        <v>0</v>
      </c>
      <c r="AG80" s="997"/>
      <c r="AH80" s="997"/>
      <c r="AI80" s="997"/>
      <c r="AJ80" s="997"/>
      <c r="AK80" s="997">
        <v>2</v>
      </c>
      <c r="AL80" s="997"/>
      <c r="AM80" s="997"/>
      <c r="AN80" s="997"/>
      <c r="AO80" s="997"/>
      <c r="AP80" s="997" t="s">
        <v>476</v>
      </c>
      <c r="AQ80" s="997"/>
      <c r="AR80" s="997"/>
      <c r="AS80" s="997"/>
      <c r="AT80" s="997"/>
      <c r="AU80" s="997" t="s">
        <v>476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368</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34534</v>
      </c>
      <c r="AG88" s="985"/>
      <c r="AH88" s="985"/>
      <c r="AI88" s="985"/>
      <c r="AJ88" s="985"/>
      <c r="AK88" s="989"/>
      <c r="AL88" s="989"/>
      <c r="AM88" s="989"/>
      <c r="AN88" s="989"/>
      <c r="AO88" s="989"/>
      <c r="AP88" s="985">
        <v>344</v>
      </c>
      <c r="AQ88" s="985"/>
      <c r="AR88" s="985"/>
      <c r="AS88" s="985"/>
      <c r="AT88" s="985"/>
      <c r="AU88" s="985">
        <v>98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763</v>
      </c>
      <c r="CS102" s="977"/>
      <c r="CT102" s="977"/>
      <c r="CU102" s="977"/>
      <c r="CV102" s="978"/>
      <c r="CW102" s="976">
        <v>291</v>
      </c>
      <c r="CX102" s="977"/>
      <c r="CY102" s="977"/>
      <c r="CZ102" s="977"/>
      <c r="DA102" s="978"/>
      <c r="DB102" s="976">
        <v>1443</v>
      </c>
      <c r="DC102" s="977"/>
      <c r="DD102" s="977"/>
      <c r="DE102" s="977"/>
      <c r="DF102" s="978"/>
      <c r="DG102" s="976" t="s">
        <v>476</v>
      </c>
      <c r="DH102" s="977"/>
      <c r="DI102" s="977"/>
      <c r="DJ102" s="977"/>
      <c r="DK102" s="978"/>
      <c r="DL102" s="976" t="s">
        <v>476</v>
      </c>
      <c r="DM102" s="977"/>
      <c r="DN102" s="977"/>
      <c r="DO102" s="977"/>
      <c r="DP102" s="978"/>
      <c r="DQ102" s="976" t="s">
        <v>476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850681</v>
      </c>
      <c r="AB110" s="903"/>
      <c r="AC110" s="903"/>
      <c r="AD110" s="903"/>
      <c r="AE110" s="904"/>
      <c r="AF110" s="905">
        <v>856543</v>
      </c>
      <c r="AG110" s="903"/>
      <c r="AH110" s="903"/>
      <c r="AI110" s="903"/>
      <c r="AJ110" s="904"/>
      <c r="AK110" s="905">
        <v>855742</v>
      </c>
      <c r="AL110" s="903"/>
      <c r="AM110" s="903"/>
      <c r="AN110" s="903"/>
      <c r="AO110" s="904"/>
      <c r="AP110" s="906">
        <v>22.1</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8178090</v>
      </c>
      <c r="BR110" s="830"/>
      <c r="BS110" s="830"/>
      <c r="BT110" s="830"/>
      <c r="BU110" s="830"/>
      <c r="BV110" s="830">
        <v>9990578</v>
      </c>
      <c r="BW110" s="830"/>
      <c r="BX110" s="830"/>
      <c r="BY110" s="830"/>
      <c r="BZ110" s="830"/>
      <c r="CA110" s="830">
        <v>9957623</v>
      </c>
      <c r="CB110" s="830"/>
      <c r="CC110" s="830"/>
      <c r="CD110" s="830"/>
      <c r="CE110" s="830"/>
      <c r="CF110" s="891">
        <v>257.39999999999998</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2913267</v>
      </c>
      <c r="BR112" s="801"/>
      <c r="BS112" s="801"/>
      <c r="BT112" s="801"/>
      <c r="BU112" s="801"/>
      <c r="BV112" s="801">
        <v>2998619</v>
      </c>
      <c r="BW112" s="801"/>
      <c r="BX112" s="801"/>
      <c r="BY112" s="801"/>
      <c r="BZ112" s="801"/>
      <c r="CA112" s="801">
        <v>3130847</v>
      </c>
      <c r="CB112" s="801"/>
      <c r="CC112" s="801"/>
      <c r="CD112" s="801"/>
      <c r="CE112" s="801"/>
      <c r="CF112" s="878">
        <v>80.900000000000006</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156349</v>
      </c>
      <c r="AB113" s="939"/>
      <c r="AC113" s="939"/>
      <c r="AD113" s="939"/>
      <c r="AE113" s="940"/>
      <c r="AF113" s="941">
        <v>177019</v>
      </c>
      <c r="AG113" s="939"/>
      <c r="AH113" s="939"/>
      <c r="AI113" s="939"/>
      <c r="AJ113" s="940"/>
      <c r="AK113" s="941">
        <v>190982</v>
      </c>
      <c r="AL113" s="939"/>
      <c r="AM113" s="939"/>
      <c r="AN113" s="939"/>
      <c r="AO113" s="940"/>
      <c r="AP113" s="942">
        <v>4.9000000000000004</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226373</v>
      </c>
      <c r="BR113" s="801"/>
      <c r="BS113" s="801"/>
      <c r="BT113" s="801"/>
      <c r="BU113" s="801"/>
      <c r="BV113" s="801">
        <v>162585</v>
      </c>
      <c r="BW113" s="801"/>
      <c r="BX113" s="801"/>
      <c r="BY113" s="801"/>
      <c r="BZ113" s="801"/>
      <c r="CA113" s="801">
        <v>98108</v>
      </c>
      <c r="CB113" s="801"/>
      <c r="CC113" s="801"/>
      <c r="CD113" s="801"/>
      <c r="CE113" s="801"/>
      <c r="CF113" s="878">
        <v>2.5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65894</v>
      </c>
      <c r="AB114" s="814"/>
      <c r="AC114" s="814"/>
      <c r="AD114" s="814"/>
      <c r="AE114" s="815"/>
      <c r="AF114" s="816">
        <v>65917</v>
      </c>
      <c r="AG114" s="814"/>
      <c r="AH114" s="814"/>
      <c r="AI114" s="814"/>
      <c r="AJ114" s="815"/>
      <c r="AK114" s="816">
        <v>65906</v>
      </c>
      <c r="AL114" s="814"/>
      <c r="AM114" s="814"/>
      <c r="AN114" s="814"/>
      <c r="AO114" s="815"/>
      <c r="AP114" s="784">
        <v>1.7</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1169786</v>
      </c>
      <c r="BR114" s="801"/>
      <c r="BS114" s="801"/>
      <c r="BT114" s="801"/>
      <c r="BU114" s="801"/>
      <c r="BV114" s="801">
        <v>1107702</v>
      </c>
      <c r="BW114" s="801"/>
      <c r="BX114" s="801"/>
      <c r="BY114" s="801"/>
      <c r="BZ114" s="801"/>
      <c r="CA114" s="801">
        <v>1029586</v>
      </c>
      <c r="CB114" s="801"/>
      <c r="CC114" s="801"/>
      <c r="CD114" s="801"/>
      <c r="CE114" s="801"/>
      <c r="CF114" s="878">
        <v>26.6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16</v>
      </c>
      <c r="AB116" s="814"/>
      <c r="AC116" s="814"/>
      <c r="AD116" s="814"/>
      <c r="AE116" s="815"/>
      <c r="AF116" s="816">
        <v>365</v>
      </c>
      <c r="AG116" s="814"/>
      <c r="AH116" s="814"/>
      <c r="AI116" s="814"/>
      <c r="AJ116" s="815"/>
      <c r="AK116" s="816">
        <v>23</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1072940</v>
      </c>
      <c r="AB117" s="925"/>
      <c r="AC117" s="925"/>
      <c r="AD117" s="925"/>
      <c r="AE117" s="926"/>
      <c r="AF117" s="928">
        <v>1099844</v>
      </c>
      <c r="AG117" s="925"/>
      <c r="AH117" s="925"/>
      <c r="AI117" s="925"/>
      <c r="AJ117" s="926"/>
      <c r="AK117" s="928">
        <v>1112653</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12487516</v>
      </c>
      <c r="BR118" s="888"/>
      <c r="BS118" s="888"/>
      <c r="BT118" s="888"/>
      <c r="BU118" s="888"/>
      <c r="BV118" s="888">
        <v>14259484</v>
      </c>
      <c r="BW118" s="888"/>
      <c r="BX118" s="888"/>
      <c r="BY118" s="888"/>
      <c r="BZ118" s="888"/>
      <c r="CA118" s="888">
        <v>14216164</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6572652</v>
      </c>
      <c r="BR119" s="830"/>
      <c r="BS119" s="830"/>
      <c r="BT119" s="830"/>
      <c r="BU119" s="830"/>
      <c r="BV119" s="830">
        <v>6632219</v>
      </c>
      <c r="BW119" s="830"/>
      <c r="BX119" s="830"/>
      <c r="BY119" s="830"/>
      <c r="BZ119" s="830"/>
      <c r="CA119" s="830">
        <v>6960030</v>
      </c>
      <c r="CB119" s="830"/>
      <c r="CC119" s="830"/>
      <c r="CD119" s="830"/>
      <c r="CE119" s="830"/>
      <c r="CF119" s="891">
        <v>179.9</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1550298</v>
      </c>
      <c r="BR120" s="801"/>
      <c r="BS120" s="801"/>
      <c r="BT120" s="801"/>
      <c r="BU120" s="801"/>
      <c r="BV120" s="801">
        <v>1461595</v>
      </c>
      <c r="BW120" s="801"/>
      <c r="BX120" s="801"/>
      <c r="BY120" s="801"/>
      <c r="BZ120" s="801"/>
      <c r="CA120" s="801">
        <v>1284648</v>
      </c>
      <c r="CB120" s="801"/>
      <c r="CC120" s="801"/>
      <c r="CD120" s="801"/>
      <c r="CE120" s="801"/>
      <c r="CF120" s="878">
        <v>33.200000000000003</v>
      </c>
      <c r="CG120" s="879"/>
      <c r="CH120" s="879"/>
      <c r="CI120" s="879"/>
      <c r="CJ120" s="879"/>
      <c r="CK120" s="880" t="s">
        <v>435</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2913267</v>
      </c>
      <c r="DH120" s="830"/>
      <c r="DI120" s="830"/>
      <c r="DJ120" s="830"/>
      <c r="DK120" s="830"/>
      <c r="DL120" s="830">
        <v>2998619</v>
      </c>
      <c r="DM120" s="830"/>
      <c r="DN120" s="830"/>
      <c r="DO120" s="830"/>
      <c r="DP120" s="830"/>
      <c r="DQ120" s="830">
        <v>3130847</v>
      </c>
      <c r="DR120" s="830"/>
      <c r="DS120" s="830"/>
      <c r="DT120" s="830"/>
      <c r="DU120" s="830"/>
      <c r="DV120" s="831">
        <v>80.900000000000006</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6730276</v>
      </c>
      <c r="BR121" s="888"/>
      <c r="BS121" s="888"/>
      <c r="BT121" s="888"/>
      <c r="BU121" s="888"/>
      <c r="BV121" s="888">
        <v>8153253</v>
      </c>
      <c r="BW121" s="888"/>
      <c r="BX121" s="888"/>
      <c r="BY121" s="888"/>
      <c r="BZ121" s="888"/>
      <c r="CA121" s="888">
        <v>8248678</v>
      </c>
      <c r="CB121" s="888"/>
      <c r="CC121" s="888"/>
      <c r="CD121" s="888"/>
      <c r="CE121" s="888"/>
      <c r="CF121" s="889">
        <v>213.2</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14853226</v>
      </c>
      <c r="BR122" s="870"/>
      <c r="BS122" s="870"/>
      <c r="BT122" s="870"/>
      <c r="BU122" s="870"/>
      <c r="BV122" s="870">
        <v>16247067</v>
      </c>
      <c r="BW122" s="870"/>
      <c r="BX122" s="870"/>
      <c r="BY122" s="870"/>
      <c r="BZ122" s="870"/>
      <c r="CA122" s="870">
        <v>16493356</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449</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175112</v>
      </c>
      <c r="AB128" s="754"/>
      <c r="AC128" s="754"/>
      <c r="AD128" s="754"/>
      <c r="AE128" s="755"/>
      <c r="AF128" s="756">
        <v>172176</v>
      </c>
      <c r="AG128" s="754"/>
      <c r="AH128" s="754"/>
      <c r="AI128" s="754"/>
      <c r="AJ128" s="755"/>
      <c r="AK128" s="756">
        <v>165126</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108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4439707</v>
      </c>
      <c r="AB129" s="814"/>
      <c r="AC129" s="814"/>
      <c r="AD129" s="814"/>
      <c r="AE129" s="815"/>
      <c r="AF129" s="816">
        <v>4355378</v>
      </c>
      <c r="AG129" s="814"/>
      <c r="AH129" s="814"/>
      <c r="AI129" s="814"/>
      <c r="AJ129" s="815"/>
      <c r="AK129" s="816">
        <v>4487823</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8.3000000000000007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577183</v>
      </c>
      <c r="AB130" s="814"/>
      <c r="AC130" s="814"/>
      <c r="AD130" s="814"/>
      <c r="AE130" s="815"/>
      <c r="AF130" s="816">
        <v>621721</v>
      </c>
      <c r="AG130" s="814"/>
      <c r="AH130" s="814"/>
      <c r="AI130" s="814"/>
      <c r="AJ130" s="815"/>
      <c r="AK130" s="816">
        <v>619239</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460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3862524</v>
      </c>
      <c r="AB131" s="747"/>
      <c r="AC131" s="747"/>
      <c r="AD131" s="747"/>
      <c r="AE131" s="748"/>
      <c r="AF131" s="749">
        <v>3733657</v>
      </c>
      <c r="AG131" s="747"/>
      <c r="AH131" s="747"/>
      <c r="AI131" s="747"/>
      <c r="AJ131" s="748"/>
      <c r="AK131" s="749">
        <v>3868584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8.3014370910000004</v>
      </c>
      <c r="AB132" s="770"/>
      <c r="AC132" s="770"/>
      <c r="AD132" s="770"/>
      <c r="AE132" s="771"/>
      <c r="AF132" s="772">
        <v>8.1942985119999996</v>
      </c>
      <c r="AG132" s="770"/>
      <c r="AH132" s="770"/>
      <c r="AI132" s="770"/>
      <c r="AJ132" s="771"/>
      <c r="AK132" s="772">
        <v>8.4859990120000006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8.8000000000000007</v>
      </c>
      <c r="AB133" s="779"/>
      <c r="AC133" s="779"/>
      <c r="AD133" s="779"/>
      <c r="AE133" s="780"/>
      <c r="AF133" s="778">
        <v>8.4</v>
      </c>
      <c r="AG133" s="779"/>
      <c r="AH133" s="779"/>
      <c r="AI133" s="779"/>
      <c r="AJ133" s="780"/>
      <c r="AK133" s="778">
        <v>8.3000000000000007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1133390</v>
      </c>
      <c r="L9" s="264">
        <v>68002</v>
      </c>
      <c r="M9" s="265">
        <v>80077</v>
      </c>
      <c r="N9" s="266">
        <v>-15.1</v>
      </c>
    </row>
    <row r="10" spans="1:16">
      <c r="A10" s="248"/>
      <c r="B10" s="244"/>
      <c r="C10" s="244"/>
      <c r="D10" s="244"/>
      <c r="E10" s="244"/>
      <c r="F10" s="244"/>
      <c r="G10" s="1163" t="s">
        <v>473</v>
      </c>
      <c r="H10" s="1164"/>
      <c r="I10" s="1164"/>
      <c r="J10" s="1165"/>
      <c r="K10" s="267">
        <v>129317</v>
      </c>
      <c r="L10" s="268">
        <v>7759</v>
      </c>
      <c r="M10" s="269">
        <v>7955</v>
      </c>
      <c r="N10" s="270">
        <v>-2.5</v>
      </c>
    </row>
    <row r="11" spans="1:16" ht="13.5" customHeight="1">
      <c r="A11" s="248"/>
      <c r="B11" s="244"/>
      <c r="C11" s="244"/>
      <c r="D11" s="244"/>
      <c r="E11" s="244"/>
      <c r="F11" s="244"/>
      <c r="G11" s="1163" t="s">
        <v>474</v>
      </c>
      <c r="H11" s="1164"/>
      <c r="I11" s="1164"/>
      <c r="J11" s="1165"/>
      <c r="K11" s="267">
        <v>262118</v>
      </c>
      <c r="L11" s="268">
        <v>15727</v>
      </c>
      <c r="M11" s="269">
        <v>10951</v>
      </c>
      <c r="N11" s="270">
        <v>43.6</v>
      </c>
    </row>
    <row r="12" spans="1:16" ht="13.5" customHeight="1">
      <c r="A12" s="248"/>
      <c r="B12" s="244"/>
      <c r="C12" s="244"/>
      <c r="D12" s="244"/>
      <c r="E12" s="244"/>
      <c r="F12" s="244"/>
      <c r="G12" s="1163" t="s">
        <v>475</v>
      </c>
      <c r="H12" s="1164"/>
      <c r="I12" s="1164"/>
      <c r="J12" s="1165"/>
      <c r="K12" s="267" t="s">
        <v>476</v>
      </c>
      <c r="L12" s="268" t="s">
        <v>476</v>
      </c>
      <c r="M12" s="269">
        <v>416</v>
      </c>
      <c r="N12" s="270" t="s">
        <v>476</v>
      </c>
    </row>
    <row r="13" spans="1:16" ht="13.5" customHeight="1">
      <c r="A13" s="248"/>
      <c r="B13" s="244"/>
      <c r="C13" s="244"/>
      <c r="D13" s="244"/>
      <c r="E13" s="244"/>
      <c r="F13" s="244"/>
      <c r="G13" s="1163" t="s">
        <v>477</v>
      </c>
      <c r="H13" s="1164"/>
      <c r="I13" s="1164"/>
      <c r="J13" s="1165"/>
      <c r="K13" s="267" t="s">
        <v>476</v>
      </c>
      <c r="L13" s="268" t="s">
        <v>476</v>
      </c>
      <c r="M13" s="269" t="s">
        <v>476</v>
      </c>
      <c r="N13" s="270" t="s">
        <v>476</v>
      </c>
    </row>
    <row r="14" spans="1:16" ht="13.5" customHeight="1">
      <c r="A14" s="248"/>
      <c r="B14" s="244"/>
      <c r="C14" s="244"/>
      <c r="D14" s="244"/>
      <c r="E14" s="244"/>
      <c r="F14" s="244"/>
      <c r="G14" s="1163" t="s">
        <v>478</v>
      </c>
      <c r="H14" s="1164"/>
      <c r="I14" s="1164"/>
      <c r="J14" s="1165"/>
      <c r="K14" s="267">
        <v>44762</v>
      </c>
      <c r="L14" s="268">
        <v>2686</v>
      </c>
      <c r="M14" s="269">
        <v>3811</v>
      </c>
      <c r="N14" s="270">
        <v>-29.5</v>
      </c>
    </row>
    <row r="15" spans="1:16" ht="13.5" customHeight="1">
      <c r="A15" s="248"/>
      <c r="B15" s="244"/>
      <c r="C15" s="244"/>
      <c r="D15" s="244"/>
      <c r="E15" s="244"/>
      <c r="F15" s="244"/>
      <c r="G15" s="1163" t="s">
        <v>479</v>
      </c>
      <c r="H15" s="1164"/>
      <c r="I15" s="1164"/>
      <c r="J15" s="1165"/>
      <c r="K15" s="267" t="s">
        <v>476</v>
      </c>
      <c r="L15" s="268" t="s">
        <v>476</v>
      </c>
      <c r="M15" s="269">
        <v>1566</v>
      </c>
      <c r="N15" s="270" t="s">
        <v>476</v>
      </c>
    </row>
    <row r="16" spans="1:16">
      <c r="A16" s="248"/>
      <c r="B16" s="244"/>
      <c r="C16" s="244"/>
      <c r="D16" s="244"/>
      <c r="E16" s="244"/>
      <c r="F16" s="244"/>
      <c r="G16" s="1166" t="s">
        <v>480</v>
      </c>
      <c r="H16" s="1167"/>
      <c r="I16" s="1167"/>
      <c r="J16" s="1168"/>
      <c r="K16" s="268">
        <v>-159495</v>
      </c>
      <c r="L16" s="268">
        <v>-9570</v>
      </c>
      <c r="M16" s="269">
        <v>-8208</v>
      </c>
      <c r="N16" s="270">
        <v>16.600000000000001</v>
      </c>
    </row>
    <row r="17" spans="1:16">
      <c r="A17" s="248"/>
      <c r="B17" s="244"/>
      <c r="C17" s="244"/>
      <c r="D17" s="244"/>
      <c r="E17" s="244"/>
      <c r="F17" s="244"/>
      <c r="G17" s="1166" t="s">
        <v>167</v>
      </c>
      <c r="H17" s="1167"/>
      <c r="I17" s="1167"/>
      <c r="J17" s="1168"/>
      <c r="K17" s="268">
        <v>1410092</v>
      </c>
      <c r="L17" s="268">
        <v>84604</v>
      </c>
      <c r="M17" s="269">
        <v>96567</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6.72</v>
      </c>
      <c r="L21" s="281">
        <v>8.9</v>
      </c>
      <c r="M21" s="282">
        <v>-2.1800000000000002</v>
      </c>
      <c r="N21" s="249"/>
      <c r="O21" s="283"/>
      <c r="P21" s="279"/>
    </row>
    <row r="22" spans="1:16" s="284" customFormat="1">
      <c r="A22" s="279"/>
      <c r="B22" s="249"/>
      <c r="C22" s="249"/>
      <c r="D22" s="249"/>
      <c r="E22" s="249"/>
      <c r="F22" s="249"/>
      <c r="G22" s="1160" t="s">
        <v>486</v>
      </c>
      <c r="H22" s="1161"/>
      <c r="I22" s="1161"/>
      <c r="J22" s="1162"/>
      <c r="K22" s="285">
        <v>94.6</v>
      </c>
      <c r="L22" s="286">
        <v>97.4</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855742</v>
      </c>
      <c r="L32" s="294">
        <v>51343</v>
      </c>
      <c r="M32" s="295">
        <v>47101</v>
      </c>
      <c r="N32" s="296">
        <v>9</v>
      </c>
    </row>
    <row r="33" spans="1:16" ht="13.5" customHeight="1">
      <c r="A33" s="248"/>
      <c r="B33" s="244"/>
      <c r="C33" s="244"/>
      <c r="D33" s="244"/>
      <c r="E33" s="244"/>
      <c r="F33" s="244"/>
      <c r="G33" s="1151" t="s">
        <v>491</v>
      </c>
      <c r="H33" s="1152"/>
      <c r="I33" s="1152"/>
      <c r="J33" s="1153"/>
      <c r="K33" s="294" t="s">
        <v>476</v>
      </c>
      <c r="L33" s="294" t="s">
        <v>476</v>
      </c>
      <c r="M33" s="295" t="s">
        <v>476</v>
      </c>
      <c r="N33" s="296" t="s">
        <v>476</v>
      </c>
    </row>
    <row r="34" spans="1:16" ht="27" customHeight="1">
      <c r="A34" s="248"/>
      <c r="B34" s="244"/>
      <c r="C34" s="244"/>
      <c r="D34" s="244"/>
      <c r="E34" s="244"/>
      <c r="F34" s="244"/>
      <c r="G34" s="1151" t="s">
        <v>492</v>
      </c>
      <c r="H34" s="1152"/>
      <c r="I34" s="1152"/>
      <c r="J34" s="1153"/>
      <c r="K34" s="294" t="s">
        <v>476</v>
      </c>
      <c r="L34" s="294" t="s">
        <v>476</v>
      </c>
      <c r="M34" s="295">
        <v>22</v>
      </c>
      <c r="N34" s="296" t="s">
        <v>476</v>
      </c>
    </row>
    <row r="35" spans="1:16" ht="27" customHeight="1">
      <c r="A35" s="248"/>
      <c r="B35" s="244"/>
      <c r="C35" s="244"/>
      <c r="D35" s="244"/>
      <c r="E35" s="244"/>
      <c r="F35" s="244"/>
      <c r="G35" s="1151" t="s">
        <v>493</v>
      </c>
      <c r="H35" s="1152"/>
      <c r="I35" s="1152"/>
      <c r="J35" s="1153"/>
      <c r="K35" s="294">
        <v>190982</v>
      </c>
      <c r="L35" s="294">
        <v>11459</v>
      </c>
      <c r="M35" s="295">
        <v>14567</v>
      </c>
      <c r="N35" s="296">
        <v>-21.3</v>
      </c>
    </row>
    <row r="36" spans="1:16" ht="27" customHeight="1">
      <c r="A36" s="248"/>
      <c r="B36" s="244"/>
      <c r="C36" s="244"/>
      <c r="D36" s="244"/>
      <c r="E36" s="244"/>
      <c r="F36" s="244"/>
      <c r="G36" s="1151" t="s">
        <v>494</v>
      </c>
      <c r="H36" s="1152"/>
      <c r="I36" s="1152"/>
      <c r="J36" s="1153"/>
      <c r="K36" s="294">
        <v>65906</v>
      </c>
      <c r="L36" s="294">
        <v>3954</v>
      </c>
      <c r="M36" s="295">
        <v>3162</v>
      </c>
      <c r="N36" s="296">
        <v>25</v>
      </c>
    </row>
    <row r="37" spans="1:16" ht="13.5" customHeight="1">
      <c r="A37" s="248"/>
      <c r="B37" s="244"/>
      <c r="C37" s="244"/>
      <c r="D37" s="244"/>
      <c r="E37" s="244"/>
      <c r="F37" s="244"/>
      <c r="G37" s="1151" t="s">
        <v>495</v>
      </c>
      <c r="H37" s="1152"/>
      <c r="I37" s="1152"/>
      <c r="J37" s="1153"/>
      <c r="K37" s="294" t="s">
        <v>476</v>
      </c>
      <c r="L37" s="294" t="s">
        <v>476</v>
      </c>
      <c r="M37" s="295">
        <v>1050</v>
      </c>
      <c r="N37" s="296" t="s">
        <v>476</v>
      </c>
    </row>
    <row r="38" spans="1:16" ht="27" customHeight="1">
      <c r="A38" s="248"/>
      <c r="B38" s="244"/>
      <c r="C38" s="244"/>
      <c r="D38" s="244"/>
      <c r="E38" s="244"/>
      <c r="F38" s="244"/>
      <c r="G38" s="1154" t="s">
        <v>496</v>
      </c>
      <c r="H38" s="1155"/>
      <c r="I38" s="1155"/>
      <c r="J38" s="1156"/>
      <c r="K38" s="297">
        <v>23</v>
      </c>
      <c r="L38" s="297">
        <v>1</v>
      </c>
      <c r="M38" s="298">
        <v>8</v>
      </c>
      <c r="N38" s="299">
        <v>-87.5</v>
      </c>
      <c r="O38" s="293"/>
    </row>
    <row r="39" spans="1:16">
      <c r="A39" s="248"/>
      <c r="B39" s="244"/>
      <c r="C39" s="244"/>
      <c r="D39" s="244"/>
      <c r="E39" s="244"/>
      <c r="F39" s="244"/>
      <c r="G39" s="1154" t="s">
        <v>497</v>
      </c>
      <c r="H39" s="1155"/>
      <c r="I39" s="1155"/>
      <c r="J39" s="1156"/>
      <c r="K39" s="300">
        <v>-165126</v>
      </c>
      <c r="L39" s="300">
        <v>-9907</v>
      </c>
      <c r="M39" s="301">
        <v>-3518</v>
      </c>
      <c r="N39" s="302">
        <v>181.6</v>
      </c>
      <c r="O39" s="293"/>
    </row>
    <row r="40" spans="1:16" ht="27" customHeight="1">
      <c r="A40" s="248"/>
      <c r="B40" s="244"/>
      <c r="C40" s="244"/>
      <c r="D40" s="244"/>
      <c r="E40" s="244"/>
      <c r="F40" s="244"/>
      <c r="G40" s="1151" t="s">
        <v>498</v>
      </c>
      <c r="H40" s="1152"/>
      <c r="I40" s="1152"/>
      <c r="J40" s="1153"/>
      <c r="K40" s="300">
        <v>-619239</v>
      </c>
      <c r="L40" s="300">
        <v>-37154</v>
      </c>
      <c r="M40" s="301">
        <v>-41712</v>
      </c>
      <c r="N40" s="302">
        <v>-10.9</v>
      </c>
      <c r="O40" s="293"/>
    </row>
    <row r="41" spans="1:16">
      <c r="A41" s="248"/>
      <c r="B41" s="244"/>
      <c r="C41" s="244"/>
      <c r="D41" s="244"/>
      <c r="E41" s="244"/>
      <c r="F41" s="244"/>
      <c r="G41" s="1157" t="s">
        <v>278</v>
      </c>
      <c r="H41" s="1158"/>
      <c r="I41" s="1158"/>
      <c r="J41" s="1159"/>
      <c r="K41" s="294">
        <v>328288</v>
      </c>
      <c r="L41" s="300">
        <v>19697</v>
      </c>
      <c r="M41" s="301">
        <v>20682</v>
      </c>
      <c r="N41" s="302">
        <v>-4.8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281727</v>
      </c>
      <c r="J51" s="320">
        <v>16314</v>
      </c>
      <c r="K51" s="321">
        <v>-41</v>
      </c>
      <c r="L51" s="322">
        <v>61557</v>
      </c>
      <c r="M51" s="323">
        <v>-4.9000000000000004</v>
      </c>
      <c r="N51" s="324">
        <v>-36.1</v>
      </c>
    </row>
    <row r="52" spans="1:14">
      <c r="A52" s="248"/>
      <c r="B52" s="244"/>
      <c r="C52" s="244"/>
      <c r="D52" s="244"/>
      <c r="E52" s="244"/>
      <c r="F52" s="244"/>
      <c r="G52" s="325"/>
      <c r="H52" s="326" t="s">
        <v>509</v>
      </c>
      <c r="I52" s="327">
        <v>209616</v>
      </c>
      <c r="J52" s="328">
        <v>12138</v>
      </c>
      <c r="K52" s="329">
        <v>-8</v>
      </c>
      <c r="L52" s="330">
        <v>32497</v>
      </c>
      <c r="M52" s="331">
        <v>1.8</v>
      </c>
      <c r="N52" s="332">
        <v>-9.8000000000000007</v>
      </c>
    </row>
    <row r="53" spans="1:14">
      <c r="A53" s="248"/>
      <c r="B53" s="244"/>
      <c r="C53" s="244"/>
      <c r="D53" s="244"/>
      <c r="E53" s="244"/>
      <c r="F53" s="244"/>
      <c r="G53" s="310" t="s">
        <v>510</v>
      </c>
      <c r="H53" s="311"/>
      <c r="I53" s="319">
        <v>616522</v>
      </c>
      <c r="J53" s="320">
        <v>35888</v>
      </c>
      <c r="K53" s="321">
        <v>120</v>
      </c>
      <c r="L53" s="322">
        <v>69806</v>
      </c>
      <c r="M53" s="323">
        <v>13.4</v>
      </c>
      <c r="N53" s="324">
        <v>106.6</v>
      </c>
    </row>
    <row r="54" spans="1:14">
      <c r="A54" s="248"/>
      <c r="B54" s="244"/>
      <c r="C54" s="244"/>
      <c r="D54" s="244"/>
      <c r="E54" s="244"/>
      <c r="F54" s="244"/>
      <c r="G54" s="325"/>
      <c r="H54" s="326" t="s">
        <v>509</v>
      </c>
      <c r="I54" s="327">
        <v>478590</v>
      </c>
      <c r="J54" s="328">
        <v>27859</v>
      </c>
      <c r="K54" s="329">
        <v>129.5</v>
      </c>
      <c r="L54" s="330">
        <v>32823</v>
      </c>
      <c r="M54" s="331">
        <v>1</v>
      </c>
      <c r="N54" s="332">
        <v>128.5</v>
      </c>
    </row>
    <row r="55" spans="1:14">
      <c r="A55" s="248"/>
      <c r="B55" s="244"/>
      <c r="C55" s="244"/>
      <c r="D55" s="244"/>
      <c r="E55" s="244"/>
      <c r="F55" s="244"/>
      <c r="G55" s="310" t="s">
        <v>511</v>
      </c>
      <c r="H55" s="311"/>
      <c r="I55" s="319">
        <v>764216</v>
      </c>
      <c r="J55" s="320">
        <v>44793</v>
      </c>
      <c r="K55" s="321">
        <v>24.8</v>
      </c>
      <c r="L55" s="322">
        <v>74444</v>
      </c>
      <c r="M55" s="323">
        <v>6.6</v>
      </c>
      <c r="N55" s="324">
        <v>18.2</v>
      </c>
    </row>
    <row r="56" spans="1:14">
      <c r="A56" s="248"/>
      <c r="B56" s="244"/>
      <c r="C56" s="244"/>
      <c r="D56" s="244"/>
      <c r="E56" s="244"/>
      <c r="F56" s="244"/>
      <c r="G56" s="325"/>
      <c r="H56" s="326" t="s">
        <v>509</v>
      </c>
      <c r="I56" s="327">
        <v>604095</v>
      </c>
      <c r="J56" s="328">
        <v>35408</v>
      </c>
      <c r="K56" s="329">
        <v>27.1</v>
      </c>
      <c r="L56" s="330">
        <v>34175</v>
      </c>
      <c r="M56" s="331">
        <v>4.0999999999999996</v>
      </c>
      <c r="N56" s="332">
        <v>23</v>
      </c>
    </row>
    <row r="57" spans="1:14">
      <c r="A57" s="248"/>
      <c r="B57" s="244"/>
      <c r="C57" s="244"/>
      <c r="D57" s="244"/>
      <c r="E57" s="244"/>
      <c r="F57" s="244"/>
      <c r="G57" s="310" t="s">
        <v>512</v>
      </c>
      <c r="H57" s="311"/>
      <c r="I57" s="319">
        <v>3515246</v>
      </c>
      <c r="J57" s="320">
        <v>207708</v>
      </c>
      <c r="K57" s="321">
        <v>363.7</v>
      </c>
      <c r="L57" s="322">
        <v>85205</v>
      </c>
      <c r="M57" s="323">
        <v>14.5</v>
      </c>
      <c r="N57" s="324">
        <v>349.2</v>
      </c>
    </row>
    <row r="58" spans="1:14">
      <c r="A58" s="248"/>
      <c r="B58" s="244"/>
      <c r="C58" s="244"/>
      <c r="D58" s="244"/>
      <c r="E58" s="244"/>
      <c r="F58" s="244"/>
      <c r="G58" s="325"/>
      <c r="H58" s="326" t="s">
        <v>509</v>
      </c>
      <c r="I58" s="327">
        <v>2473331</v>
      </c>
      <c r="J58" s="328">
        <v>146143</v>
      </c>
      <c r="K58" s="329">
        <v>312.7</v>
      </c>
      <c r="L58" s="330">
        <v>38847</v>
      </c>
      <c r="M58" s="331">
        <v>13.7</v>
      </c>
      <c r="N58" s="332">
        <v>299</v>
      </c>
    </row>
    <row r="59" spans="1:14">
      <c r="A59" s="248"/>
      <c r="B59" s="244"/>
      <c r="C59" s="244"/>
      <c r="D59" s="244"/>
      <c r="E59" s="244"/>
      <c r="F59" s="244"/>
      <c r="G59" s="310" t="s">
        <v>513</v>
      </c>
      <c r="H59" s="311"/>
      <c r="I59" s="319">
        <v>540668</v>
      </c>
      <c r="J59" s="320">
        <v>32439</v>
      </c>
      <c r="K59" s="321">
        <v>-84.4</v>
      </c>
      <c r="L59" s="322">
        <v>69469</v>
      </c>
      <c r="M59" s="323">
        <v>-18.5</v>
      </c>
      <c r="N59" s="324">
        <v>-65.900000000000006</v>
      </c>
    </row>
    <row r="60" spans="1:14">
      <c r="A60" s="248"/>
      <c r="B60" s="244"/>
      <c r="C60" s="244"/>
      <c r="D60" s="244"/>
      <c r="E60" s="244"/>
      <c r="F60" s="244"/>
      <c r="G60" s="325"/>
      <c r="H60" s="326" t="s">
        <v>509</v>
      </c>
      <c r="I60" s="333">
        <v>328104</v>
      </c>
      <c r="J60" s="328">
        <v>19686</v>
      </c>
      <c r="K60" s="329">
        <v>-86.5</v>
      </c>
      <c r="L60" s="330">
        <v>38215</v>
      </c>
      <c r="M60" s="331">
        <v>-1.6</v>
      </c>
      <c r="N60" s="332">
        <v>-84.9</v>
      </c>
    </row>
    <row r="61" spans="1:14">
      <c r="A61" s="248"/>
      <c r="B61" s="244"/>
      <c r="C61" s="244"/>
      <c r="D61" s="244"/>
      <c r="E61" s="244"/>
      <c r="F61" s="244"/>
      <c r="G61" s="310" t="s">
        <v>514</v>
      </c>
      <c r="H61" s="334"/>
      <c r="I61" s="335">
        <v>1143676</v>
      </c>
      <c r="J61" s="336">
        <v>67428</v>
      </c>
      <c r="K61" s="337">
        <v>76.599999999999994</v>
      </c>
      <c r="L61" s="338">
        <v>72096</v>
      </c>
      <c r="M61" s="339">
        <v>2.2000000000000002</v>
      </c>
      <c r="N61" s="324">
        <v>74.400000000000006</v>
      </c>
    </row>
    <row r="62" spans="1:14">
      <c r="A62" s="248"/>
      <c r="B62" s="244"/>
      <c r="C62" s="244"/>
      <c r="D62" s="244"/>
      <c r="E62" s="244"/>
      <c r="F62" s="244"/>
      <c r="G62" s="325"/>
      <c r="H62" s="326" t="s">
        <v>509</v>
      </c>
      <c r="I62" s="327">
        <v>818747</v>
      </c>
      <c r="J62" s="328">
        <v>48247</v>
      </c>
      <c r="K62" s="329">
        <v>75</v>
      </c>
      <c r="L62" s="330">
        <v>35311</v>
      </c>
      <c r="M62" s="331">
        <v>3.8</v>
      </c>
      <c r="N62" s="332">
        <v>71.2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21.89</v>
      </c>
      <c r="G47" s="12">
        <v>29.33</v>
      </c>
      <c r="H47" s="12">
        <v>33.07</v>
      </c>
      <c r="I47" s="12">
        <v>33.75</v>
      </c>
      <c r="J47" s="13">
        <v>32.770000000000003</v>
      </c>
    </row>
    <row r="48" spans="2:10" ht="57.75" customHeight="1">
      <c r="B48" s="14"/>
      <c r="C48" s="1171" t="s">
        <v>4</v>
      </c>
      <c r="D48" s="1171"/>
      <c r="E48" s="1172"/>
      <c r="F48" s="15">
        <v>2.65</v>
      </c>
      <c r="G48" s="16">
        <v>2.78</v>
      </c>
      <c r="H48" s="16">
        <v>2.85</v>
      </c>
      <c r="I48" s="16">
        <v>1.66</v>
      </c>
      <c r="J48" s="17">
        <v>2.0299999999999998</v>
      </c>
    </row>
    <row r="49" spans="2:10" ht="57.75" customHeight="1" thickBot="1">
      <c r="B49" s="18"/>
      <c r="C49" s="1173" t="s">
        <v>5</v>
      </c>
      <c r="D49" s="1173"/>
      <c r="E49" s="1174"/>
      <c r="F49" s="19">
        <v>11.92</v>
      </c>
      <c r="G49" s="20">
        <v>7.66</v>
      </c>
      <c r="H49" s="20">
        <v>3.89</v>
      </c>
      <c r="I49" s="20" t="s">
        <v>521</v>
      </c>
      <c r="J49" s="21">
        <v>0.44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A206080</cp:lastModifiedBy>
  <cp:lastPrinted>2017-03-30T02:23:32Z</cp:lastPrinted>
  <dcterms:created xsi:type="dcterms:W3CDTF">2017-02-15T22:37:19Z</dcterms:created>
  <dcterms:modified xsi:type="dcterms:W3CDTF">2017-05-11T05:31:21Z</dcterms:modified>
  <cp:category/>
</cp:coreProperties>
</file>