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concurrentManualCount="2"/>
</workbook>
</file>

<file path=xl/calcChain.xml><?xml version="1.0" encoding="utf-8"?>
<calcChain xmlns="http://schemas.openxmlformats.org/spreadsheetml/2006/main">
  <c r="BG35" i="9"/>
  <c r="BG34"/>
  <c r="AO35"/>
  <c r="AO34"/>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U36"/>
  <c r="C36"/>
  <c r="CO35"/>
  <c r="C35"/>
  <c r="C34"/>
  <c r="U34"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AM34" i="9" l="1"/>
  <c r="AM35" s="1"/>
  <c r="U35"/>
  <c r="BE34" l="1"/>
  <c r="BE35" l="1"/>
  <c r="BW34" s="1"/>
  <c r="BW35" s="1"/>
  <c r="BW36" s="1"/>
  <c r="BW37" s="1"/>
  <c r="BW38" s="1"/>
  <c r="BW39" s="1"/>
  <c r="BW40" s="1"/>
  <c r="BW41" s="1"/>
  <c r="BW42" s="1"/>
  <c r="BW43" s="1"/>
  <c r="CO34" l="1"/>
</calcChain>
</file>

<file path=xl/sharedStrings.xml><?xml version="1.0" encoding="utf-8"?>
<sst xmlns="http://schemas.openxmlformats.org/spreadsheetml/2006/main" count="1077" uniqueCount="575">
  <si>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</si>
  <si>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</si>
  <si>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</si>
  <si>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</si>
  <si>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</si>
  <si>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</si>
  <si>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</si>
  <si>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</si>
  <si>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</si>
  <si>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</si>
  <si>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</si>
  <si>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</si>
  <si>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</si>
  <si>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</si>
  <si>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</si>
  <si>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</si>
  <si>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</si>
  <si>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</si>
  <si>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</si>
  <si>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</si>
  <si>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</si>
  <si>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</si>
  <si>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</si>
  <si>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</si>
  <si>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</si>
  <si>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</si>
  <si>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</si>
  <si>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</si>
  <si>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</si>
  <si>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</si>
  <si>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</si>
  <si>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</si>
  <si>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</si>
  <si>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</si>
  <si>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</si>
  <si>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</si>
  <si>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</si>
  <si>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</si>
  <si>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</si>
  <si>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</si>
  <si>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</si>
  <si>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</si>
  <si>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</si>
  <si>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</si>
  <si>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</si>
  <si>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</si>
  <si>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</si>
  <si>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</si>
  <si>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</si>
  <si>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</si>
  <si>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</si>
  <si>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</si>
  <si>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</si>
  <si>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</si>
  <si>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</si>
  <si>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</si>
  <si>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</si>
  <si>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</si>
  <si>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</si>
  <si>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</si>
  <si>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</si>
  <si>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</si>
  <si>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</si>
  <si>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</si>
  <si>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</si>
  <si>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</si>
  <si>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</si>
  <si>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</si>
  <si>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</si>
  <si>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</si>
  <si>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</si>
  <si>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</si>
  <si>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</si>
  <si>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</si>
  <si>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</si>
  <si>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</si>
  <si>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</si>
  <si>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</si>
  <si>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</si>
  <si>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</si>
  <si>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</si>
  <si>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</si>
  <si>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小竹町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</si>
  <si>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</si>
  <si>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</si>
  <si>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</si>
  <si>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</si>
  <si>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</si>
  <si>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</si>
  <si>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</si>
  <si>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</si>
  <si>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</si>
  <si>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</si>
  <si>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</si>
  <si>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</si>
  <si>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</si>
  <si>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</si>
  <si>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</si>
  <si>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</si>
  <si>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</si>
  <si>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</si>
  <si>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</si>
  <si>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</si>
  <si>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</si>
  <si>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</si>
  <si>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</si>
  <si>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</si>
  <si>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</si>
  <si>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</si>
  <si>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</si>
  <si>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</si>
  <si>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</si>
  <si>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</si>
  <si>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</si>
  <si>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</si>
  <si>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</si>
  <si>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</si>
  <si>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</si>
  <si>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</si>
  <si>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</si>
  <si>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</si>
  <si>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</si>
  <si>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</si>
  <si>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</si>
  <si>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</si>
  <si>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</si>
  <si>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</si>
  <si>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</si>
  <si>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</si>
  <si>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</si>
  <si>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</si>
  <si>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</si>
  <si>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</si>
  <si>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</si>
  <si>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小竹町立病院事業特別会計</t>
    <phoneticPr fontId="5"/>
  </si>
  <si>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</si>
  <si>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</si>
  <si>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</si>
  <si>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</si>
  <si>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</si>
  <si>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</si>
  <si>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</si>
  <si>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</si>
  <si>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</si>
  <si>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</si>
  <si>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</si>
  <si>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</si>
  <si>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</si>
  <si>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</si>
  <si>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</si>
  <si>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</si>
  <si>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</si>
  <si>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</si>
  <si>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</si>
  <si>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</si>
  <si>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</si>
  <si>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</si>
  <si>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</si>
  <si>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</si>
  <si>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</si>
  <si>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</si>
  <si>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</si>
  <si>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</si>
  <si>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</si>
  <si>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</si>
  <si>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</si>
  <si>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</si>
  <si>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</si>
  <si>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</si>
  <si>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</si>
  <si>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</si>
  <si>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</si>
  <si>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</si>
  <si>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</si>
  <si>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</si>
  <si>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</si>
  <si>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</si>
  <si>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</si>
  <si>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</si>
  <si>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</si>
  <si>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</si>
  <si>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</si>
  <si>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</si>
  <si>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</si>
  <si>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</si>
  <si>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</si>
  <si>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</si>
  <si>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</si>
  <si>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</si>
  <si>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</si>
  <si>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</si>
  <si>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</si>
  <si>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</si>
  <si>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</si>
  <si>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</si>
  <si>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福岡県小竹町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</si>
  <si>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</si>
  <si>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</si>
  <si>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</si>
  <si>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</si>
  <si>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</si>
  <si>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</si>
  <si>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</si>
  <si>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</si>
  <si>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</si>
  <si>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</si>
  <si>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</si>
  <si>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</si>
  <si>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</si>
  <si>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</si>
  <si>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</si>
  <si>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</si>
  <si>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</si>
  <si>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</si>
  <si>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</si>
  <si>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</si>
  <si>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</si>
  <si>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</si>
  <si>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</si>
  <si>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</si>
  <si>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</si>
  <si>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</si>
  <si>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</si>
  <si>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</si>
  <si>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</si>
  <si>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</si>
  <si>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</si>
  <si>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</si>
  <si>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</si>
  <si>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</si>
  <si>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</si>
  <si>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</si>
  <si>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</si>
  <si>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</si>
  <si>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</si>
  <si>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</si>
  <si>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</si>
  <si>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</si>
  <si>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</si>
  <si>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</si>
  <si>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</si>
  <si>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</si>
  <si>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</si>
  <si>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</si>
  <si>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</si>
  <si>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</si>
  <si>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</si>
  <si>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</si>
  <si>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</si>
  <si>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</si>
  <si>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</si>
  <si>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</si>
  <si>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</si>
  <si>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</si>
  <si>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</si>
  <si>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</si>
  <si>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</si>
  <si>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</si>
  <si>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</si>
  <si>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</si>
  <si>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</si>
  <si>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</si>
  <si>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</si>
  <si>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</si>
  <si>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</si>
  <si>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</si>
  <si>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</si>
  <si>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</si>
  <si>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</si>
  <si>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</si>
  <si>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</si>
  <si>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</si>
  <si>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</si>
  <si>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</si>
  <si>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</si>
  <si>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</si>
  <si>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</si>
  <si>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</si>
  <si>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</si>
  <si>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</si>
  <si>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</si>
  <si>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</si>
  <si>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</si>
  <si>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</si>
  <si>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</si>
  <si>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</si>
  <si>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</si>
  <si>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</si>
  <si>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</si>
  <si>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</si>
  <si>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</si>
  <si>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</si>
  <si>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</si>
  <si>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</si>
  <si>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</si>
  <si>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</si>
  <si>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</si>
  <si>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</si>
  <si>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</si>
  <si>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</si>
  <si>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</si>
  <si>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</si>
  <si>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</si>
  <si>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</si>
  <si>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</si>
  <si>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</si>
  <si>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</si>
  <si>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</si>
  <si>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</si>
  <si>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</si>
  <si>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</si>
  <si>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</si>
  <si>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</si>
  <si>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</si>
  <si>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</si>
  <si>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</si>
  <si>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</si>
  <si>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</si>
  <si>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</si>
  <si>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</si>
  <si>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</si>
  <si>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</si>
  <si>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</si>
  <si>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</si>
  <si>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</si>
  <si>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</si>
  <si>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</si>
  <si>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</si>
  <si>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</si>
  <si>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</si>
  <si>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</si>
  <si>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</si>
  <si>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</si>
  <si>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</si>
  <si>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</si>
  <si>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</si>
  <si>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</si>
  <si>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</si>
  <si>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</si>
  <si>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</si>
  <si>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</si>
  <si>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</si>
  <si>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</si>
  <si>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福岡県小竹町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</si>
  <si>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</si>
  <si>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</si>
  <si>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</si>
  <si>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</si>
  <si>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</si>
  <si>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</si>
  <si>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</si>
  <si>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</si>
  <si>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</si>
  <si>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</si>
  <si>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</si>
  <si>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</si>
  <si>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</si>
  <si>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</si>
  <si>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</si>
  <si>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</si>
  <si>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</si>
  <si>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</si>
  <si>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</si>
  <si>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</si>
  <si>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</si>
  <si>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</si>
  <si>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</si>
  <si>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</si>
  <si>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</si>
  <si>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</si>
  <si>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</si>
  <si>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</si>
  <si>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</si>
  <si>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</si>
  <si>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</si>
  <si>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</si>
  <si>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</si>
  <si>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小竹町国民健康保険特別会計</t>
    <phoneticPr fontId="5"/>
  </si>
  <si>
    <t>小竹町後期高齢者医療特別会計</t>
    <phoneticPr fontId="5"/>
  </si>
  <si>
    <t>小竹町立病院事業特別会計</t>
    <phoneticPr fontId="5"/>
  </si>
  <si>
    <t>法適用企業</t>
    <phoneticPr fontId="5"/>
  </si>
  <si>
    <t>小竹町水道事業特別会計</t>
    <phoneticPr fontId="5"/>
  </si>
  <si>
    <t>小竹町農業集落排水事業特別会計</t>
    <phoneticPr fontId="5"/>
  </si>
  <si>
    <t>法非適用企業</t>
    <phoneticPr fontId="5"/>
  </si>
  <si>
    <t>小竹町公共下水道事業特別会計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</si>
  <si>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</si>
  <si>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</si>
  <si>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</si>
  <si>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</si>
  <si>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</si>
  <si>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</si>
  <si>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</si>
  <si>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</si>
  <si>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</si>
  <si>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</si>
  <si>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</si>
  <si>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</si>
  <si>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</si>
  <si>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</si>
  <si>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</si>
  <si>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</si>
  <si>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</si>
  <si>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</si>
  <si>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</si>
  <si>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</si>
  <si>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</si>
  <si>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</si>
  <si>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</si>
  <si>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</si>
  <si>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</si>
  <si>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</si>
  <si>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</si>
  <si>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</si>
  <si>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</si>
  <si>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</si>
  <si>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</si>
  <si>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</si>
  <si>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</si>
  <si>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</si>
  <si>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</si>
  <si>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</si>
  <si>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</si>
  <si>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</si>
  <si>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</si>
  <si>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</si>
  <si>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</si>
  <si>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</si>
  <si>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</si>
  <si>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</si>
  <si>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</si>
  <si>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</si>
  <si>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</si>
  <si>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</si>
  <si>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</si>
  <si>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</si>
  <si>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</si>
  <si>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</si>
  <si>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</si>
  <si>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</si>
  <si>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</si>
  <si>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小竹町立病院事業特別会計</t>
    <phoneticPr fontId="5"/>
  </si>
  <si>
    <t>-</t>
    <phoneticPr fontId="5"/>
  </si>
  <si>
    <t>将来負担比率（(Ｅ)－(Ｆ)）／（(Ｃ)－(Ｄ)）×１００</t>
    <rPh sb="0" eb="2">
      <t>ショウライ</t>
    </rPh>
    <rPh sb="2" eb="4">
      <t>フタン</t>
    </rPh>
    <rPh sb="4" eb="6">
      <t>ヒリツ</t>
    </rPh>
    <phoneticPr fontId="5"/>
  </si>
  <si>
    <t>小竹町水道事業特別会計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</si>
  <si>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</si>
  <si>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</si>
  <si>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</si>
  <si>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</si>
  <si>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</si>
  <si>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</si>
  <si>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</si>
  <si>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</si>
  <si>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</si>
  <si>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</si>
  <si>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</si>
  <si>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</si>
  <si>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</si>
  <si>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</si>
  <si>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</si>
  <si>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</si>
  <si>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</si>
  <si>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</si>
  <si>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</si>
  <si>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</si>
  <si>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</si>
  <si>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</si>
  <si>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</si>
  <si>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</si>
  <si>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</si>
  <si>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</si>
  <si>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</si>
  <si>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</si>
  <si>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</si>
  <si>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</si>
  <si>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</si>
  <si>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</si>
  <si>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</si>
  <si>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</si>
  <si>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</si>
  <si>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</si>
  <si>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</si>
  <si>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</si>
  <si>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</si>
  <si>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</si>
  <si>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</si>
  <si>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</si>
  <si>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</si>
  <si>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</si>
  <si>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</si>
  <si>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</si>
  <si>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</si>
  <si>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</si>
  <si>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</si>
  <si>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</si>
  <si>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</si>
  <si>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</si>
  <si>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</si>
  <si>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</si>
  <si>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</si>
  <si>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</si>
  <si>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</si>
  <si>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</si>
  <si>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</si>
  <si>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</si>
  <si>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</si>
  <si>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</si>
  <si>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</si>
  <si>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</si>
  <si>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</si>
  <si>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</si>
  <si>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</si>
  <si>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</si>
  <si>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</si>
  <si>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</si>
  <si>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</si>
  <si>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</si>
  <si>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</si>
  <si>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</si>
  <si>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</si>
  <si>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</si>
  <si>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</si>
  <si>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</si>
  <si>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</si>
  <si>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</si>
  <si>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</si>
  <si>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6.97</t>
  </si>
  <si>
    <t>▲ 2.95</t>
  </si>
  <si>
    <t>▲ 5.89</t>
  </si>
  <si>
    <t>小竹町立病院事業特別会計</t>
  </si>
  <si>
    <t>▲ 3.89</t>
  </si>
  <si>
    <t>▲ 3.90</t>
  </si>
  <si>
    <t>▲ 3.19</t>
  </si>
  <si>
    <t>▲ 2.45</t>
  </si>
  <si>
    <t>▲ 3.82</t>
  </si>
  <si>
    <t>小竹町国民健康保険特別会計</t>
  </si>
  <si>
    <t>▲ 0.20</t>
  </si>
  <si>
    <t>一般会計</t>
  </si>
  <si>
    <t>小竹町水道事業特別会計</t>
  </si>
  <si>
    <t>小竹町後期高齢者医療特別会計</t>
  </si>
  <si>
    <t>小竹町農業集落排水事業特別会計</t>
  </si>
  <si>
    <t>小竹町公共下水道事業特別会計</t>
  </si>
  <si>
    <t>その他会計（赤字）</t>
  </si>
  <si>
    <t>その他会計（黒字）</t>
  </si>
  <si>
    <t>-</t>
    <phoneticPr fontId="2"/>
  </si>
  <si>
    <t>-</t>
    <phoneticPr fontId="2"/>
  </si>
  <si>
    <t>福岡県市町村消防団員等公務災害補償組合</t>
    <phoneticPr fontId="2"/>
  </si>
  <si>
    <t>-</t>
    <phoneticPr fontId="2"/>
  </si>
  <si>
    <t>福岡県自治会館管理組合</t>
    <phoneticPr fontId="2"/>
  </si>
  <si>
    <t>宮若市外二町じん芥処理施設組合</t>
    <phoneticPr fontId="2"/>
  </si>
  <si>
    <t>直方・鞍手広域市町村圏事務組合（一般会計）</t>
    <phoneticPr fontId="2"/>
  </si>
  <si>
    <t>直方・鞍手広域市町村圏事務組合（休日等急患センター事業特別会計）</t>
    <phoneticPr fontId="2"/>
  </si>
  <si>
    <t>直方・鞍手広域市町村圏事務組合（消防事業特別会計）</t>
    <phoneticPr fontId="2"/>
  </si>
  <si>
    <t>ふくおか県央環境施設組合</t>
    <phoneticPr fontId="2"/>
  </si>
  <si>
    <t>福岡県自治振興組合（一般会計）</t>
    <phoneticPr fontId="2"/>
  </si>
  <si>
    <t>福岡県自治振興組合（公文書館事業特別会計）</t>
    <phoneticPr fontId="2"/>
  </si>
  <si>
    <t>福岡県介護保険広域連合（一般会計）</t>
    <phoneticPr fontId="2"/>
  </si>
  <si>
    <t>福岡県介護保険広域連合（介護保険事業特別会計）</t>
    <phoneticPr fontId="2"/>
  </si>
  <si>
    <t>福岡県後期高齢者医療広域連合（一般会計）</t>
    <phoneticPr fontId="2"/>
  </si>
  <si>
    <t>福岡県後期高齢者医療広域連合（後期高齢者医療特別会計）</t>
    <phoneticPr fontId="2"/>
  </si>
  <si>
    <t>小竹町土地開発公社</t>
    <rPh sb="0" eb="2">
      <t>コタケ</t>
    </rPh>
    <rPh sb="2" eb="3">
      <t>マチ</t>
    </rPh>
    <rPh sb="3" eb="5">
      <t>トチ</t>
    </rPh>
    <rPh sb="5" eb="7">
      <t>カイハツ</t>
    </rPh>
    <rPh sb="7" eb="9">
      <t>コウシャ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</si>
  <si>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</si>
  <si>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</si>
  <si>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</si>
  <si>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</si>
  <si>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</si>
  <si>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</si>
  <si>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</si>
  <si>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</si>
  <si>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</si>
  <si>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</si>
  <si>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</si>
  <si>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</si>
  <si>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</si>
  <si>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</si>
  <si>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に類似団体に比べると高い水準で推移している。本町における将来負担比率は、Ｈ26年度まで上昇傾向にあったものの、Ｈ27年度は基準財政需要額算入見込額に過疎債におけるＨ27年度許可債（302百万円）の算入を見込んだため大きく減少した。実質公債費比率については、近年減少傾向にあるものの依然として高い数値であることに変わりない。これらの数値を減少させるため、今後さらなる事業実施の適正化を図り新たな起債発行を抑制していく。</t>
    <rPh sb="0" eb="2">
      <t>ショウライ</t>
    </rPh>
    <rPh sb="2" eb="4">
      <t>フタン</t>
    </rPh>
    <rPh sb="4" eb="6">
      <t>ヒリツ</t>
    </rPh>
    <rPh sb="7" eb="9">
      <t>ジッシツ</t>
    </rPh>
    <rPh sb="9" eb="12">
      <t>コウサイヒ</t>
    </rPh>
    <rPh sb="12" eb="14">
      <t>ヒリツ</t>
    </rPh>
    <rPh sb="17" eb="19">
      <t>ルイジ</t>
    </rPh>
    <rPh sb="19" eb="21">
      <t>ダンタイ</t>
    </rPh>
    <rPh sb="22" eb="23">
      <t>クラ</t>
    </rPh>
    <rPh sb="26" eb="27">
      <t>タカ</t>
    </rPh>
    <rPh sb="28" eb="30">
      <t>スイジュン</t>
    </rPh>
    <rPh sb="31" eb="33">
      <t>スイイ</t>
    </rPh>
    <rPh sb="38" eb="39">
      <t>ホン</t>
    </rPh>
    <rPh sb="39" eb="40">
      <t>マチ</t>
    </rPh>
    <rPh sb="44" eb="46">
      <t>ショウライ</t>
    </rPh>
    <rPh sb="46" eb="48">
      <t>フタン</t>
    </rPh>
    <rPh sb="48" eb="50">
      <t>ヒリツ</t>
    </rPh>
    <rPh sb="55" eb="57">
      <t>ネンド</t>
    </rPh>
    <rPh sb="59" eb="61">
      <t>ジョウショウ</t>
    </rPh>
    <rPh sb="61" eb="63">
      <t>ケイコウ</t>
    </rPh>
    <rPh sb="74" eb="76">
      <t>ネンド</t>
    </rPh>
    <rPh sb="77" eb="79">
      <t>キジュン</t>
    </rPh>
    <rPh sb="79" eb="81">
      <t>ザイセイ</t>
    </rPh>
    <rPh sb="81" eb="83">
      <t>ジュヨウ</t>
    </rPh>
    <rPh sb="83" eb="84">
      <t>ガク</t>
    </rPh>
    <rPh sb="84" eb="86">
      <t>サンニュウ</t>
    </rPh>
    <rPh sb="86" eb="88">
      <t>ミコ</t>
    </rPh>
    <rPh sb="88" eb="89">
      <t>ガク</t>
    </rPh>
    <rPh sb="90" eb="92">
      <t>カソ</t>
    </rPh>
    <rPh sb="92" eb="93">
      <t>サイ</t>
    </rPh>
    <rPh sb="100" eb="102">
      <t>ネンド</t>
    </rPh>
    <rPh sb="102" eb="104">
      <t>キョカ</t>
    </rPh>
    <rPh sb="104" eb="105">
      <t>サイ</t>
    </rPh>
    <rPh sb="109" eb="111">
      <t>ヒャクマン</t>
    </rPh>
    <rPh sb="111" eb="112">
      <t>エン</t>
    </rPh>
    <rPh sb="114" eb="116">
      <t>サンニュウ</t>
    </rPh>
    <rPh sb="117" eb="119">
      <t>ミコ</t>
    </rPh>
    <rPh sb="123" eb="124">
      <t>オオ</t>
    </rPh>
    <rPh sb="126" eb="128">
      <t>ゲンショウ</t>
    </rPh>
    <rPh sb="131" eb="133">
      <t>ジッシツ</t>
    </rPh>
    <rPh sb="133" eb="136">
      <t>コウサイヒ</t>
    </rPh>
    <rPh sb="136" eb="138">
      <t>ヒリツ</t>
    </rPh>
    <rPh sb="144" eb="146">
      <t>キンネン</t>
    </rPh>
    <rPh sb="146" eb="148">
      <t>ゲンショウ</t>
    </rPh>
    <rPh sb="148" eb="150">
      <t>ケイコウ</t>
    </rPh>
    <rPh sb="156" eb="158">
      <t>イゼン</t>
    </rPh>
    <rPh sb="161" eb="162">
      <t>タカ</t>
    </rPh>
    <rPh sb="163" eb="165">
      <t>スウチ</t>
    </rPh>
    <rPh sb="171" eb="172">
      <t>カ</t>
    </rPh>
    <rPh sb="181" eb="183">
      <t>スウチ</t>
    </rPh>
    <rPh sb="184" eb="186">
      <t>ゲンショウ</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</si>
</sst>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4"/>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60405</c:v>
                </c:pt>
                <c:pt idx="1">
                  <c:v>159550</c:v>
                </c:pt>
                <c:pt idx="2">
                  <c:v>154452</c:v>
                </c:pt>
                <c:pt idx="3">
                  <c:v>126247</c:v>
                </c:pt>
                <c:pt idx="4">
                  <c:v>146748</c:v>
                </c:pt>
              </c:numCache>
            </c:numRef>
          </c:val>
        </c:ser>
        <c:marker val="1"/>
        <c:axId val="55117696"/>
        <c:axId val="55119232"/>
      </c:lineChart>
      <c:catAx>
        <c:axId val="55117696"/>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119232"/>
        <c:crosses val="autoZero"/>
        <c:auto val="1"/>
        <c:lblAlgn val="ctr"/>
        <c:lblOffset val="100"/>
        <c:tickLblSkip val="1"/>
        <c:tickMarkSkip val="1"/>
      </c:catAx>
      <c:valAx>
        <c:axId val="55119232"/>
        <c:scaling>
          <c:orientation val="minMax"/>
          <c:max val="2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11769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45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4.5599999999999996</c:v>
                </c:pt>
                <c:pt idx="1">
                  <c:v>2.54</c:v>
                </c:pt>
                <c:pt idx="2">
                  <c:v>2.4500000000000002</c:v>
                </c:pt>
                <c:pt idx="3">
                  <c:v>2.46</c:v>
                </c:pt>
                <c:pt idx="4">
                  <c:v>6.72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19.88</c:v>
                </c:pt>
                <c:pt idx="1">
                  <c:v>17.670000000000002</c:v>
                </c:pt>
                <c:pt idx="2">
                  <c:v>15.84</c:v>
                </c:pt>
                <c:pt idx="3">
                  <c:v>11.52</c:v>
                </c:pt>
                <c:pt idx="4">
                  <c:v>12.29</c:v>
                </c:pt>
              </c:numCache>
            </c:numRef>
          </c:val>
        </c:ser>
        <c:gapWidth val="250"/>
        <c:overlap val="100"/>
        <c:axId val="119028736"/>
        <c:axId val="120214272"/>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5.09</c:v>
                </c:pt>
                <c:pt idx="1">
                  <c:v>-6.97</c:v>
                </c:pt>
                <c:pt idx="2">
                  <c:v>-2.95</c:v>
                </c:pt>
                <c:pt idx="3">
                  <c:v>-5.89</c:v>
                </c:pt>
                <c:pt idx="4">
                  <c:v>8.2100000000000009</c:v>
                </c:pt>
              </c:numCache>
            </c:numRef>
          </c:val>
        </c:ser>
        <c:marker val="1"/>
        <c:axId val="119028736"/>
        <c:axId val="120214272"/>
      </c:lineChart>
      <c:catAx>
        <c:axId val="11902873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214272"/>
        <c:crosses val="autoZero"/>
        <c:auto val="1"/>
        <c:lblAlgn val="ctr"/>
        <c:lblOffset val="100"/>
        <c:tickLblSkip val="1"/>
        <c:tickMarkSkip val="1"/>
      </c:catAx>
      <c:valAx>
        <c:axId val="12021427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02873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57"/>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小竹町公共下水道事業特別会計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小竹町農業集落排水事業特別会計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小竹町後期高齢者医療特別会計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c:v>
                </c:pt>
                <c:pt idx="2">
                  <c:v>#N/A</c:v>
                </c:pt>
                <c:pt idx="3">
                  <c:v>0.02</c:v>
                </c:pt>
                <c:pt idx="4">
                  <c:v>#N/A</c:v>
                </c:pt>
                <c:pt idx="5">
                  <c:v>0.01</c:v>
                </c:pt>
                <c:pt idx="6">
                  <c:v>#N/A</c:v>
                </c:pt>
                <c:pt idx="7">
                  <c:v>0.01</c:v>
                </c:pt>
                <c:pt idx="8">
                  <c:v>#N/A</c:v>
                </c:pt>
                <c:pt idx="9">
                  <c:v>0.01</c:v>
                </c:pt>
              </c:numCache>
            </c:numRef>
          </c:val>
        </c:ser>
        <c:ser>
          <c:idx val="6"/>
          <c:order val="6"/>
          <c:tx>
            <c:strRef>
              <c:f>データシート!$A$33</c:f>
              <c:strCache>
                <c:ptCount val="1"/>
                <c:pt idx="0">
                  <c:v>小竹町水道事業特別会計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4.5999999999999996</c:v>
                </c:pt>
                <c:pt idx="2">
                  <c:v>#N/A</c:v>
                </c:pt>
                <c:pt idx="3">
                  <c:v>4.41</c:v>
                </c:pt>
                <c:pt idx="4">
                  <c:v>#N/A</c:v>
                </c:pt>
                <c:pt idx="5">
                  <c:v>4.09</c:v>
                </c:pt>
                <c:pt idx="6">
                  <c:v>#N/A</c:v>
                </c:pt>
                <c:pt idx="7">
                  <c:v>4.2</c:v>
                </c:pt>
                <c:pt idx="8">
                  <c:v>#N/A</c:v>
                </c:pt>
                <c:pt idx="9">
                  <c:v>4.4800000000000004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4.5599999999999996</c:v>
                </c:pt>
                <c:pt idx="2">
                  <c:v>#N/A</c:v>
                </c:pt>
                <c:pt idx="3">
                  <c:v>2.5299999999999998</c:v>
                </c:pt>
                <c:pt idx="4">
                  <c:v>#N/A</c:v>
                </c:pt>
                <c:pt idx="5">
                  <c:v>2.4500000000000002</c:v>
                </c:pt>
                <c:pt idx="6">
                  <c:v>#N/A</c:v>
                </c:pt>
                <c:pt idx="7">
                  <c:v>2.46</c:v>
                </c:pt>
                <c:pt idx="8">
                  <c:v>#N/A</c:v>
                </c:pt>
                <c:pt idx="9">
                  <c:v>6.71</c:v>
                </c:pt>
              </c:numCache>
            </c:numRef>
          </c:val>
        </c:ser>
        <c:ser>
          <c:idx val="8"/>
          <c:order val="8"/>
          <c:tx>
            <c:strRef>
              <c:f>データシート!$A$35</c:f>
              <c:strCache>
                <c:ptCount val="1"/>
                <c:pt idx="0">
                  <c:v>小竹町国民健康保険特別会計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0.53</c:v>
                </c:pt>
                <c:pt idx="2">
                  <c:v>#N/A</c:v>
                </c:pt>
                <c:pt idx="3">
                  <c:v>0.56000000000000005</c:v>
                </c:pt>
                <c:pt idx="4">
                  <c:v>#N/A</c:v>
                </c:pt>
                <c:pt idx="5">
                  <c:v>0.41</c:v>
                </c:pt>
                <c:pt idx="6">
                  <c:v>#N/A</c:v>
                </c:pt>
                <c:pt idx="7">
                  <c:v>0.1</c:v>
                </c:pt>
                <c:pt idx="8">
                  <c:v>0.2</c:v>
                </c:pt>
                <c:pt idx="9">
                  <c:v>#N/A</c:v>
                </c:pt>
              </c:numCache>
            </c:numRef>
          </c:val>
        </c:ser>
        <c:ser>
          <c:idx val="9"/>
          <c:order val="9"/>
          <c:tx>
            <c:strRef>
              <c:f>データシート!$A$36</c:f>
              <c:strCache>
                <c:ptCount val="1"/>
                <c:pt idx="0">
                  <c:v>小竹町立病院事業特別会計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3.89</c:v>
                </c:pt>
                <c:pt idx="1">
                  <c:v>#N/A</c:v>
                </c:pt>
                <c:pt idx="2">
                  <c:v>3.9</c:v>
                </c:pt>
                <c:pt idx="3">
                  <c:v>#N/A</c:v>
                </c:pt>
                <c:pt idx="4">
                  <c:v>3.19</c:v>
                </c:pt>
                <c:pt idx="5">
                  <c:v>#N/A</c:v>
                </c:pt>
                <c:pt idx="6">
                  <c:v>2.4500000000000002</c:v>
                </c:pt>
                <c:pt idx="7">
                  <c:v>#N/A</c:v>
                </c:pt>
                <c:pt idx="8">
                  <c:v>3.82</c:v>
                </c:pt>
                <c:pt idx="9">
                  <c:v>#N/A</c:v>
                </c:pt>
              </c:numCache>
            </c:numRef>
          </c:val>
        </c:ser>
        <c:overlap val="100"/>
        <c:axId val="121535104"/>
        <c:axId val="121786752"/>
      </c:barChart>
      <c:catAx>
        <c:axId val="12153510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786752"/>
        <c:crosses val="autoZero"/>
        <c:auto val="1"/>
        <c:lblAlgn val="ctr"/>
        <c:lblOffset val="100"/>
        <c:tickLblSkip val="1"/>
        <c:tickMarkSkip val="1"/>
      </c:catAx>
      <c:valAx>
        <c:axId val="12178675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535104"/>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45E-2"/>
          <c:y val="8.7976539589442848E-2"/>
          <c:w val="0.90356317136844155"/>
          <c:h val="0.63929618768328556"/>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483</c:v>
                </c:pt>
                <c:pt idx="5">
                  <c:v>498</c:v>
                </c:pt>
                <c:pt idx="8">
                  <c:v>485</c:v>
                </c:pt>
                <c:pt idx="11">
                  <c:v>484</c:v>
                </c:pt>
                <c:pt idx="14">
                  <c:v>459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88</c:v>
                </c:pt>
                <c:pt idx="3">
                  <c:v>87</c:v>
                </c:pt>
                <c:pt idx="6">
                  <c:v>87</c:v>
                </c:pt>
                <c:pt idx="9">
                  <c:v>87</c:v>
                </c:pt>
                <c:pt idx="12">
                  <c:v>87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59</c:v>
                </c:pt>
                <c:pt idx="3">
                  <c:v>78</c:v>
                </c:pt>
                <c:pt idx="6">
                  <c:v>76</c:v>
                </c:pt>
                <c:pt idx="9">
                  <c:v>78</c:v>
                </c:pt>
                <c:pt idx="12">
                  <c:v>82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699</c:v>
                </c:pt>
                <c:pt idx="3">
                  <c:v>704</c:v>
                </c:pt>
                <c:pt idx="6">
                  <c:v>668</c:v>
                </c:pt>
                <c:pt idx="9">
                  <c:v>626</c:v>
                </c:pt>
                <c:pt idx="12">
                  <c:v>595</c:v>
                </c:pt>
              </c:numCache>
            </c:numRef>
          </c:val>
        </c:ser>
        <c:gapWidth val="100"/>
        <c:overlap val="100"/>
        <c:axId val="122162176"/>
        <c:axId val="12218444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363</c:v>
                </c:pt>
                <c:pt idx="2">
                  <c:v>#N/A</c:v>
                </c:pt>
                <c:pt idx="3">
                  <c:v>#N/A</c:v>
                </c:pt>
                <c:pt idx="4">
                  <c:v>372</c:v>
                </c:pt>
                <c:pt idx="5">
                  <c:v>#N/A</c:v>
                </c:pt>
                <c:pt idx="6">
                  <c:v>#N/A</c:v>
                </c:pt>
                <c:pt idx="7">
                  <c:v>346</c:v>
                </c:pt>
                <c:pt idx="8">
                  <c:v>#N/A</c:v>
                </c:pt>
                <c:pt idx="9">
                  <c:v>#N/A</c:v>
                </c:pt>
                <c:pt idx="10">
                  <c:v>307</c:v>
                </c:pt>
                <c:pt idx="11">
                  <c:v>#N/A</c:v>
                </c:pt>
                <c:pt idx="12">
                  <c:v>#N/A</c:v>
                </c:pt>
                <c:pt idx="13">
                  <c:v>305</c:v>
                </c:pt>
                <c:pt idx="14">
                  <c:v>#N/A</c:v>
                </c:pt>
              </c:numCache>
            </c:numRef>
          </c:val>
        </c:ser>
        <c:marker val="1"/>
        <c:axId val="122162176"/>
        <c:axId val="122184448"/>
      </c:lineChart>
      <c:catAx>
        <c:axId val="12216217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184448"/>
        <c:crosses val="autoZero"/>
        <c:auto val="1"/>
        <c:lblAlgn val="ctr"/>
        <c:lblOffset val="100"/>
        <c:tickLblSkip val="1"/>
        <c:tickMarkSkip val="1"/>
      </c:catAx>
      <c:valAx>
        <c:axId val="12218444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16217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95"/>
          <c:h val="0.58918212773855339"/>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4157</c:v>
                </c:pt>
                <c:pt idx="5">
                  <c:v>4099</c:v>
                </c:pt>
                <c:pt idx="8">
                  <c:v>4148</c:v>
                </c:pt>
                <c:pt idx="11">
                  <c:v>4026</c:v>
                </c:pt>
                <c:pt idx="14">
                  <c:v>4391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15</c:v>
                </c:pt>
                <c:pt idx="5">
                  <c:v>10</c:v>
                </c:pt>
                <c:pt idx="8">
                  <c:v>7</c:v>
                </c:pt>
                <c:pt idx="11">
                  <c:v>6</c:v>
                </c:pt>
                <c:pt idx="14">
                  <c:v>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1411</c:v>
                </c:pt>
                <c:pt idx="5">
                  <c:v>1342</c:v>
                </c:pt>
                <c:pt idx="8">
                  <c:v>1254</c:v>
                </c:pt>
                <c:pt idx="11">
                  <c:v>1102</c:v>
                </c:pt>
                <c:pt idx="14">
                  <c:v>1076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233</c:v>
                </c:pt>
                <c:pt idx="9">
                  <c:v>229</c:v>
                </c:pt>
                <c:pt idx="12">
                  <c:v>232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716</c:v>
                </c:pt>
                <c:pt idx="3">
                  <c:v>718</c:v>
                </c:pt>
                <c:pt idx="6">
                  <c:v>756</c:v>
                </c:pt>
                <c:pt idx="9">
                  <c:v>575</c:v>
                </c:pt>
                <c:pt idx="12">
                  <c:v>579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557</c:v>
                </c:pt>
                <c:pt idx="3">
                  <c:v>477</c:v>
                </c:pt>
                <c:pt idx="6">
                  <c:v>395</c:v>
                </c:pt>
                <c:pt idx="9">
                  <c:v>313</c:v>
                </c:pt>
                <c:pt idx="12">
                  <c:v>230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1079</c:v>
                </c:pt>
                <c:pt idx="3">
                  <c:v>1099</c:v>
                </c:pt>
                <c:pt idx="6">
                  <c:v>1157</c:v>
                </c:pt>
                <c:pt idx="9">
                  <c:v>1231</c:v>
                </c:pt>
                <c:pt idx="12">
                  <c:v>1249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4966</c:v>
                </c:pt>
                <c:pt idx="3">
                  <c:v>4751</c:v>
                </c:pt>
                <c:pt idx="6">
                  <c:v>4834</c:v>
                </c:pt>
                <c:pt idx="9">
                  <c:v>4911</c:v>
                </c:pt>
                <c:pt idx="12">
                  <c:v>4977</c:v>
                </c:pt>
              </c:numCache>
            </c:numRef>
          </c:val>
        </c:ser>
        <c:gapWidth val="100"/>
        <c:overlap val="100"/>
        <c:axId val="122487552"/>
        <c:axId val="12248908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1735</c:v>
                </c:pt>
                <c:pt idx="2">
                  <c:v>#N/A</c:v>
                </c:pt>
                <c:pt idx="3">
                  <c:v>#N/A</c:v>
                </c:pt>
                <c:pt idx="4">
                  <c:v>1593</c:v>
                </c:pt>
                <c:pt idx="5">
                  <c:v>#N/A</c:v>
                </c:pt>
                <c:pt idx="6">
                  <c:v>#N/A</c:v>
                </c:pt>
                <c:pt idx="7">
                  <c:v>1966</c:v>
                </c:pt>
                <c:pt idx="8">
                  <c:v>#N/A</c:v>
                </c:pt>
                <c:pt idx="9">
                  <c:v>#N/A</c:v>
                </c:pt>
                <c:pt idx="10">
                  <c:v>2125</c:v>
                </c:pt>
                <c:pt idx="11">
                  <c:v>#N/A</c:v>
                </c:pt>
                <c:pt idx="12">
                  <c:v>#N/A</c:v>
                </c:pt>
                <c:pt idx="13">
                  <c:v>1797</c:v>
                </c:pt>
                <c:pt idx="14">
                  <c:v>#N/A</c:v>
                </c:pt>
              </c:numCache>
            </c:numRef>
          </c:val>
        </c:ser>
        <c:marker val="1"/>
        <c:axId val="122487552"/>
        <c:axId val="122489088"/>
      </c:lineChart>
      <c:catAx>
        <c:axId val="12248755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489088"/>
        <c:crosses val="autoZero"/>
        <c:auto val="1"/>
        <c:lblAlgn val="ctr"/>
        <c:lblOffset val="100"/>
        <c:tickLblSkip val="1"/>
        <c:tickMarkSkip val="1"/>
      </c:catAx>
      <c:valAx>
        <c:axId val="12248908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48755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1"/>
          <c:y val="4.9232005384860722E-2"/>
          <c:w val="0.84484011943744131"/>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22686464"/>
        <c:axId val="122700928"/>
      </c:scatterChart>
      <c:valAx>
        <c:axId val="122686464"/>
        <c:scaling>
          <c:orientation val="minMax"/>
        </c:scaling>
        <c:axPos val="b"/>
        <c:title>
          <c:tx>
            <c:rich>
              <a:bodyPr/>
              <a:lstStyle/>
              <a:p>
                <a:pPr>
                  <a:defRPr/>
                </a:pPr>
                <a:r>
                  <a:rPr lang="ja-JP" altLang="en-US" sz="1050" b="0"/>
                  <a:t>有形固定資産減価償却率</a:t>
                </a:r>
              </a:p>
            </c:rich>
          </c:tx>
          <c:layout>
            <c:manualLayout>
              <c:xMode val="edge"/>
              <c:yMode val="edge"/>
              <c:x val="0.41341553300957212"/>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700928"/>
        <c:crosses val="autoZero"/>
        <c:crossBetween val="midCat"/>
      </c:valAx>
      <c:valAx>
        <c:axId val="122700928"/>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2686464"/>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2"/>
          <c:y val="4.7118521949462235E-2"/>
          <c:w val="0.84704431781868605"/>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71070442460076E-2"/>
                  <c:y val="-6.2527233115468414E-2"/>
                </c:manualLayout>
              </c:layout>
              <c:tx>
                <c:strRef>
                  <c:f>公会計指標分析・財政指標組合せ分析表!$K$72</c:f>
                  <c:strCache>
                    <c:ptCount val="1"/>
                    <c:pt idx="0">
                      <c:v>H23</c:v>
                    </c:pt>
                  </c:strCache>
                </c:strRef>
              </c:tx>
              <c:dLblPos val="r"/>
            </c:dLbl>
            <c:dLbl>
              <c:idx val="1"/>
              <c:layout>
                <c:manualLayout>
                  <c:x val="-1.8239854081167361E-2"/>
                  <c:y val="-6.2527233115468414E-2"/>
                </c:manualLayout>
              </c:layout>
              <c:tx>
                <c:strRef>
                  <c:f>公会計指標分析・財政指標組合せ分析表!$L$72</c:f>
                  <c:strCache>
                    <c:ptCount val="1"/>
                    <c:pt idx="0">
                      <c:v>H24</c:v>
                    </c:pt>
                  </c:strCache>
                </c:strRef>
              </c:tx>
              <c:dLblPos val="r"/>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16.7</c:v>
                </c:pt>
                <c:pt idx="1">
                  <c:v>16.7</c:v>
                </c:pt>
                <c:pt idx="2">
                  <c:v>16.3</c:v>
                </c:pt>
                <c:pt idx="3">
                  <c:v>15.6</c:v>
                </c:pt>
                <c:pt idx="4">
                  <c:v>14.3</c:v>
                </c:pt>
              </c:numCache>
            </c:numRef>
          </c:xVal>
          <c:yVal>
            <c:numRef>
              <c:f>公会計指標分析・財政指標組合せ分析表!$K$73:$O$73</c:f>
              <c:numCache>
                <c:formatCode>#,##0.0;"▲ "#,##0.0</c:formatCode>
                <c:ptCount val="5"/>
                <c:pt idx="0">
                  <c:v>77.900000000000006</c:v>
                </c:pt>
                <c:pt idx="1">
                  <c:v>73.3</c:v>
                </c:pt>
                <c:pt idx="2">
                  <c:v>88.8</c:v>
                </c:pt>
                <c:pt idx="3">
                  <c:v>97.9</c:v>
                </c:pt>
                <c:pt idx="4">
                  <c:v>78.2</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er>
        <c:axId val="122972032"/>
        <c:axId val="122982400"/>
      </c:scatterChart>
      <c:valAx>
        <c:axId val="122972032"/>
        <c:scaling>
          <c:orientation val="minMax"/>
          <c:max val="17.400000000000002"/>
          <c:min val="8.2000000000000011"/>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982400"/>
        <c:crosses val="autoZero"/>
        <c:crossBetween val="midCat"/>
      </c:valAx>
      <c:valAx>
        <c:axId val="122982400"/>
        <c:scaling>
          <c:orientation val="minMax"/>
          <c:max val="112"/>
          <c:min val="8"/>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1E-2"/>
              <c:y val="0.25119654160876936"/>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22972032"/>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33" l="0.70000000000000029" r="0.70000000000000029" t="0.75000000000000033" header="0.30000000000000016" footer="0.30000000000000016"/>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mn-lt"/>
              <a:ea typeface="+mn-ea"/>
              <a:cs typeface="+mn-cs"/>
            </a:rPr>
            <a:t>　平成</a:t>
          </a:r>
          <a:r>
            <a:rPr kumimoji="1" lang="en-US" altLang="ja-JP" sz="1300">
              <a:solidFill>
                <a:schemeClr val="dk1"/>
              </a:solidFill>
              <a:latin typeface="+mn-lt"/>
              <a:ea typeface="+mn-ea"/>
              <a:cs typeface="+mn-cs"/>
            </a:rPr>
            <a:t>12</a:t>
          </a:r>
          <a:r>
            <a:rPr kumimoji="1" lang="ja-JP" altLang="ja-JP" sz="1300">
              <a:solidFill>
                <a:schemeClr val="dk1"/>
              </a:solidFill>
              <a:latin typeface="+mn-lt"/>
              <a:ea typeface="+mn-ea"/>
              <a:cs typeface="+mn-cs"/>
            </a:rPr>
            <a:t>、</a:t>
          </a:r>
          <a:r>
            <a:rPr kumimoji="1" lang="en-US" altLang="ja-JP" sz="1300">
              <a:solidFill>
                <a:schemeClr val="dk1"/>
              </a:solidFill>
              <a:latin typeface="+mn-lt"/>
              <a:ea typeface="+mn-ea"/>
              <a:cs typeface="+mn-cs"/>
            </a:rPr>
            <a:t>16</a:t>
          </a:r>
          <a:r>
            <a:rPr kumimoji="1" lang="ja-JP" altLang="ja-JP" sz="1300">
              <a:solidFill>
                <a:schemeClr val="dk1"/>
              </a:solidFill>
              <a:latin typeface="+mn-lt"/>
              <a:ea typeface="+mn-ea"/>
              <a:cs typeface="+mn-cs"/>
            </a:rPr>
            <a:t>年度に借り入れた起債（借入総額</a:t>
          </a:r>
          <a:r>
            <a:rPr kumimoji="1" lang="en-US" altLang="ja-JP" sz="1300">
              <a:solidFill>
                <a:schemeClr val="dk1"/>
              </a:solidFill>
              <a:latin typeface="+mn-lt"/>
              <a:ea typeface="+mn-ea"/>
              <a:cs typeface="+mn-cs"/>
            </a:rPr>
            <a:t>291</a:t>
          </a:r>
          <a:r>
            <a:rPr kumimoji="1" lang="ja-JP" altLang="ja-JP" sz="1300">
              <a:solidFill>
                <a:schemeClr val="dk1"/>
              </a:solidFill>
              <a:latin typeface="+mn-lt"/>
              <a:ea typeface="+mn-ea"/>
              <a:cs typeface="+mn-cs"/>
            </a:rPr>
            <a:t>百万円）の償還が終わり、元利償還金が減少した事が当該数値の減少に繋がっている。また、普通交付税の増（</a:t>
          </a:r>
          <a:r>
            <a:rPr kumimoji="1" lang="en-US" altLang="ja-JP" sz="1300">
              <a:solidFill>
                <a:schemeClr val="dk1"/>
              </a:solidFill>
              <a:latin typeface="+mn-lt"/>
              <a:ea typeface="+mn-ea"/>
              <a:cs typeface="+mn-cs"/>
            </a:rPr>
            <a:t>71</a:t>
          </a:r>
          <a:r>
            <a:rPr kumimoji="1" lang="ja-JP" altLang="ja-JP" sz="1300">
              <a:solidFill>
                <a:schemeClr val="dk1"/>
              </a:solidFill>
              <a:latin typeface="+mn-lt"/>
              <a:ea typeface="+mn-ea"/>
              <a:cs typeface="+mn-cs"/>
            </a:rPr>
            <a:t>百万円）および地方消費税交付金の増（</a:t>
          </a:r>
          <a:r>
            <a:rPr kumimoji="1" lang="en-US" altLang="ja-JP" sz="1300">
              <a:solidFill>
                <a:schemeClr val="dk1"/>
              </a:solidFill>
              <a:latin typeface="+mn-lt"/>
              <a:ea typeface="+mn-ea"/>
              <a:cs typeface="+mn-cs"/>
            </a:rPr>
            <a:t>67</a:t>
          </a:r>
          <a:r>
            <a:rPr kumimoji="1" lang="ja-JP" altLang="ja-JP" sz="1300">
              <a:solidFill>
                <a:schemeClr val="dk1"/>
              </a:solidFill>
              <a:latin typeface="+mn-lt"/>
              <a:ea typeface="+mn-ea"/>
              <a:cs typeface="+mn-cs"/>
            </a:rPr>
            <a:t>百万円）（いずれも対</a:t>
          </a:r>
          <a:r>
            <a:rPr kumimoji="1" lang="en-US" altLang="ja-JP" sz="1300">
              <a:solidFill>
                <a:schemeClr val="dk1"/>
              </a:solidFill>
              <a:latin typeface="+mn-lt"/>
              <a:ea typeface="+mn-ea"/>
              <a:cs typeface="+mn-cs"/>
            </a:rPr>
            <a:t>26</a:t>
          </a:r>
          <a:r>
            <a:rPr kumimoji="1" lang="ja-JP" altLang="ja-JP" sz="1300">
              <a:solidFill>
                <a:schemeClr val="dk1"/>
              </a:solidFill>
              <a:latin typeface="+mn-lt"/>
              <a:ea typeface="+mn-ea"/>
              <a:cs typeface="+mn-cs"/>
            </a:rPr>
            <a:t>年度比）により標準財政規模が増加した事も要因と考える。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しかし、今後は公共下水道事業の工事に伴う公営企業債の元利償還金に対する繰出金が増加していく予定であり、実質公債費比率の上昇が懸念される。第６次行政改革に基づく、新たな起債発行の抑制により、当該数値の上昇を最小限にとどめる。</a:t>
          </a:r>
          <a:endParaRPr kumimoji="1" lang="en-US" altLang="ja-JP" sz="13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mn-lt"/>
              <a:ea typeface="+mn-ea"/>
              <a:cs typeface="+mn-cs"/>
            </a:rPr>
            <a:t>　過疎債</a:t>
          </a:r>
          <a:r>
            <a:rPr kumimoji="1" lang="ja-JP" altLang="en-US" sz="1300">
              <a:solidFill>
                <a:schemeClr val="dk1"/>
              </a:solidFill>
              <a:latin typeface="+mn-lt"/>
              <a:ea typeface="+mn-ea"/>
              <a:cs typeface="+mn-cs"/>
            </a:rPr>
            <a:t>における</a:t>
          </a:r>
          <a:r>
            <a:rPr kumimoji="1" lang="ja-JP" altLang="ja-JP" sz="1300">
              <a:solidFill>
                <a:schemeClr val="dk1"/>
              </a:solidFill>
              <a:latin typeface="+mn-lt"/>
              <a:ea typeface="+mn-ea"/>
              <a:cs typeface="+mn-cs"/>
            </a:rPr>
            <a:t>平成</a:t>
          </a:r>
          <a:r>
            <a:rPr kumimoji="1" lang="en-US" altLang="ja-JP" sz="1300">
              <a:solidFill>
                <a:schemeClr val="dk1"/>
              </a:solidFill>
              <a:latin typeface="+mn-lt"/>
              <a:ea typeface="+mn-ea"/>
              <a:cs typeface="+mn-cs"/>
            </a:rPr>
            <a:t>27</a:t>
          </a:r>
          <a:r>
            <a:rPr kumimoji="1" lang="ja-JP" altLang="ja-JP" sz="1300">
              <a:solidFill>
                <a:schemeClr val="dk1"/>
              </a:solidFill>
              <a:latin typeface="+mn-lt"/>
              <a:ea typeface="+mn-ea"/>
              <a:cs typeface="+mn-cs"/>
            </a:rPr>
            <a:t>年度許可債（</a:t>
          </a:r>
          <a:r>
            <a:rPr kumimoji="1" lang="en-US" altLang="ja-JP" sz="1300">
              <a:solidFill>
                <a:schemeClr val="dk1"/>
              </a:solidFill>
              <a:latin typeface="+mn-lt"/>
              <a:ea typeface="+mn-ea"/>
              <a:cs typeface="+mn-cs"/>
            </a:rPr>
            <a:t>302</a:t>
          </a:r>
          <a:r>
            <a:rPr kumimoji="1" lang="ja-JP" altLang="en-US" sz="1300">
              <a:solidFill>
                <a:schemeClr val="dk1"/>
              </a:solidFill>
              <a:latin typeface="+mn-lt"/>
              <a:ea typeface="+mn-ea"/>
              <a:cs typeface="+mn-cs"/>
            </a:rPr>
            <a:t>百万</a:t>
          </a:r>
          <a:r>
            <a:rPr kumimoji="1" lang="ja-JP" altLang="ja-JP" sz="1300">
              <a:solidFill>
                <a:schemeClr val="dk1"/>
              </a:solidFill>
              <a:latin typeface="+mn-lt"/>
              <a:ea typeface="+mn-ea"/>
              <a:cs typeface="+mn-cs"/>
            </a:rPr>
            <a:t>円）の算入を見込んだことにより充当可能財源等が増加した。</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しかし、今後は公営企業債の元利償還金に対する繰出額の増加が予定されており、将来負担比率の上昇が懸念される。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今後は新たな起債発行を抑制し、当該数値の上昇を最小限にとどめるよう努める。</a:t>
          </a:r>
          <a:endParaRPr lang="ja-JP" altLang="ja-JP" sz="13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福岡県小竹町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8,158
8,001
14.18
5,517,401
5,306,854
185,069
2,754,861
4,977,025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78.2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福岡県小竹町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8,158
8,001
14.18
5,517,401
5,306,854
185,069
2,754,861
4,977,025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78.2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福岡県小竹町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8,158
8,001
14.18
5,517,401
5,306,854
185,069
2,754,861
4,977,025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78.2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福岡県小竹町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8,158
8,001
14.18
5,517,401
5,306,854
185,069
2,754,861
4,977,025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78.2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小竹町は炭鉱閉山後、人口減少が続いたことや、特化した産業がないこと等から財政基盤が弱く、類似団体内平均値を０．１１ポイント下回っている。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今後は、第６次行政改革大綱に基づき各経費の抑制と補助金の削減を断行するとともに、税の徴収強化やふるさと納税の推進による税収の増額と確保に努め、財政基盤の安定を図る。</a:t>
          </a:r>
          <a:endParaRPr kumimoji="1" lang="en-US" altLang="ja-JP" sz="13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141212</xdr:rowOff>
    </xdr:from>
    <xdr:to>
      <xdr:col>7</xdr:col>
      <xdr:colOff>152400</xdr:colOff>
      <xdr:row>43</xdr:row>
      <xdr:rowOff>141212</xdr:rowOff>
    </xdr:to>
    <xdr:cxnSp macro="">
      <xdr:nvCxnSpPr>
        <xdr:cNvPr id="69" name="直線コネクタ 68"/>
        <xdr:cNvCxnSpPr/>
      </xdr:nvCxnSpPr>
      <xdr:spPr>
        <a:xfrm>
          <a:off x="4114800" y="75135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141212</xdr:rowOff>
    </xdr:from>
    <xdr:to>
      <xdr:col>6</xdr:col>
      <xdr:colOff>0</xdr:colOff>
      <xdr:row>43</xdr:row>
      <xdr:rowOff>152702</xdr:rowOff>
    </xdr:to>
    <xdr:cxnSp macro="">
      <xdr:nvCxnSpPr>
        <xdr:cNvPr id="72" name="直線コネクタ 71"/>
        <xdr:cNvCxnSpPr/>
      </xdr:nvCxnSpPr>
      <xdr:spPr>
        <a:xfrm flipV="1">
          <a:off x="3225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141212</xdr:rowOff>
    </xdr:from>
    <xdr:to>
      <xdr:col>4</xdr:col>
      <xdr:colOff>482600</xdr:colOff>
      <xdr:row>43</xdr:row>
      <xdr:rowOff>152702</xdr:rowOff>
    </xdr:to>
    <xdr:cxnSp macro="">
      <xdr:nvCxnSpPr>
        <xdr:cNvPr id="75" name="直線コネクタ 74"/>
        <xdr:cNvCxnSpPr/>
      </xdr:nvCxnSpPr>
      <xdr:spPr>
        <a:xfrm>
          <a:off x="2336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43</xdr:row>
      <xdr:rowOff>141212</xdr:rowOff>
    </xdr:to>
    <xdr:cxnSp macro="">
      <xdr:nvCxnSpPr>
        <xdr:cNvPr id="78" name="直線コネクタ 77"/>
        <xdr:cNvCxnSpPr/>
      </xdr:nvCxnSpPr>
      <xdr:spPr>
        <a:xfrm>
          <a:off x="1447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90412</xdr:rowOff>
    </xdr:from>
    <xdr:to>
      <xdr:col>7</xdr:col>
      <xdr:colOff>203200</xdr:colOff>
      <xdr:row>44</xdr:row>
      <xdr:rowOff>20562</xdr:rowOff>
    </xdr:to>
    <xdr:sp macro="" textlink="">
      <xdr:nvSpPr>
        <xdr:cNvPr id="88" name="円/楕円 87"/>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62489</xdr:rowOff>
    </xdr:from>
    <xdr:ext cx="762000" cy="259045"/>
    <xdr:sp macro="" textlink="">
      <xdr:nvSpPr>
        <xdr:cNvPr id="89" name="財政力該当値テキスト"/>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90412</xdr:rowOff>
    </xdr:from>
    <xdr:to>
      <xdr:col>6</xdr:col>
      <xdr:colOff>50800</xdr:colOff>
      <xdr:row>44</xdr:row>
      <xdr:rowOff>20562</xdr:rowOff>
    </xdr:to>
    <xdr:sp macro="" textlink="">
      <xdr:nvSpPr>
        <xdr:cNvPr id="90" name="円/楕円 89"/>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5339</xdr:rowOff>
    </xdr:from>
    <xdr:ext cx="736600" cy="259045"/>
    <xdr:sp macro="" textlink="">
      <xdr:nvSpPr>
        <xdr:cNvPr id="91" name="テキスト ボックス 90"/>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101902</xdr:rowOff>
    </xdr:from>
    <xdr:to>
      <xdr:col>4</xdr:col>
      <xdr:colOff>533400</xdr:colOff>
      <xdr:row>44</xdr:row>
      <xdr:rowOff>32052</xdr:rowOff>
    </xdr:to>
    <xdr:sp macro="" textlink="">
      <xdr:nvSpPr>
        <xdr:cNvPr id="92" name="円/楕円 91"/>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16829</xdr:rowOff>
    </xdr:from>
    <xdr:ext cx="762000" cy="259045"/>
    <xdr:sp macro="" textlink="">
      <xdr:nvSpPr>
        <xdr:cNvPr id="93" name="テキスト ボックス 92"/>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90412</xdr:rowOff>
    </xdr:from>
    <xdr:to>
      <xdr:col>3</xdr:col>
      <xdr:colOff>330200</xdr:colOff>
      <xdr:row>44</xdr:row>
      <xdr:rowOff>20562</xdr:rowOff>
    </xdr:to>
    <xdr:sp macro="" textlink="">
      <xdr:nvSpPr>
        <xdr:cNvPr id="94" name="円/楕円 93"/>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5339</xdr:rowOff>
    </xdr:from>
    <xdr:ext cx="762000" cy="259045"/>
    <xdr:sp macro="" textlink="">
      <xdr:nvSpPr>
        <xdr:cNvPr id="95" name="テキスト ボックス 94"/>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78922</xdr:rowOff>
    </xdr:from>
    <xdr:to>
      <xdr:col>2</xdr:col>
      <xdr:colOff>127000</xdr:colOff>
      <xdr:row>44</xdr:row>
      <xdr:rowOff>9072</xdr:rowOff>
    </xdr:to>
    <xdr:sp macro="" textlink="">
      <xdr:nvSpPr>
        <xdr:cNvPr id="96" name="円/楕円 95"/>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165299</xdr:rowOff>
    </xdr:from>
    <xdr:ext cx="762000" cy="259045"/>
    <xdr:sp macro="" textlink="">
      <xdr:nvSpPr>
        <xdr:cNvPr id="97" name="テキスト ボックス 96"/>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公債費が高い水準で推移していることや、一部事務組合に係る負担金が定額化し一般会計を圧迫している状況が、財政構造の硬直に繋がっている。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第６次行政改革大綱に基づき、投資的事業の抑制のため、事業縮小や凍結を踏まえた検討を行い経常収支比率の改善を図る。</a:t>
          </a:r>
          <a:endParaRPr kumimoji="1" lang="en-US" altLang="ja-JP" sz="13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97028</xdr:rowOff>
    </xdr:from>
    <xdr:to>
      <xdr:col>7</xdr:col>
      <xdr:colOff>152400</xdr:colOff>
      <xdr:row>66</xdr:row>
      <xdr:rowOff>169418</xdr:rowOff>
    </xdr:to>
    <xdr:cxnSp macro="">
      <xdr:nvCxnSpPr>
        <xdr:cNvPr id="130" name="直線コネクタ 129"/>
        <xdr:cNvCxnSpPr/>
      </xdr:nvCxnSpPr>
      <xdr:spPr>
        <a:xfrm flipV="1">
          <a:off x="4114800" y="1141272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17035</xdr:rowOff>
    </xdr:from>
    <xdr:ext cx="762000" cy="259045"/>
    <xdr:sp macro="" textlink="">
      <xdr:nvSpPr>
        <xdr:cNvPr id="131" name="財政構造の弾力性平均値テキスト"/>
        <xdr:cNvSpPr txBox="1"/>
      </xdr:nvSpPr>
      <xdr:spPr>
        <a:xfrm>
          <a:off x="5041900" y="10989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94615</xdr:rowOff>
    </xdr:from>
    <xdr:to>
      <xdr:col>6</xdr:col>
      <xdr:colOff>0</xdr:colOff>
      <xdr:row>66</xdr:row>
      <xdr:rowOff>169418</xdr:rowOff>
    </xdr:to>
    <xdr:cxnSp macro="">
      <xdr:nvCxnSpPr>
        <xdr:cNvPr id="133" name="直線コネクタ 132"/>
        <xdr:cNvCxnSpPr/>
      </xdr:nvCxnSpPr>
      <xdr:spPr>
        <a:xfrm>
          <a:off x="3225800" y="11410315"/>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136415</xdr:rowOff>
    </xdr:from>
    <xdr:ext cx="736600" cy="259045"/>
    <xdr:sp macro="" textlink="">
      <xdr:nvSpPr>
        <xdr:cNvPr id="135" name="テキスト ボックス 134"/>
        <xdr:cNvSpPr txBox="1"/>
      </xdr:nvSpPr>
      <xdr:spPr>
        <a:xfrm>
          <a:off x="3733800" y="1093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94615</xdr:rowOff>
    </xdr:from>
    <xdr:to>
      <xdr:col>4</xdr:col>
      <xdr:colOff>482600</xdr:colOff>
      <xdr:row>66</xdr:row>
      <xdr:rowOff>138049</xdr:rowOff>
    </xdr:to>
    <xdr:cxnSp macro="">
      <xdr:nvCxnSpPr>
        <xdr:cNvPr id="136" name="直線コネクタ 135"/>
        <xdr:cNvCxnSpPr/>
      </xdr:nvCxnSpPr>
      <xdr:spPr>
        <a:xfrm flipV="1">
          <a:off x="2336800" y="11410315"/>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85742</xdr:rowOff>
    </xdr:from>
    <xdr:ext cx="762000" cy="259045"/>
    <xdr:sp macro="" textlink="">
      <xdr:nvSpPr>
        <xdr:cNvPr id="138" name="テキスト ボックス 137"/>
        <xdr:cNvSpPr txBox="1"/>
      </xdr:nvSpPr>
      <xdr:spPr>
        <a:xfrm>
          <a:off x="2844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7747</xdr:rowOff>
    </xdr:from>
    <xdr:to>
      <xdr:col>3</xdr:col>
      <xdr:colOff>279400</xdr:colOff>
      <xdr:row>66</xdr:row>
      <xdr:rowOff>138049</xdr:rowOff>
    </xdr:to>
    <xdr:cxnSp macro="">
      <xdr:nvCxnSpPr>
        <xdr:cNvPr id="139" name="直線コネクタ 138"/>
        <xdr:cNvCxnSpPr/>
      </xdr:nvCxnSpPr>
      <xdr:spPr>
        <a:xfrm>
          <a:off x="1447800" y="11323447"/>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85742</xdr:rowOff>
    </xdr:from>
    <xdr:ext cx="762000" cy="259045"/>
    <xdr:sp macro="" textlink="">
      <xdr:nvSpPr>
        <xdr:cNvPr id="141" name="テキスト ボックス 140"/>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3" name="テキスト ボックス 142"/>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46228</xdr:rowOff>
    </xdr:from>
    <xdr:to>
      <xdr:col>7</xdr:col>
      <xdr:colOff>203200</xdr:colOff>
      <xdr:row>66</xdr:row>
      <xdr:rowOff>147828</xdr:rowOff>
    </xdr:to>
    <xdr:sp macro="" textlink="">
      <xdr:nvSpPr>
        <xdr:cNvPr id="149" name="円/楕円 148"/>
        <xdr:cNvSpPr/>
      </xdr:nvSpPr>
      <xdr:spPr>
        <a:xfrm>
          <a:off x="4902200" y="1136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113555</xdr:rowOff>
    </xdr:from>
    <xdr:ext cx="762000" cy="259045"/>
    <xdr:sp macro="" textlink="">
      <xdr:nvSpPr>
        <xdr:cNvPr id="150" name="財政構造の弾力性該当値テキスト"/>
        <xdr:cNvSpPr txBox="1"/>
      </xdr:nvSpPr>
      <xdr:spPr>
        <a:xfrm>
          <a:off x="5041900" y="112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118618</xdr:rowOff>
    </xdr:from>
    <xdr:to>
      <xdr:col>6</xdr:col>
      <xdr:colOff>50800</xdr:colOff>
      <xdr:row>67</xdr:row>
      <xdr:rowOff>48768</xdr:rowOff>
    </xdr:to>
    <xdr:sp macro="" textlink="">
      <xdr:nvSpPr>
        <xdr:cNvPr id="151" name="円/楕円 150"/>
        <xdr:cNvSpPr/>
      </xdr:nvSpPr>
      <xdr:spPr>
        <a:xfrm>
          <a:off x="4064000" y="1143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33545</xdr:rowOff>
    </xdr:from>
    <xdr:ext cx="736600" cy="259045"/>
    <xdr:sp macro="" textlink="">
      <xdr:nvSpPr>
        <xdr:cNvPr id="152" name="テキスト ボックス 151"/>
        <xdr:cNvSpPr txBox="1"/>
      </xdr:nvSpPr>
      <xdr:spPr>
        <a:xfrm>
          <a:off x="3733800" y="11520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43815</xdr:rowOff>
    </xdr:from>
    <xdr:to>
      <xdr:col>4</xdr:col>
      <xdr:colOff>533400</xdr:colOff>
      <xdr:row>66</xdr:row>
      <xdr:rowOff>145415</xdr:rowOff>
    </xdr:to>
    <xdr:sp macro="" textlink="">
      <xdr:nvSpPr>
        <xdr:cNvPr id="153" name="円/楕円 152"/>
        <xdr:cNvSpPr/>
      </xdr:nvSpPr>
      <xdr:spPr>
        <a:xfrm>
          <a:off x="3175000" y="113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130192</xdr:rowOff>
    </xdr:from>
    <xdr:ext cx="762000" cy="259045"/>
    <xdr:sp macro="" textlink="">
      <xdr:nvSpPr>
        <xdr:cNvPr id="154" name="テキスト ボックス 153"/>
        <xdr:cNvSpPr txBox="1"/>
      </xdr:nvSpPr>
      <xdr:spPr>
        <a:xfrm>
          <a:off x="2844800" y="1144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87249</xdr:rowOff>
    </xdr:from>
    <xdr:to>
      <xdr:col>3</xdr:col>
      <xdr:colOff>330200</xdr:colOff>
      <xdr:row>67</xdr:row>
      <xdr:rowOff>17399</xdr:rowOff>
    </xdr:to>
    <xdr:sp macro="" textlink="">
      <xdr:nvSpPr>
        <xdr:cNvPr id="155" name="円/楕円 154"/>
        <xdr:cNvSpPr/>
      </xdr:nvSpPr>
      <xdr:spPr>
        <a:xfrm>
          <a:off x="2286000" y="1140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2176</xdr:rowOff>
    </xdr:from>
    <xdr:ext cx="762000" cy="259045"/>
    <xdr:sp macro="" textlink="">
      <xdr:nvSpPr>
        <xdr:cNvPr id="156" name="テキスト ボックス 155"/>
        <xdr:cNvSpPr txBox="1"/>
      </xdr:nvSpPr>
      <xdr:spPr>
        <a:xfrm>
          <a:off x="1955800" y="1148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128397</xdr:rowOff>
    </xdr:from>
    <xdr:to>
      <xdr:col>2</xdr:col>
      <xdr:colOff>127000</xdr:colOff>
      <xdr:row>66</xdr:row>
      <xdr:rowOff>58547</xdr:rowOff>
    </xdr:to>
    <xdr:sp macro="" textlink="">
      <xdr:nvSpPr>
        <xdr:cNvPr id="157" name="円/楕円 156"/>
        <xdr:cNvSpPr/>
      </xdr:nvSpPr>
      <xdr:spPr>
        <a:xfrm>
          <a:off x="1397000" y="1127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43324</xdr:rowOff>
    </xdr:from>
    <xdr:ext cx="762000" cy="259045"/>
    <xdr:sp macro="" textlink="">
      <xdr:nvSpPr>
        <xdr:cNvPr id="158" name="テキスト ボックス 157"/>
        <xdr:cNvSpPr txBox="1"/>
      </xdr:nvSpPr>
      <xdr:spPr>
        <a:xfrm>
          <a:off x="1066800" y="1135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[181,641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本町の人口一人当たり人件費・物件費等決算額が類似団体平均を下回っているのは、主に物件費が要因となっている。これは行政改革に基づき徹底した経費の削減に努めた結果であると言える。今後も継続して徹底した経費削減に努める。</a:t>
          </a:r>
          <a:endParaRPr kumimoji="1" lang="en-US" altLang="ja-JP" sz="1300">
            <a:solidFill>
              <a:schemeClr val="dk1"/>
            </a:solidFill>
            <a:latin typeface="+mn-lt"/>
            <a:ea typeface="+mn-ea"/>
            <a:cs typeface="+mn-cs"/>
          </a:endParaRPr>
        </a:p>
        <a:p>
          <a:endParaRPr kumimoji="1" lang="ja-JP" altLang="ja-JP" sz="13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36978</xdr:rowOff>
    </xdr:from>
    <xdr:to>
      <xdr:col>7</xdr:col>
      <xdr:colOff>152400</xdr:colOff>
      <xdr:row>82</xdr:row>
      <xdr:rowOff>70100</xdr:rowOff>
    </xdr:to>
    <xdr:cxnSp macro="">
      <xdr:nvCxnSpPr>
        <xdr:cNvPr id="193" name="直線コネクタ 192"/>
        <xdr:cNvCxnSpPr/>
      </xdr:nvCxnSpPr>
      <xdr:spPr>
        <a:xfrm>
          <a:off x="4114800" y="14095878"/>
          <a:ext cx="838200" cy="3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141952</xdr:rowOff>
    </xdr:from>
    <xdr:ext cx="762000" cy="259045"/>
    <xdr:sp macro="" textlink="">
      <xdr:nvSpPr>
        <xdr:cNvPr id="194" name="人件費・物件費等の状況平均値テキスト"/>
        <xdr:cNvSpPr txBox="1"/>
      </xdr:nvSpPr>
      <xdr:spPr>
        <a:xfrm>
          <a:off x="5041900" y="14200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161292</xdr:rowOff>
    </xdr:from>
    <xdr:to>
      <xdr:col>6</xdr:col>
      <xdr:colOff>0</xdr:colOff>
      <xdr:row>82</xdr:row>
      <xdr:rowOff>36978</xdr:rowOff>
    </xdr:to>
    <xdr:cxnSp macro="">
      <xdr:nvCxnSpPr>
        <xdr:cNvPr id="196" name="直線コネクタ 195"/>
        <xdr:cNvCxnSpPr/>
      </xdr:nvCxnSpPr>
      <xdr:spPr>
        <a:xfrm>
          <a:off x="3225800" y="14048742"/>
          <a:ext cx="889000" cy="4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74900</xdr:rowOff>
    </xdr:from>
    <xdr:ext cx="736600" cy="259045"/>
    <xdr:sp macro="" textlink="">
      <xdr:nvSpPr>
        <xdr:cNvPr id="198" name="テキスト ボックス 197"/>
        <xdr:cNvSpPr txBox="1"/>
      </xdr:nvSpPr>
      <xdr:spPr>
        <a:xfrm>
          <a:off x="3733800" y="1430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126276</xdr:rowOff>
    </xdr:from>
    <xdr:to>
      <xdr:col>4</xdr:col>
      <xdr:colOff>482600</xdr:colOff>
      <xdr:row>81</xdr:row>
      <xdr:rowOff>161292</xdr:rowOff>
    </xdr:to>
    <xdr:cxnSp macro="">
      <xdr:nvCxnSpPr>
        <xdr:cNvPr id="199" name="直線コネクタ 198"/>
        <xdr:cNvCxnSpPr/>
      </xdr:nvCxnSpPr>
      <xdr:spPr>
        <a:xfrm>
          <a:off x="2336800" y="14013726"/>
          <a:ext cx="889000" cy="3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7658</xdr:rowOff>
    </xdr:from>
    <xdr:ext cx="762000" cy="259045"/>
    <xdr:sp macro="" textlink="">
      <xdr:nvSpPr>
        <xdr:cNvPr id="201" name="テキスト ボックス 200"/>
        <xdr:cNvSpPr txBox="1"/>
      </xdr:nvSpPr>
      <xdr:spPr>
        <a:xfrm>
          <a:off x="2844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97924</xdr:rowOff>
    </xdr:from>
    <xdr:to>
      <xdr:col>3</xdr:col>
      <xdr:colOff>279400</xdr:colOff>
      <xdr:row>81</xdr:row>
      <xdr:rowOff>126276</xdr:rowOff>
    </xdr:to>
    <xdr:cxnSp macro="">
      <xdr:nvCxnSpPr>
        <xdr:cNvPr id="202" name="直線コネクタ 201"/>
        <xdr:cNvCxnSpPr/>
      </xdr:nvCxnSpPr>
      <xdr:spPr>
        <a:xfrm>
          <a:off x="1447800" y="13985374"/>
          <a:ext cx="889000" cy="2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44211</xdr:rowOff>
    </xdr:from>
    <xdr:ext cx="762000" cy="259045"/>
    <xdr:sp macro="" textlink="">
      <xdr:nvSpPr>
        <xdr:cNvPr id="204" name="テキスト ボックス 203"/>
        <xdr:cNvSpPr txBox="1"/>
      </xdr:nvSpPr>
      <xdr:spPr>
        <a:xfrm>
          <a:off x="1955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163391</xdr:rowOff>
    </xdr:from>
    <xdr:ext cx="762000" cy="259045"/>
    <xdr:sp macro="" textlink="">
      <xdr:nvSpPr>
        <xdr:cNvPr id="206" name="テキスト ボックス 205"/>
        <xdr:cNvSpPr txBox="1"/>
      </xdr:nvSpPr>
      <xdr:spPr>
        <a:xfrm>
          <a:off x="1066800" y="1422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19300</xdr:rowOff>
    </xdr:from>
    <xdr:to>
      <xdr:col>7</xdr:col>
      <xdr:colOff>203200</xdr:colOff>
      <xdr:row>82</xdr:row>
      <xdr:rowOff>120900</xdr:rowOff>
    </xdr:to>
    <xdr:sp macro="" textlink="">
      <xdr:nvSpPr>
        <xdr:cNvPr id="212" name="円/楕円 211"/>
        <xdr:cNvSpPr/>
      </xdr:nvSpPr>
      <xdr:spPr>
        <a:xfrm>
          <a:off x="4902200" y="140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35827</xdr:rowOff>
    </xdr:from>
    <xdr:ext cx="762000" cy="259045"/>
    <xdr:sp macro="" textlink="">
      <xdr:nvSpPr>
        <xdr:cNvPr id="213" name="人件費・物件費等の状況該当値テキスト"/>
        <xdr:cNvSpPr txBox="1"/>
      </xdr:nvSpPr>
      <xdr:spPr>
        <a:xfrm>
          <a:off x="5041900" y="139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181,641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157628</xdr:rowOff>
    </xdr:from>
    <xdr:to>
      <xdr:col>6</xdr:col>
      <xdr:colOff>50800</xdr:colOff>
      <xdr:row>82</xdr:row>
      <xdr:rowOff>87778</xdr:rowOff>
    </xdr:to>
    <xdr:sp macro="" textlink="">
      <xdr:nvSpPr>
        <xdr:cNvPr id="214" name="円/楕円 213"/>
        <xdr:cNvSpPr/>
      </xdr:nvSpPr>
      <xdr:spPr>
        <a:xfrm>
          <a:off x="4064000" y="1404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97955</xdr:rowOff>
    </xdr:from>
    <xdr:ext cx="736600" cy="259045"/>
    <xdr:sp macro="" textlink="">
      <xdr:nvSpPr>
        <xdr:cNvPr id="215" name="テキスト ボックス 214"/>
        <xdr:cNvSpPr txBox="1"/>
      </xdr:nvSpPr>
      <xdr:spPr>
        <a:xfrm>
          <a:off x="3733800" y="13813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173,405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110492</xdr:rowOff>
    </xdr:from>
    <xdr:to>
      <xdr:col>4</xdr:col>
      <xdr:colOff>533400</xdr:colOff>
      <xdr:row>82</xdr:row>
      <xdr:rowOff>40642</xdr:rowOff>
    </xdr:to>
    <xdr:sp macro="" textlink="">
      <xdr:nvSpPr>
        <xdr:cNvPr id="216" name="円/楕円 215"/>
        <xdr:cNvSpPr/>
      </xdr:nvSpPr>
      <xdr:spPr>
        <a:xfrm>
          <a:off x="3175000" y="1399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50819</xdr:rowOff>
    </xdr:from>
    <xdr:ext cx="762000" cy="259045"/>
    <xdr:sp macro="" textlink="">
      <xdr:nvSpPr>
        <xdr:cNvPr id="217" name="テキスト ボックス 216"/>
        <xdr:cNvSpPr txBox="1"/>
      </xdr:nvSpPr>
      <xdr:spPr>
        <a:xfrm>
          <a:off x="2844800" y="1376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161,685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75476</xdr:rowOff>
    </xdr:from>
    <xdr:to>
      <xdr:col>3</xdr:col>
      <xdr:colOff>330200</xdr:colOff>
      <xdr:row>82</xdr:row>
      <xdr:rowOff>5626</xdr:rowOff>
    </xdr:to>
    <xdr:sp macro="" textlink="">
      <xdr:nvSpPr>
        <xdr:cNvPr id="218" name="円/楕円 217"/>
        <xdr:cNvSpPr/>
      </xdr:nvSpPr>
      <xdr:spPr>
        <a:xfrm>
          <a:off x="2286000" y="1396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15803</xdr:rowOff>
    </xdr:from>
    <xdr:ext cx="762000" cy="259045"/>
    <xdr:sp macro="" textlink="">
      <xdr:nvSpPr>
        <xdr:cNvPr id="219" name="テキスト ボックス 218"/>
        <xdr:cNvSpPr txBox="1"/>
      </xdr:nvSpPr>
      <xdr:spPr>
        <a:xfrm>
          <a:off x="1955800" y="1373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152,978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47124</xdr:rowOff>
    </xdr:from>
    <xdr:to>
      <xdr:col>2</xdr:col>
      <xdr:colOff>127000</xdr:colOff>
      <xdr:row>81</xdr:row>
      <xdr:rowOff>148724</xdr:rowOff>
    </xdr:to>
    <xdr:sp macro="" textlink="">
      <xdr:nvSpPr>
        <xdr:cNvPr id="220" name="円/楕円 219"/>
        <xdr:cNvSpPr/>
      </xdr:nvSpPr>
      <xdr:spPr>
        <a:xfrm>
          <a:off x="1397000" y="1393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158901</xdr:rowOff>
    </xdr:from>
    <xdr:ext cx="762000" cy="259045"/>
    <xdr:sp macro="" textlink="">
      <xdr:nvSpPr>
        <xdr:cNvPr id="221" name="テキスト ボックス 220"/>
        <xdr:cNvSpPr txBox="1"/>
      </xdr:nvSpPr>
      <xdr:spPr>
        <a:xfrm>
          <a:off x="1066800" y="1370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本町は採用年数の偏りにより、比較的若い人材が管理職に就いていることが類似団体よりも数値が高くなっている要因と考えられる。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今後も国の動向に合わせて、適正な給与水準の維持に努める。</a:t>
          </a:r>
          <a:endParaRPr lang="ja-JP" altLang="ja-JP" sz="13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47837</xdr:rowOff>
    </xdr:from>
    <xdr:to>
      <xdr:col>24</xdr:col>
      <xdr:colOff>558800</xdr:colOff>
      <xdr:row>85</xdr:row>
      <xdr:rowOff>120227</xdr:rowOff>
    </xdr:to>
    <xdr:cxnSp macro="">
      <xdr:nvCxnSpPr>
        <xdr:cNvPr id="255" name="直線コネクタ 254"/>
        <xdr:cNvCxnSpPr/>
      </xdr:nvCxnSpPr>
      <xdr:spPr>
        <a:xfrm>
          <a:off x="16179800" y="1462108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47837</xdr:rowOff>
    </xdr:from>
    <xdr:to>
      <xdr:col>23</xdr:col>
      <xdr:colOff>406400</xdr:colOff>
      <xdr:row>85</xdr:row>
      <xdr:rowOff>136313</xdr:rowOff>
    </xdr:to>
    <xdr:cxnSp macro="">
      <xdr:nvCxnSpPr>
        <xdr:cNvPr id="258" name="直線コネクタ 257"/>
        <xdr:cNvCxnSpPr/>
      </xdr:nvCxnSpPr>
      <xdr:spPr>
        <a:xfrm flipV="1">
          <a:off x="15290800" y="146210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60" name="テキスト ボックス 259"/>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136313</xdr:rowOff>
    </xdr:from>
    <xdr:to>
      <xdr:col>22</xdr:col>
      <xdr:colOff>203200</xdr:colOff>
      <xdr:row>88</xdr:row>
      <xdr:rowOff>152823</xdr:rowOff>
    </xdr:to>
    <xdr:cxnSp macro="">
      <xdr:nvCxnSpPr>
        <xdr:cNvPr id="261" name="直線コネクタ 260"/>
        <xdr:cNvCxnSpPr/>
      </xdr:nvCxnSpPr>
      <xdr:spPr>
        <a:xfrm flipV="1">
          <a:off x="14401800" y="14709563"/>
          <a:ext cx="8890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84684</xdr:rowOff>
    </xdr:from>
    <xdr:ext cx="762000" cy="259045"/>
    <xdr:sp macro="" textlink="">
      <xdr:nvSpPr>
        <xdr:cNvPr id="263" name="テキスト ボックス 262"/>
        <xdr:cNvSpPr txBox="1"/>
      </xdr:nvSpPr>
      <xdr:spPr>
        <a:xfrm>
          <a:off x="14909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152823</xdr:rowOff>
    </xdr:from>
    <xdr:to>
      <xdr:col>21</xdr:col>
      <xdr:colOff>0</xdr:colOff>
      <xdr:row>88</xdr:row>
      <xdr:rowOff>152823</xdr:rowOff>
    </xdr:to>
    <xdr:cxnSp macro="">
      <xdr:nvCxnSpPr>
        <xdr:cNvPr id="264" name="直線コネクタ 263"/>
        <xdr:cNvCxnSpPr/>
      </xdr:nvCxnSpPr>
      <xdr:spPr>
        <a:xfrm>
          <a:off x="13512800" y="15240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5" name="フローチャート : 判断 264"/>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6" name="テキスト ボックス 265"/>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8" name="テキスト ボックス 267"/>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74" name="円/楕円 273"/>
        <xdr:cNvSpPr/>
      </xdr:nvSpPr>
      <xdr:spPr>
        <a:xfrm>
          <a:off x="169672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41504</xdr:rowOff>
    </xdr:from>
    <xdr:ext cx="762000" cy="259045"/>
    <xdr:sp macro="" textlink="">
      <xdr:nvSpPr>
        <xdr:cNvPr id="275" name="給与水準   （国との比較）該当値テキスト"/>
        <xdr:cNvSpPr txBox="1"/>
      </xdr:nvSpPr>
      <xdr:spPr>
        <a:xfrm>
          <a:off x="17106900" y="1461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168487</xdr:rowOff>
    </xdr:from>
    <xdr:to>
      <xdr:col>23</xdr:col>
      <xdr:colOff>457200</xdr:colOff>
      <xdr:row>85</xdr:row>
      <xdr:rowOff>98637</xdr:rowOff>
    </xdr:to>
    <xdr:sp macro="" textlink="">
      <xdr:nvSpPr>
        <xdr:cNvPr id="276" name="円/楕円 275"/>
        <xdr:cNvSpPr/>
      </xdr:nvSpPr>
      <xdr:spPr>
        <a:xfrm>
          <a:off x="16129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83414</xdr:rowOff>
    </xdr:from>
    <xdr:ext cx="736600" cy="259045"/>
    <xdr:sp macro="" textlink="">
      <xdr:nvSpPr>
        <xdr:cNvPr id="277" name="テキスト ボックス 276"/>
        <xdr:cNvSpPr txBox="1"/>
      </xdr:nvSpPr>
      <xdr:spPr>
        <a:xfrm>
          <a:off x="15798800" y="1465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85513</xdr:rowOff>
    </xdr:from>
    <xdr:to>
      <xdr:col>22</xdr:col>
      <xdr:colOff>254000</xdr:colOff>
      <xdr:row>86</xdr:row>
      <xdr:rowOff>15663</xdr:rowOff>
    </xdr:to>
    <xdr:sp macro="" textlink="">
      <xdr:nvSpPr>
        <xdr:cNvPr id="278" name="円/楕円 277"/>
        <xdr:cNvSpPr/>
      </xdr:nvSpPr>
      <xdr:spPr>
        <a:xfrm>
          <a:off x="15240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440</xdr:rowOff>
    </xdr:from>
    <xdr:ext cx="762000" cy="259045"/>
    <xdr:sp macro="" textlink="">
      <xdr:nvSpPr>
        <xdr:cNvPr id="279" name="テキスト ボックス 278"/>
        <xdr:cNvSpPr txBox="1"/>
      </xdr:nvSpPr>
      <xdr:spPr>
        <a:xfrm>
          <a:off x="14909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102023</xdr:rowOff>
    </xdr:from>
    <xdr:to>
      <xdr:col>21</xdr:col>
      <xdr:colOff>50800</xdr:colOff>
      <xdr:row>89</xdr:row>
      <xdr:rowOff>32173</xdr:rowOff>
    </xdr:to>
    <xdr:sp macro="" textlink="">
      <xdr:nvSpPr>
        <xdr:cNvPr id="280" name="円/楕円 279"/>
        <xdr:cNvSpPr/>
      </xdr:nvSpPr>
      <xdr:spPr>
        <a:xfrm>
          <a:off x="14351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16950</xdr:rowOff>
    </xdr:from>
    <xdr:ext cx="762000" cy="259045"/>
    <xdr:sp macro="" textlink="">
      <xdr:nvSpPr>
        <xdr:cNvPr id="281" name="テキスト ボックス 280"/>
        <xdr:cNvSpPr txBox="1"/>
      </xdr:nvSpPr>
      <xdr:spPr>
        <a:xfrm>
          <a:off x="14020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102023</xdr:rowOff>
    </xdr:from>
    <xdr:to>
      <xdr:col>19</xdr:col>
      <xdr:colOff>533400</xdr:colOff>
      <xdr:row>89</xdr:row>
      <xdr:rowOff>32173</xdr:rowOff>
    </xdr:to>
    <xdr:sp macro="" textlink="">
      <xdr:nvSpPr>
        <xdr:cNvPr id="282" name="円/楕円 281"/>
        <xdr:cNvSpPr/>
      </xdr:nvSpPr>
      <xdr:spPr>
        <a:xfrm>
          <a:off x="13462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16950</xdr:rowOff>
    </xdr:from>
    <xdr:ext cx="762000" cy="259045"/>
    <xdr:sp macro="" textlink="">
      <xdr:nvSpPr>
        <xdr:cNvPr id="283" name="テキスト ボックス 282"/>
        <xdr:cNvSpPr txBox="1"/>
      </xdr:nvSpPr>
      <xdr:spPr>
        <a:xfrm>
          <a:off x="13131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福祉、環境、子育て、及び建築部門の拡充に伴い、平成２６年度まで職員数が増加していたが、昨年は採用を行っていないため、０．６７ポイント減少した。今後も、原則職員採用を凍結し、課・係の統廃合等による職員数の削減を行うことで行財政のスリム化を行う。</a:t>
          </a:r>
          <a:endParaRPr lang="ja-JP" altLang="ja-JP" sz="1300"/>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96055</xdr:rowOff>
    </xdr:from>
    <xdr:to>
      <xdr:col>24</xdr:col>
      <xdr:colOff>558800</xdr:colOff>
      <xdr:row>61</xdr:row>
      <xdr:rowOff>149944</xdr:rowOff>
    </xdr:to>
    <xdr:cxnSp macro="">
      <xdr:nvCxnSpPr>
        <xdr:cNvPr id="318" name="直線コネクタ 317"/>
        <xdr:cNvCxnSpPr/>
      </xdr:nvCxnSpPr>
      <xdr:spPr>
        <a:xfrm flipV="1">
          <a:off x="16179800" y="10554505"/>
          <a:ext cx="838200" cy="5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102591</xdr:rowOff>
    </xdr:from>
    <xdr:ext cx="762000" cy="259045"/>
    <xdr:sp macro="" textlink="">
      <xdr:nvSpPr>
        <xdr:cNvPr id="319" name="定員管理の状況平均値テキスト"/>
        <xdr:cNvSpPr txBox="1"/>
      </xdr:nvSpPr>
      <xdr:spPr>
        <a:xfrm>
          <a:off x="17106900" y="105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100881</xdr:rowOff>
    </xdr:from>
    <xdr:to>
      <xdr:col>23</xdr:col>
      <xdr:colOff>406400</xdr:colOff>
      <xdr:row>61</xdr:row>
      <xdr:rowOff>149944</xdr:rowOff>
    </xdr:to>
    <xdr:cxnSp macro="">
      <xdr:nvCxnSpPr>
        <xdr:cNvPr id="321" name="直線コネクタ 320"/>
        <xdr:cNvCxnSpPr/>
      </xdr:nvCxnSpPr>
      <xdr:spPr>
        <a:xfrm>
          <a:off x="15290800" y="10559331"/>
          <a:ext cx="889000" cy="4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2" name="フローチャート : 判断 321"/>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20168</xdr:rowOff>
    </xdr:from>
    <xdr:ext cx="736600" cy="259045"/>
    <xdr:sp macro="" textlink="">
      <xdr:nvSpPr>
        <xdr:cNvPr id="323" name="テキスト ボックス 322"/>
        <xdr:cNvSpPr txBox="1"/>
      </xdr:nvSpPr>
      <xdr:spPr>
        <a:xfrm>
          <a:off x="15798800" y="1030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29294</xdr:rowOff>
    </xdr:from>
    <xdr:to>
      <xdr:col>22</xdr:col>
      <xdr:colOff>203200</xdr:colOff>
      <xdr:row>61</xdr:row>
      <xdr:rowOff>100881</xdr:rowOff>
    </xdr:to>
    <xdr:cxnSp macro="">
      <xdr:nvCxnSpPr>
        <xdr:cNvPr id="324" name="直線コネクタ 323"/>
        <xdr:cNvCxnSpPr/>
      </xdr:nvCxnSpPr>
      <xdr:spPr>
        <a:xfrm>
          <a:off x="14401800" y="10487744"/>
          <a:ext cx="889000" cy="7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5" name="フローチャート : 判断 324"/>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151740</xdr:rowOff>
    </xdr:from>
    <xdr:ext cx="762000" cy="259045"/>
    <xdr:sp macro="" textlink="">
      <xdr:nvSpPr>
        <xdr:cNvPr id="326" name="テキスト ボックス 325"/>
        <xdr:cNvSpPr txBox="1"/>
      </xdr:nvSpPr>
      <xdr:spPr>
        <a:xfrm>
          <a:off x="14909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19643</xdr:rowOff>
    </xdr:from>
    <xdr:to>
      <xdr:col>21</xdr:col>
      <xdr:colOff>0</xdr:colOff>
      <xdr:row>61</xdr:row>
      <xdr:rowOff>29294</xdr:rowOff>
    </xdr:to>
    <xdr:cxnSp macro="">
      <xdr:nvCxnSpPr>
        <xdr:cNvPr id="327" name="直線コネクタ 326"/>
        <xdr:cNvCxnSpPr/>
      </xdr:nvCxnSpPr>
      <xdr:spPr>
        <a:xfrm>
          <a:off x="13512800" y="10478093"/>
          <a:ext cx="8890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8" name="フローチャート : 判断 327"/>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9" name="テキスト ボックス 328"/>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0" name="フローチャート : 判断 329"/>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144501</xdr:rowOff>
    </xdr:from>
    <xdr:ext cx="762000" cy="259045"/>
    <xdr:sp macro="" textlink="">
      <xdr:nvSpPr>
        <xdr:cNvPr id="331" name="テキスト ボックス 330"/>
        <xdr:cNvSpPr txBox="1"/>
      </xdr:nvSpPr>
      <xdr:spPr>
        <a:xfrm>
          <a:off x="13131800" y="10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37" name="円/楕円 336"/>
        <xdr:cNvSpPr/>
      </xdr:nvSpPr>
      <xdr:spPr>
        <a:xfrm>
          <a:off x="16967200" y="1050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61782</xdr:rowOff>
    </xdr:from>
    <xdr:ext cx="762000" cy="259045"/>
    <xdr:sp macro="" textlink="">
      <xdr:nvSpPr>
        <xdr:cNvPr id="338" name="定員管理の状況該当値テキスト"/>
        <xdr:cNvSpPr txBox="1"/>
      </xdr:nvSpPr>
      <xdr:spPr>
        <a:xfrm>
          <a:off x="17106900" y="1034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99144</xdr:rowOff>
    </xdr:from>
    <xdr:to>
      <xdr:col>23</xdr:col>
      <xdr:colOff>457200</xdr:colOff>
      <xdr:row>62</xdr:row>
      <xdr:rowOff>29294</xdr:rowOff>
    </xdr:to>
    <xdr:sp macro="" textlink="">
      <xdr:nvSpPr>
        <xdr:cNvPr id="339" name="円/楕円 338"/>
        <xdr:cNvSpPr/>
      </xdr:nvSpPr>
      <xdr:spPr>
        <a:xfrm>
          <a:off x="16129000" y="105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14071</xdr:rowOff>
    </xdr:from>
    <xdr:ext cx="736600" cy="259045"/>
    <xdr:sp macro="" textlink="">
      <xdr:nvSpPr>
        <xdr:cNvPr id="340" name="テキスト ボックス 339"/>
        <xdr:cNvSpPr txBox="1"/>
      </xdr:nvSpPr>
      <xdr:spPr>
        <a:xfrm>
          <a:off x="15798800" y="10643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50081</xdr:rowOff>
    </xdr:from>
    <xdr:to>
      <xdr:col>22</xdr:col>
      <xdr:colOff>254000</xdr:colOff>
      <xdr:row>61</xdr:row>
      <xdr:rowOff>151681</xdr:rowOff>
    </xdr:to>
    <xdr:sp macro="" textlink="">
      <xdr:nvSpPr>
        <xdr:cNvPr id="341" name="円/楕円 340"/>
        <xdr:cNvSpPr/>
      </xdr:nvSpPr>
      <xdr:spPr>
        <a:xfrm>
          <a:off x="15240000" y="1050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161858</xdr:rowOff>
    </xdr:from>
    <xdr:ext cx="762000" cy="259045"/>
    <xdr:sp macro="" textlink="">
      <xdr:nvSpPr>
        <xdr:cNvPr id="342" name="テキスト ボックス 341"/>
        <xdr:cNvSpPr txBox="1"/>
      </xdr:nvSpPr>
      <xdr:spPr>
        <a:xfrm>
          <a:off x="14909800" y="1027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149944</xdr:rowOff>
    </xdr:from>
    <xdr:to>
      <xdr:col>21</xdr:col>
      <xdr:colOff>50800</xdr:colOff>
      <xdr:row>61</xdr:row>
      <xdr:rowOff>80094</xdr:rowOff>
    </xdr:to>
    <xdr:sp macro="" textlink="">
      <xdr:nvSpPr>
        <xdr:cNvPr id="343" name="円/楕円 342"/>
        <xdr:cNvSpPr/>
      </xdr:nvSpPr>
      <xdr:spPr>
        <a:xfrm>
          <a:off x="14351000" y="104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90271</xdr:rowOff>
    </xdr:from>
    <xdr:ext cx="762000" cy="259045"/>
    <xdr:sp macro="" textlink="">
      <xdr:nvSpPr>
        <xdr:cNvPr id="344" name="テキスト ボックス 343"/>
        <xdr:cNvSpPr txBox="1"/>
      </xdr:nvSpPr>
      <xdr:spPr>
        <a:xfrm>
          <a:off x="14020800" y="1020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140293</xdr:rowOff>
    </xdr:from>
    <xdr:to>
      <xdr:col>19</xdr:col>
      <xdr:colOff>533400</xdr:colOff>
      <xdr:row>61</xdr:row>
      <xdr:rowOff>70443</xdr:rowOff>
    </xdr:to>
    <xdr:sp macro="" textlink="">
      <xdr:nvSpPr>
        <xdr:cNvPr id="345" name="円/楕円 344"/>
        <xdr:cNvSpPr/>
      </xdr:nvSpPr>
      <xdr:spPr>
        <a:xfrm>
          <a:off x="13462000" y="1042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80620</xdr:rowOff>
    </xdr:from>
    <xdr:ext cx="762000" cy="259045"/>
    <xdr:sp macro="" textlink="">
      <xdr:nvSpPr>
        <xdr:cNvPr id="346" name="テキスト ボックス 345"/>
        <xdr:cNvSpPr txBox="1"/>
      </xdr:nvSpPr>
      <xdr:spPr>
        <a:xfrm>
          <a:off x="13131800" y="1019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平成１２年、１６年度に実施した事業に伴う起債の償還が平成２６年度で終了したため、昨年に比べ１．３ポイント減少した。近年は減少傾向にあるものの、依然として高い数値であることは変わりなく、投資的事業の計画的実施により、起債の抑制に努める。</a:t>
          </a:r>
          <a:endParaRPr kumimoji="1" lang="en-US" altLang="ja-JP" sz="13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80857</xdr:rowOff>
    </xdr:from>
    <xdr:to>
      <xdr:col>24</xdr:col>
      <xdr:colOff>558800</xdr:colOff>
      <xdr:row>43</xdr:row>
      <xdr:rowOff>111337</xdr:rowOff>
    </xdr:to>
    <xdr:cxnSp macro="">
      <xdr:nvCxnSpPr>
        <xdr:cNvPr id="375" name="直線コネクタ 374"/>
        <xdr:cNvCxnSpPr/>
      </xdr:nvCxnSpPr>
      <xdr:spPr>
        <a:xfrm flipV="1">
          <a:off x="17018000" y="6253057"/>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83414</xdr:rowOff>
    </xdr:from>
    <xdr:ext cx="762000" cy="259045"/>
    <xdr:sp macro="" textlink="">
      <xdr:nvSpPr>
        <xdr:cNvPr id="376" name="公債費負担の状況最小値テキスト"/>
        <xdr:cNvSpPr txBox="1"/>
      </xdr:nvSpPr>
      <xdr:spPr>
        <a:xfrm>
          <a:off x="17106900" y="745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43</xdr:row>
      <xdr:rowOff>111337</xdr:rowOff>
    </xdr:from>
    <xdr:to>
      <xdr:col>24</xdr:col>
      <xdr:colOff>647700</xdr:colOff>
      <xdr:row>43</xdr:row>
      <xdr:rowOff>111337</xdr:rowOff>
    </xdr:to>
    <xdr:cxnSp macro="">
      <xdr:nvCxnSpPr>
        <xdr:cNvPr id="377" name="直線コネクタ 376"/>
        <xdr:cNvCxnSpPr/>
      </xdr:nvCxnSpPr>
      <xdr:spPr>
        <a:xfrm>
          <a:off x="16929100" y="748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167234</xdr:rowOff>
    </xdr:from>
    <xdr:ext cx="762000" cy="259045"/>
    <xdr:sp macro="" textlink="">
      <xdr:nvSpPr>
        <xdr:cNvPr id="378" name="公債費負担の状況最大値テキスト"/>
        <xdr:cNvSpPr txBox="1"/>
      </xdr:nvSpPr>
      <xdr:spPr>
        <a:xfrm>
          <a:off x="17106900" y="59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80857</xdr:rowOff>
    </xdr:from>
    <xdr:to>
      <xdr:col>24</xdr:col>
      <xdr:colOff>647700</xdr:colOff>
      <xdr:row>36</xdr:row>
      <xdr:rowOff>80857</xdr:rowOff>
    </xdr:to>
    <xdr:cxnSp macro="">
      <xdr:nvCxnSpPr>
        <xdr:cNvPr id="379" name="直線コネクタ 378"/>
        <xdr:cNvCxnSpPr/>
      </xdr:nvCxnSpPr>
      <xdr:spPr>
        <a:xfrm>
          <a:off x="16929100" y="625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129963</xdr:rowOff>
    </xdr:from>
    <xdr:to>
      <xdr:col>24</xdr:col>
      <xdr:colOff>558800</xdr:colOff>
      <xdr:row>43</xdr:row>
      <xdr:rowOff>63077</xdr:rowOff>
    </xdr:to>
    <xdr:cxnSp macro="">
      <xdr:nvCxnSpPr>
        <xdr:cNvPr id="380" name="直線コネクタ 379"/>
        <xdr:cNvCxnSpPr/>
      </xdr:nvCxnSpPr>
      <xdr:spPr>
        <a:xfrm flipV="1">
          <a:off x="16179800" y="733086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159614</xdr:rowOff>
    </xdr:from>
    <xdr:ext cx="762000" cy="259045"/>
    <xdr:sp macro="" textlink="">
      <xdr:nvSpPr>
        <xdr:cNvPr id="381" name="公債費負担の状況平均値テキスト"/>
        <xdr:cNvSpPr txBox="1"/>
      </xdr:nvSpPr>
      <xdr:spPr>
        <a:xfrm>
          <a:off x="17106900" y="667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143087</xdr:rowOff>
    </xdr:from>
    <xdr:to>
      <xdr:col>24</xdr:col>
      <xdr:colOff>609600</xdr:colOff>
      <xdr:row>40</xdr:row>
      <xdr:rowOff>73237</xdr:rowOff>
    </xdr:to>
    <xdr:sp macro="" textlink="">
      <xdr:nvSpPr>
        <xdr:cNvPr id="382" name="フローチャート : 判断 381"/>
        <xdr:cNvSpPr/>
      </xdr:nvSpPr>
      <xdr:spPr>
        <a:xfrm>
          <a:off x="169672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63077</xdr:rowOff>
    </xdr:from>
    <xdr:to>
      <xdr:col>23</xdr:col>
      <xdr:colOff>406400</xdr:colOff>
      <xdr:row>43</xdr:row>
      <xdr:rowOff>119380</xdr:rowOff>
    </xdr:to>
    <xdr:cxnSp macro="">
      <xdr:nvCxnSpPr>
        <xdr:cNvPr id="383" name="直線コネクタ 382"/>
        <xdr:cNvCxnSpPr/>
      </xdr:nvCxnSpPr>
      <xdr:spPr>
        <a:xfrm flipV="1">
          <a:off x="15290800" y="743542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35983</xdr:rowOff>
    </xdr:from>
    <xdr:to>
      <xdr:col>23</xdr:col>
      <xdr:colOff>457200</xdr:colOff>
      <xdr:row>40</xdr:row>
      <xdr:rowOff>137583</xdr:rowOff>
    </xdr:to>
    <xdr:sp macro="" textlink="">
      <xdr:nvSpPr>
        <xdr:cNvPr id="384" name="フローチャート : 判断 383"/>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147760</xdr:rowOff>
    </xdr:from>
    <xdr:ext cx="736600" cy="259045"/>
    <xdr:sp macro="" textlink="">
      <xdr:nvSpPr>
        <xdr:cNvPr id="385" name="テキスト ボックス 384"/>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119380</xdr:rowOff>
    </xdr:from>
    <xdr:to>
      <xdr:col>22</xdr:col>
      <xdr:colOff>203200</xdr:colOff>
      <xdr:row>43</xdr:row>
      <xdr:rowOff>151554</xdr:rowOff>
    </xdr:to>
    <xdr:cxnSp macro="">
      <xdr:nvCxnSpPr>
        <xdr:cNvPr id="386" name="直線コネクタ 385"/>
        <xdr:cNvCxnSpPr/>
      </xdr:nvCxnSpPr>
      <xdr:spPr>
        <a:xfrm flipV="1">
          <a:off x="14401800" y="74917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116417</xdr:rowOff>
    </xdr:from>
    <xdr:to>
      <xdr:col>22</xdr:col>
      <xdr:colOff>254000</xdr:colOff>
      <xdr:row>41</xdr:row>
      <xdr:rowOff>46567</xdr:rowOff>
    </xdr:to>
    <xdr:sp macro="" textlink="">
      <xdr:nvSpPr>
        <xdr:cNvPr id="387" name="フローチャート : 判断 386"/>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56744</xdr:rowOff>
    </xdr:from>
    <xdr:ext cx="762000" cy="259045"/>
    <xdr:sp macro="" textlink="">
      <xdr:nvSpPr>
        <xdr:cNvPr id="388" name="テキスト ボックス 387"/>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151554</xdr:rowOff>
    </xdr:from>
    <xdr:to>
      <xdr:col>21</xdr:col>
      <xdr:colOff>0</xdr:colOff>
      <xdr:row>43</xdr:row>
      <xdr:rowOff>151554</xdr:rowOff>
    </xdr:to>
    <xdr:cxnSp macro="">
      <xdr:nvCxnSpPr>
        <xdr:cNvPr id="389" name="直線コネクタ 388"/>
        <xdr:cNvCxnSpPr/>
      </xdr:nvCxnSpPr>
      <xdr:spPr>
        <a:xfrm>
          <a:off x="13512800" y="7523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17356</xdr:rowOff>
    </xdr:from>
    <xdr:to>
      <xdr:col>21</xdr:col>
      <xdr:colOff>50800</xdr:colOff>
      <xdr:row>41</xdr:row>
      <xdr:rowOff>118956</xdr:rowOff>
    </xdr:to>
    <xdr:sp macro="" textlink="">
      <xdr:nvSpPr>
        <xdr:cNvPr id="390" name="フローチャート : 判断 389"/>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129133</xdr:rowOff>
    </xdr:from>
    <xdr:ext cx="762000" cy="259045"/>
    <xdr:sp macro="" textlink="">
      <xdr:nvSpPr>
        <xdr:cNvPr id="391" name="テキスト ボックス 390"/>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113877</xdr:rowOff>
    </xdr:from>
    <xdr:to>
      <xdr:col>19</xdr:col>
      <xdr:colOff>533400</xdr:colOff>
      <xdr:row>42</xdr:row>
      <xdr:rowOff>44027</xdr:rowOff>
    </xdr:to>
    <xdr:sp macro="" textlink="">
      <xdr:nvSpPr>
        <xdr:cNvPr id="392" name="フローチャート : 判断 391"/>
        <xdr:cNvSpPr/>
      </xdr:nvSpPr>
      <xdr:spPr>
        <a:xfrm>
          <a:off x="13462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54204</xdr:rowOff>
    </xdr:from>
    <xdr:ext cx="762000" cy="259045"/>
    <xdr:sp macro="" textlink="">
      <xdr:nvSpPr>
        <xdr:cNvPr id="393" name="テキスト ボックス 392"/>
        <xdr:cNvSpPr txBox="1"/>
      </xdr:nvSpPr>
      <xdr:spPr>
        <a:xfrm>
          <a:off x="13131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79163</xdr:rowOff>
    </xdr:from>
    <xdr:to>
      <xdr:col>24</xdr:col>
      <xdr:colOff>609600</xdr:colOff>
      <xdr:row>43</xdr:row>
      <xdr:rowOff>9313</xdr:rowOff>
    </xdr:to>
    <xdr:sp macro="" textlink="">
      <xdr:nvSpPr>
        <xdr:cNvPr id="399" name="円/楕円 398"/>
        <xdr:cNvSpPr/>
      </xdr:nvSpPr>
      <xdr:spPr>
        <a:xfrm>
          <a:off x="169672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51240</xdr:rowOff>
    </xdr:from>
    <xdr:ext cx="762000" cy="259045"/>
    <xdr:sp macro="" textlink="">
      <xdr:nvSpPr>
        <xdr:cNvPr id="400" name="公債費負担の状況該当値テキスト"/>
        <xdr:cNvSpPr txBox="1"/>
      </xdr:nvSpPr>
      <xdr:spPr>
        <a:xfrm>
          <a:off x="17106900" y="725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12277</xdr:rowOff>
    </xdr:from>
    <xdr:to>
      <xdr:col>23</xdr:col>
      <xdr:colOff>457200</xdr:colOff>
      <xdr:row>43</xdr:row>
      <xdr:rowOff>113877</xdr:rowOff>
    </xdr:to>
    <xdr:sp macro="" textlink="">
      <xdr:nvSpPr>
        <xdr:cNvPr id="401" name="円/楕円 400"/>
        <xdr:cNvSpPr/>
      </xdr:nvSpPr>
      <xdr:spPr>
        <a:xfrm>
          <a:off x="16129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98654</xdr:rowOff>
    </xdr:from>
    <xdr:ext cx="736600" cy="259045"/>
    <xdr:sp macro="" textlink="">
      <xdr:nvSpPr>
        <xdr:cNvPr id="402" name="テキスト ボックス 401"/>
        <xdr:cNvSpPr txBox="1"/>
      </xdr:nvSpPr>
      <xdr:spPr>
        <a:xfrm>
          <a:off x="15798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68580</xdr:rowOff>
    </xdr:from>
    <xdr:to>
      <xdr:col>22</xdr:col>
      <xdr:colOff>254000</xdr:colOff>
      <xdr:row>43</xdr:row>
      <xdr:rowOff>170180</xdr:rowOff>
    </xdr:to>
    <xdr:sp macro="" textlink="">
      <xdr:nvSpPr>
        <xdr:cNvPr id="403" name="円/楕円 402"/>
        <xdr:cNvSpPr/>
      </xdr:nvSpPr>
      <xdr:spPr>
        <a:xfrm>
          <a:off x="15240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154957</xdr:rowOff>
    </xdr:from>
    <xdr:ext cx="762000" cy="259045"/>
    <xdr:sp macro="" textlink="">
      <xdr:nvSpPr>
        <xdr:cNvPr id="404" name="テキスト ボックス 403"/>
        <xdr:cNvSpPr txBox="1"/>
      </xdr:nvSpPr>
      <xdr:spPr>
        <a:xfrm>
          <a:off x="14909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100754</xdr:rowOff>
    </xdr:from>
    <xdr:to>
      <xdr:col>21</xdr:col>
      <xdr:colOff>50800</xdr:colOff>
      <xdr:row>44</xdr:row>
      <xdr:rowOff>30904</xdr:rowOff>
    </xdr:to>
    <xdr:sp macro="" textlink="">
      <xdr:nvSpPr>
        <xdr:cNvPr id="405" name="円/楕円 404"/>
        <xdr:cNvSpPr/>
      </xdr:nvSpPr>
      <xdr:spPr>
        <a:xfrm>
          <a:off x="14351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15681</xdr:rowOff>
    </xdr:from>
    <xdr:ext cx="762000" cy="259045"/>
    <xdr:sp macro="" textlink="">
      <xdr:nvSpPr>
        <xdr:cNvPr id="406" name="テキスト ボックス 405"/>
        <xdr:cNvSpPr txBox="1"/>
      </xdr:nvSpPr>
      <xdr:spPr>
        <a:xfrm>
          <a:off x="14020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100754</xdr:rowOff>
    </xdr:from>
    <xdr:to>
      <xdr:col>19</xdr:col>
      <xdr:colOff>533400</xdr:colOff>
      <xdr:row>44</xdr:row>
      <xdr:rowOff>30904</xdr:rowOff>
    </xdr:to>
    <xdr:sp macro="" textlink="">
      <xdr:nvSpPr>
        <xdr:cNvPr id="407" name="円/楕円 406"/>
        <xdr:cNvSpPr/>
      </xdr:nvSpPr>
      <xdr:spPr>
        <a:xfrm>
          <a:off x="13462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15681</xdr:rowOff>
    </xdr:from>
    <xdr:ext cx="762000" cy="259045"/>
    <xdr:sp macro="" textlink="">
      <xdr:nvSpPr>
        <xdr:cNvPr id="408" name="テキスト ボックス 407"/>
        <xdr:cNvSpPr txBox="1"/>
      </xdr:nvSpPr>
      <xdr:spPr>
        <a:xfrm>
          <a:off x="13131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a:t>
          </a:r>
          <a:r>
            <a:rPr kumimoji="1" lang="ja-JP" altLang="en-US" sz="1300">
              <a:solidFill>
                <a:schemeClr val="dk1"/>
              </a:solidFill>
              <a:latin typeface="+mn-lt"/>
              <a:ea typeface="+mn-ea"/>
              <a:cs typeface="+mn-cs"/>
            </a:rPr>
            <a:t>平成</a:t>
          </a:r>
          <a:r>
            <a:rPr kumimoji="1" lang="en-US" altLang="ja-JP" sz="1300">
              <a:solidFill>
                <a:schemeClr val="dk1"/>
              </a:solidFill>
              <a:latin typeface="+mn-lt"/>
              <a:ea typeface="+mn-ea"/>
              <a:cs typeface="+mn-cs"/>
            </a:rPr>
            <a:t>26</a:t>
          </a:r>
          <a:r>
            <a:rPr kumimoji="1" lang="ja-JP" altLang="en-US" sz="1300">
              <a:solidFill>
                <a:schemeClr val="dk1"/>
              </a:solidFill>
              <a:latin typeface="+mn-lt"/>
              <a:ea typeface="+mn-ea"/>
              <a:cs typeface="+mn-cs"/>
            </a:rPr>
            <a:t>年度に</a:t>
          </a:r>
          <a:r>
            <a:rPr kumimoji="1" lang="ja-JP" altLang="ja-JP" sz="1300">
              <a:solidFill>
                <a:schemeClr val="dk1"/>
              </a:solidFill>
              <a:latin typeface="+mn-lt"/>
              <a:ea typeface="+mn-ea"/>
              <a:cs typeface="+mn-cs"/>
            </a:rPr>
            <a:t>、基金の多額の取崩しや基準財政需要額</a:t>
          </a:r>
          <a:r>
            <a:rPr kumimoji="1" lang="ja-JP" altLang="en-US" sz="1300">
              <a:solidFill>
                <a:schemeClr val="dk1"/>
              </a:solidFill>
              <a:latin typeface="+mn-lt"/>
              <a:ea typeface="+mn-ea"/>
              <a:cs typeface="+mn-cs"/>
            </a:rPr>
            <a:t>算入</a:t>
          </a:r>
          <a:r>
            <a:rPr kumimoji="1" lang="ja-JP" altLang="ja-JP" sz="1300">
              <a:solidFill>
                <a:schemeClr val="dk1"/>
              </a:solidFill>
              <a:latin typeface="+mn-lt"/>
              <a:ea typeface="+mn-ea"/>
              <a:cs typeface="+mn-cs"/>
            </a:rPr>
            <a:t>見込額の減少により増加した将来負担比率は、</a:t>
          </a:r>
          <a:r>
            <a:rPr kumimoji="1" lang="en-US" altLang="ja-JP" sz="1300">
              <a:solidFill>
                <a:schemeClr val="dk1"/>
              </a:solidFill>
              <a:latin typeface="+mn-lt"/>
              <a:ea typeface="+mn-ea"/>
              <a:cs typeface="+mn-cs"/>
            </a:rPr>
            <a:t>27</a:t>
          </a:r>
          <a:r>
            <a:rPr kumimoji="1" lang="ja-JP" altLang="en-US" sz="1300">
              <a:solidFill>
                <a:schemeClr val="dk1"/>
              </a:solidFill>
              <a:latin typeface="+mn-lt"/>
              <a:ea typeface="+mn-ea"/>
              <a:cs typeface="+mn-cs"/>
            </a:rPr>
            <a:t>年度は</a:t>
          </a:r>
          <a:r>
            <a:rPr kumimoji="1" lang="ja-JP" altLang="ja-JP" sz="1300">
              <a:solidFill>
                <a:schemeClr val="dk1"/>
              </a:solidFill>
              <a:latin typeface="+mn-lt"/>
              <a:ea typeface="+mn-ea"/>
              <a:cs typeface="+mn-cs"/>
            </a:rPr>
            <a:t>過疎債</a:t>
          </a:r>
          <a:r>
            <a:rPr kumimoji="1" lang="ja-JP" altLang="en-US" sz="1300">
              <a:solidFill>
                <a:schemeClr val="dk1"/>
              </a:solidFill>
              <a:latin typeface="+mn-lt"/>
              <a:ea typeface="+mn-ea"/>
              <a:cs typeface="+mn-cs"/>
            </a:rPr>
            <a:t>における</a:t>
          </a:r>
          <a:r>
            <a:rPr kumimoji="1" lang="ja-JP" altLang="ja-JP" sz="1300">
              <a:solidFill>
                <a:schemeClr val="dk1"/>
              </a:solidFill>
              <a:latin typeface="+mn-lt"/>
              <a:ea typeface="+mn-ea"/>
              <a:cs typeface="+mn-cs"/>
            </a:rPr>
            <a:t>平成</a:t>
          </a:r>
          <a:r>
            <a:rPr kumimoji="1" lang="en-US" altLang="ja-JP" sz="1300">
              <a:solidFill>
                <a:schemeClr val="dk1"/>
              </a:solidFill>
              <a:latin typeface="+mn-lt"/>
              <a:ea typeface="+mn-ea"/>
              <a:cs typeface="+mn-cs"/>
            </a:rPr>
            <a:t>27</a:t>
          </a:r>
          <a:r>
            <a:rPr kumimoji="1" lang="ja-JP" altLang="ja-JP" sz="1300">
              <a:solidFill>
                <a:schemeClr val="dk1"/>
              </a:solidFill>
              <a:latin typeface="+mn-lt"/>
              <a:ea typeface="+mn-ea"/>
              <a:cs typeface="+mn-cs"/>
            </a:rPr>
            <a:t>年度許可債（</a:t>
          </a:r>
          <a:r>
            <a:rPr kumimoji="1" lang="en-US" altLang="ja-JP" sz="1300">
              <a:solidFill>
                <a:schemeClr val="dk1"/>
              </a:solidFill>
              <a:latin typeface="+mn-lt"/>
              <a:ea typeface="+mn-ea"/>
              <a:cs typeface="+mn-cs"/>
            </a:rPr>
            <a:t>302</a:t>
          </a:r>
          <a:r>
            <a:rPr kumimoji="1" lang="ja-JP" altLang="en-US" sz="1300">
              <a:solidFill>
                <a:schemeClr val="dk1"/>
              </a:solidFill>
              <a:latin typeface="+mn-lt"/>
              <a:ea typeface="+mn-ea"/>
              <a:cs typeface="+mn-cs"/>
            </a:rPr>
            <a:t>百万</a:t>
          </a:r>
          <a:r>
            <a:rPr kumimoji="1" lang="ja-JP" altLang="ja-JP" sz="1300">
              <a:solidFill>
                <a:schemeClr val="dk1"/>
              </a:solidFill>
              <a:latin typeface="+mn-lt"/>
              <a:ea typeface="+mn-ea"/>
              <a:cs typeface="+mn-cs"/>
            </a:rPr>
            <a:t>円）の算入を見込んだ事による充当可能財源等の増加により減少した。</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今後も基金取崩しを避けるため、事務事業採択委員会により真に必要な事業を見極め、事業実施の適正化を図ることで将来負担の軽減に努める。</a:t>
          </a:r>
          <a:endParaRPr lang="ja-JP" altLang="ja-JP" sz="1300"/>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9" name="直線コネクタ 438"/>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40"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41" name="直線コネクタ 440"/>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125669</xdr:rowOff>
    </xdr:from>
    <xdr:to>
      <xdr:col>24</xdr:col>
      <xdr:colOff>558800</xdr:colOff>
      <xdr:row>20</xdr:row>
      <xdr:rowOff>9132</xdr:rowOff>
    </xdr:to>
    <xdr:cxnSp macro="">
      <xdr:nvCxnSpPr>
        <xdr:cNvPr id="444" name="直線コネクタ 443"/>
        <xdr:cNvCxnSpPr/>
      </xdr:nvCxnSpPr>
      <xdr:spPr>
        <a:xfrm flipV="1">
          <a:off x="16179800" y="3211769"/>
          <a:ext cx="838200" cy="22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17434</xdr:rowOff>
    </xdr:from>
    <xdr:ext cx="762000" cy="259045"/>
    <xdr:sp macro="" textlink="">
      <xdr:nvSpPr>
        <xdr:cNvPr id="445" name="将来負担の状況平均値テキスト"/>
        <xdr:cNvSpPr txBox="1"/>
      </xdr:nvSpPr>
      <xdr:spPr>
        <a:xfrm>
          <a:off x="17106900" y="241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6" name="フローチャート : 判断 445"/>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76019</xdr:rowOff>
    </xdr:from>
    <xdr:to>
      <xdr:col>23</xdr:col>
      <xdr:colOff>406400</xdr:colOff>
      <xdr:row>20</xdr:row>
      <xdr:rowOff>9132</xdr:rowOff>
    </xdr:to>
    <xdr:cxnSp macro="">
      <xdr:nvCxnSpPr>
        <xdr:cNvPr id="447" name="直線コネクタ 446"/>
        <xdr:cNvCxnSpPr/>
      </xdr:nvCxnSpPr>
      <xdr:spPr>
        <a:xfrm>
          <a:off x="15290800" y="3333569"/>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8" name="フローチャート : 判断 447"/>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8121</xdr:rowOff>
    </xdr:from>
    <xdr:ext cx="736600" cy="259045"/>
    <xdr:sp macro="" textlink="">
      <xdr:nvSpPr>
        <xdr:cNvPr id="449" name="テキスト ボックス 448"/>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69366</xdr:rowOff>
    </xdr:from>
    <xdr:to>
      <xdr:col>22</xdr:col>
      <xdr:colOff>203200</xdr:colOff>
      <xdr:row>19</xdr:row>
      <xdr:rowOff>76019</xdr:rowOff>
    </xdr:to>
    <xdr:cxnSp macro="">
      <xdr:nvCxnSpPr>
        <xdr:cNvPr id="450" name="直線コネクタ 449"/>
        <xdr:cNvCxnSpPr/>
      </xdr:nvCxnSpPr>
      <xdr:spPr>
        <a:xfrm>
          <a:off x="14401800" y="3155466"/>
          <a:ext cx="889000" cy="1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97669</xdr:rowOff>
    </xdr:from>
    <xdr:to>
      <xdr:col>22</xdr:col>
      <xdr:colOff>254000</xdr:colOff>
      <xdr:row>15</xdr:row>
      <xdr:rowOff>27819</xdr:rowOff>
    </xdr:to>
    <xdr:sp macro="" textlink="">
      <xdr:nvSpPr>
        <xdr:cNvPr id="451" name="フローチャート : 判断 450"/>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37996</xdr:rowOff>
    </xdr:from>
    <xdr:ext cx="762000" cy="259045"/>
    <xdr:sp macro="" textlink="">
      <xdr:nvSpPr>
        <xdr:cNvPr id="452" name="テキスト ボックス 451"/>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69366</xdr:rowOff>
    </xdr:from>
    <xdr:to>
      <xdr:col>21</xdr:col>
      <xdr:colOff>0</xdr:colOff>
      <xdr:row>18</xdr:row>
      <xdr:rowOff>122222</xdr:rowOff>
    </xdr:to>
    <xdr:cxnSp macro="">
      <xdr:nvCxnSpPr>
        <xdr:cNvPr id="453" name="直線コネクタ 452"/>
        <xdr:cNvCxnSpPr/>
      </xdr:nvCxnSpPr>
      <xdr:spPr>
        <a:xfrm flipV="1">
          <a:off x="13512800" y="3155466"/>
          <a:ext cx="8890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16994</xdr:rowOff>
    </xdr:from>
    <xdr:to>
      <xdr:col>21</xdr:col>
      <xdr:colOff>50800</xdr:colOff>
      <xdr:row>15</xdr:row>
      <xdr:rowOff>118594</xdr:rowOff>
    </xdr:to>
    <xdr:sp macro="" textlink="">
      <xdr:nvSpPr>
        <xdr:cNvPr id="454" name="フローチャート : 判断 453"/>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128771</xdr:rowOff>
    </xdr:from>
    <xdr:ext cx="762000" cy="259045"/>
    <xdr:sp macro="" textlink="">
      <xdr:nvSpPr>
        <xdr:cNvPr id="455" name="テキスト ボックス 454"/>
        <xdr:cNvSpPr txBox="1"/>
      </xdr:nvSpPr>
      <xdr:spPr>
        <a:xfrm>
          <a:off x="14020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56" name="フローチャート : 判断 455"/>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74524</xdr:rowOff>
    </xdr:from>
    <xdr:ext cx="762000" cy="259045"/>
    <xdr:sp macro="" textlink="">
      <xdr:nvSpPr>
        <xdr:cNvPr id="457" name="テキスト ボックス 456"/>
        <xdr:cNvSpPr txBox="1"/>
      </xdr:nvSpPr>
      <xdr:spPr>
        <a:xfrm>
          <a:off x="13131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74869</xdr:rowOff>
    </xdr:from>
    <xdr:to>
      <xdr:col>24</xdr:col>
      <xdr:colOff>609600</xdr:colOff>
      <xdr:row>19</xdr:row>
      <xdr:rowOff>5019</xdr:rowOff>
    </xdr:to>
    <xdr:sp macro="" textlink="">
      <xdr:nvSpPr>
        <xdr:cNvPr id="463" name="円/楕円 462"/>
        <xdr:cNvSpPr/>
      </xdr:nvSpPr>
      <xdr:spPr>
        <a:xfrm>
          <a:off x="16967200" y="316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46946</xdr:rowOff>
    </xdr:from>
    <xdr:ext cx="762000" cy="259045"/>
    <xdr:sp macro="" textlink="">
      <xdr:nvSpPr>
        <xdr:cNvPr id="464" name="将来負担の状況該当値テキスト"/>
        <xdr:cNvSpPr txBox="1"/>
      </xdr:nvSpPr>
      <xdr:spPr>
        <a:xfrm>
          <a:off x="17106900" y="31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129782</xdr:rowOff>
    </xdr:from>
    <xdr:to>
      <xdr:col>23</xdr:col>
      <xdr:colOff>457200</xdr:colOff>
      <xdr:row>20</xdr:row>
      <xdr:rowOff>59932</xdr:rowOff>
    </xdr:to>
    <xdr:sp macro="" textlink="">
      <xdr:nvSpPr>
        <xdr:cNvPr id="465" name="円/楕円 464"/>
        <xdr:cNvSpPr/>
      </xdr:nvSpPr>
      <xdr:spPr>
        <a:xfrm>
          <a:off x="16129000" y="338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44709</xdr:rowOff>
    </xdr:from>
    <xdr:ext cx="736600" cy="259045"/>
    <xdr:sp macro="" textlink="">
      <xdr:nvSpPr>
        <xdr:cNvPr id="466" name="テキスト ボックス 465"/>
        <xdr:cNvSpPr txBox="1"/>
      </xdr:nvSpPr>
      <xdr:spPr>
        <a:xfrm>
          <a:off x="15798800" y="347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25219</xdr:rowOff>
    </xdr:from>
    <xdr:to>
      <xdr:col>22</xdr:col>
      <xdr:colOff>254000</xdr:colOff>
      <xdr:row>19</xdr:row>
      <xdr:rowOff>126819</xdr:rowOff>
    </xdr:to>
    <xdr:sp macro="" textlink="">
      <xdr:nvSpPr>
        <xdr:cNvPr id="467" name="円/楕円 466"/>
        <xdr:cNvSpPr/>
      </xdr:nvSpPr>
      <xdr:spPr>
        <a:xfrm>
          <a:off x="15240000" y="328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111596</xdr:rowOff>
    </xdr:from>
    <xdr:ext cx="762000" cy="259045"/>
    <xdr:sp macro="" textlink="">
      <xdr:nvSpPr>
        <xdr:cNvPr id="468" name="テキスト ボックス 467"/>
        <xdr:cNvSpPr txBox="1"/>
      </xdr:nvSpPr>
      <xdr:spPr>
        <a:xfrm>
          <a:off x="14909800" y="336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18566</xdr:rowOff>
    </xdr:from>
    <xdr:to>
      <xdr:col>21</xdr:col>
      <xdr:colOff>50800</xdr:colOff>
      <xdr:row>18</xdr:row>
      <xdr:rowOff>120166</xdr:rowOff>
    </xdr:to>
    <xdr:sp macro="" textlink="">
      <xdr:nvSpPr>
        <xdr:cNvPr id="469" name="円/楕円 468"/>
        <xdr:cNvSpPr/>
      </xdr:nvSpPr>
      <xdr:spPr>
        <a:xfrm>
          <a:off x="14351000" y="310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104943</xdr:rowOff>
    </xdr:from>
    <xdr:ext cx="762000" cy="259045"/>
    <xdr:sp macro="" textlink="">
      <xdr:nvSpPr>
        <xdr:cNvPr id="470" name="テキスト ボックス 469"/>
        <xdr:cNvSpPr txBox="1"/>
      </xdr:nvSpPr>
      <xdr:spPr>
        <a:xfrm>
          <a:off x="14020800" y="319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71422</xdr:rowOff>
    </xdr:from>
    <xdr:to>
      <xdr:col>19</xdr:col>
      <xdr:colOff>533400</xdr:colOff>
      <xdr:row>19</xdr:row>
      <xdr:rowOff>1572</xdr:rowOff>
    </xdr:to>
    <xdr:sp macro="" textlink="">
      <xdr:nvSpPr>
        <xdr:cNvPr id="471" name="円/楕円 470"/>
        <xdr:cNvSpPr/>
      </xdr:nvSpPr>
      <xdr:spPr>
        <a:xfrm>
          <a:off x="13462000" y="315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157799</xdr:rowOff>
    </xdr:from>
    <xdr:ext cx="762000" cy="259045"/>
    <xdr:sp macro="" textlink="">
      <xdr:nvSpPr>
        <xdr:cNvPr id="472" name="テキスト ボックス 471"/>
        <xdr:cNvSpPr txBox="1"/>
      </xdr:nvSpPr>
      <xdr:spPr>
        <a:xfrm>
          <a:off x="13131800" y="324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福岡県小竹町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8,158
8,001
14.18
5,517,401
5,306,854
185,069
2,754,861
4,977,025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78.2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時間外勤務の削減に取り組んだ結果、前年度に比べて１．９ポイント減少した。</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人件費の抑制は、本町の行財政改革を行う上で取り組むべき課題である。今後も原則職員採用を凍結し、職員数の削減を基本に、給与に関する特例条例を制定し人件費の抑制に努める。</a:t>
          </a:r>
          <a:endParaRPr lang="ja-JP" altLang="ja-JP" sz="1300"/>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46990</xdr:rowOff>
    </xdr:from>
    <xdr:to>
      <xdr:col>7</xdr:col>
      <xdr:colOff>15875</xdr:colOff>
      <xdr:row>37</xdr:row>
      <xdr:rowOff>133858</xdr:rowOff>
    </xdr:to>
    <xdr:cxnSp macro="">
      <xdr:nvCxnSpPr>
        <xdr:cNvPr id="64" name="直線コネクタ 63"/>
        <xdr:cNvCxnSpPr/>
      </xdr:nvCxnSpPr>
      <xdr:spPr>
        <a:xfrm flipV="1">
          <a:off x="3987800" y="639064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271</xdr:rowOff>
    </xdr:from>
    <xdr:ext cx="762000" cy="259045"/>
    <xdr:sp macro="" textlink="">
      <xdr:nvSpPr>
        <xdr:cNvPr id="65" name="人件費平均値テキスト"/>
        <xdr:cNvSpPr txBox="1"/>
      </xdr:nvSpPr>
      <xdr:spPr>
        <a:xfrm>
          <a:off x="4914900" y="6343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129286</xdr:rowOff>
    </xdr:from>
    <xdr:to>
      <xdr:col>5</xdr:col>
      <xdr:colOff>549275</xdr:colOff>
      <xdr:row>37</xdr:row>
      <xdr:rowOff>133858</xdr:rowOff>
    </xdr:to>
    <xdr:cxnSp macro="">
      <xdr:nvCxnSpPr>
        <xdr:cNvPr id="67" name="直線コネクタ 66"/>
        <xdr:cNvCxnSpPr/>
      </xdr:nvCxnSpPr>
      <xdr:spPr>
        <a:xfrm>
          <a:off x="3098800" y="64729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69" name="テキスト ボックス 68"/>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88138</xdr:rowOff>
    </xdr:from>
    <xdr:to>
      <xdr:col>4</xdr:col>
      <xdr:colOff>346075</xdr:colOff>
      <xdr:row>37</xdr:row>
      <xdr:rowOff>129286</xdr:rowOff>
    </xdr:to>
    <xdr:cxnSp macro="">
      <xdr:nvCxnSpPr>
        <xdr:cNvPr id="70" name="直線コネクタ 69"/>
        <xdr:cNvCxnSpPr/>
      </xdr:nvCxnSpPr>
      <xdr:spPr>
        <a:xfrm>
          <a:off x="2209800" y="64317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103395</xdr:rowOff>
    </xdr:from>
    <xdr:ext cx="762000" cy="259045"/>
    <xdr:sp macro="" textlink="">
      <xdr:nvSpPr>
        <xdr:cNvPr id="72" name="テキスト ボックス 71"/>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83566</xdr:rowOff>
    </xdr:from>
    <xdr:to>
      <xdr:col>3</xdr:col>
      <xdr:colOff>142875</xdr:colOff>
      <xdr:row>37</xdr:row>
      <xdr:rowOff>88138</xdr:rowOff>
    </xdr:to>
    <xdr:cxnSp macro="">
      <xdr:nvCxnSpPr>
        <xdr:cNvPr id="73" name="直線コネクタ 72"/>
        <xdr:cNvCxnSpPr/>
      </xdr:nvCxnSpPr>
      <xdr:spPr>
        <a:xfrm>
          <a:off x="1320800" y="64272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121683</xdr:rowOff>
    </xdr:from>
    <xdr:ext cx="762000" cy="259045"/>
    <xdr:sp macro="" textlink="">
      <xdr:nvSpPr>
        <xdr:cNvPr id="75" name="テキスト ボックス 74"/>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167640</xdr:rowOff>
    </xdr:from>
    <xdr:to>
      <xdr:col>7</xdr:col>
      <xdr:colOff>66675</xdr:colOff>
      <xdr:row>37</xdr:row>
      <xdr:rowOff>97790</xdr:rowOff>
    </xdr:to>
    <xdr:sp macro="" textlink="">
      <xdr:nvSpPr>
        <xdr:cNvPr id="83" name="円/楕円 82"/>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12717</xdr:rowOff>
    </xdr:from>
    <xdr:ext cx="762000" cy="259045"/>
    <xdr:sp macro="" textlink="">
      <xdr:nvSpPr>
        <xdr:cNvPr id="84" name="人件費該当値テキスト"/>
        <xdr:cNvSpPr txBox="1"/>
      </xdr:nvSpPr>
      <xdr:spPr>
        <a:xfrm>
          <a:off x="49149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83058</xdr:rowOff>
    </xdr:from>
    <xdr:to>
      <xdr:col>5</xdr:col>
      <xdr:colOff>600075</xdr:colOff>
      <xdr:row>38</xdr:row>
      <xdr:rowOff>13208</xdr:rowOff>
    </xdr:to>
    <xdr:sp macro="" textlink="">
      <xdr:nvSpPr>
        <xdr:cNvPr id="85" name="円/楕円 84"/>
        <xdr:cNvSpPr/>
      </xdr:nvSpPr>
      <xdr:spPr>
        <a:xfrm>
          <a:off x="3937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169435</xdr:rowOff>
    </xdr:from>
    <xdr:ext cx="736600" cy="259045"/>
    <xdr:sp macro="" textlink="">
      <xdr:nvSpPr>
        <xdr:cNvPr id="86" name="テキスト ボックス 85"/>
        <xdr:cNvSpPr txBox="1"/>
      </xdr:nvSpPr>
      <xdr:spPr>
        <a:xfrm>
          <a:off x="3606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78486</xdr:rowOff>
    </xdr:from>
    <xdr:to>
      <xdr:col>4</xdr:col>
      <xdr:colOff>396875</xdr:colOff>
      <xdr:row>38</xdr:row>
      <xdr:rowOff>8636</xdr:rowOff>
    </xdr:to>
    <xdr:sp macro="" textlink="">
      <xdr:nvSpPr>
        <xdr:cNvPr id="87" name="円/楕円 86"/>
        <xdr:cNvSpPr/>
      </xdr:nvSpPr>
      <xdr:spPr>
        <a:xfrm>
          <a:off x="3048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164863</xdr:rowOff>
    </xdr:from>
    <xdr:ext cx="762000" cy="259045"/>
    <xdr:sp macro="" textlink="">
      <xdr:nvSpPr>
        <xdr:cNvPr id="88" name="テキスト ボックス 87"/>
        <xdr:cNvSpPr txBox="1"/>
      </xdr:nvSpPr>
      <xdr:spPr>
        <a:xfrm>
          <a:off x="2717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37338</xdr:rowOff>
    </xdr:from>
    <xdr:to>
      <xdr:col>3</xdr:col>
      <xdr:colOff>193675</xdr:colOff>
      <xdr:row>37</xdr:row>
      <xdr:rowOff>138938</xdr:rowOff>
    </xdr:to>
    <xdr:sp macro="" textlink="">
      <xdr:nvSpPr>
        <xdr:cNvPr id="89" name="円/楕円 88"/>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123715</xdr:rowOff>
    </xdr:from>
    <xdr:ext cx="762000" cy="259045"/>
    <xdr:sp macro="" textlink="">
      <xdr:nvSpPr>
        <xdr:cNvPr id="90" name="テキスト ボックス 89"/>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32766</xdr:rowOff>
    </xdr:from>
    <xdr:to>
      <xdr:col>1</xdr:col>
      <xdr:colOff>676275</xdr:colOff>
      <xdr:row>37</xdr:row>
      <xdr:rowOff>134366</xdr:rowOff>
    </xdr:to>
    <xdr:sp macro="" textlink="">
      <xdr:nvSpPr>
        <xdr:cNvPr id="91" name="円/楕円 90"/>
        <xdr:cNvSpPr/>
      </xdr:nvSpPr>
      <xdr:spPr>
        <a:xfrm>
          <a:off x="1270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119143</xdr:rowOff>
    </xdr:from>
    <xdr:ext cx="762000" cy="259045"/>
    <xdr:sp macro="" textlink="">
      <xdr:nvSpPr>
        <xdr:cNvPr id="92" name="テキスト ボックス 91"/>
        <xdr:cNvSpPr txBox="1"/>
      </xdr:nvSpPr>
      <xdr:spPr>
        <a:xfrm>
          <a:off x="939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前年度より０．３ポイント上昇したものの、依然として類似団体に比べると低い水準で推移している。ただし、過去５年間の推移は上昇傾向にあるため、内部管理費を平成３１年度までに１０％削減（平成２７年度予算比）し、全体のコスト削減を目指す。</a:t>
          </a:r>
          <a:endParaRPr lang="ja-JP" altLang="ja-JP" sz="1300"/>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127000</xdr:rowOff>
    </xdr:from>
    <xdr:to>
      <xdr:col>24</xdr:col>
      <xdr:colOff>31750</xdr:colOff>
      <xdr:row>14</xdr:row>
      <xdr:rowOff>149860</xdr:rowOff>
    </xdr:to>
    <xdr:cxnSp macro="">
      <xdr:nvCxnSpPr>
        <xdr:cNvPr id="125" name="直線コネクタ 124"/>
        <xdr:cNvCxnSpPr/>
      </xdr:nvCxnSpPr>
      <xdr:spPr>
        <a:xfrm>
          <a:off x="15671800" y="2527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168910</xdr:rowOff>
    </xdr:from>
    <xdr:to>
      <xdr:col>22</xdr:col>
      <xdr:colOff>565150</xdr:colOff>
      <xdr:row>14</xdr:row>
      <xdr:rowOff>127000</xdr:rowOff>
    </xdr:to>
    <xdr:cxnSp macro="">
      <xdr:nvCxnSpPr>
        <xdr:cNvPr id="128" name="直線コネクタ 127"/>
        <xdr:cNvCxnSpPr/>
      </xdr:nvCxnSpPr>
      <xdr:spPr>
        <a:xfrm>
          <a:off x="14782800" y="23977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30" name="テキスト ボックス 129"/>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168910</xdr:rowOff>
    </xdr:from>
    <xdr:to>
      <xdr:col>21</xdr:col>
      <xdr:colOff>361950</xdr:colOff>
      <xdr:row>14</xdr:row>
      <xdr:rowOff>5080</xdr:rowOff>
    </xdr:to>
    <xdr:cxnSp macro="">
      <xdr:nvCxnSpPr>
        <xdr:cNvPr id="131" name="直線コネクタ 130"/>
        <xdr:cNvCxnSpPr/>
      </xdr:nvCxnSpPr>
      <xdr:spPr>
        <a:xfrm flipV="1">
          <a:off x="13893800" y="2397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138430</xdr:rowOff>
    </xdr:from>
    <xdr:to>
      <xdr:col>20</xdr:col>
      <xdr:colOff>158750</xdr:colOff>
      <xdr:row>14</xdr:row>
      <xdr:rowOff>5080</xdr:rowOff>
    </xdr:to>
    <xdr:cxnSp macro="">
      <xdr:nvCxnSpPr>
        <xdr:cNvPr id="134" name="直線コネクタ 133"/>
        <xdr:cNvCxnSpPr/>
      </xdr:nvCxnSpPr>
      <xdr:spPr>
        <a:xfrm>
          <a:off x="13004800" y="2367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6" name="テキスト ボックス 135"/>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99060</xdr:rowOff>
    </xdr:from>
    <xdr:to>
      <xdr:col>24</xdr:col>
      <xdr:colOff>82550</xdr:colOff>
      <xdr:row>15</xdr:row>
      <xdr:rowOff>29210</xdr:rowOff>
    </xdr:to>
    <xdr:sp macro="" textlink="">
      <xdr:nvSpPr>
        <xdr:cNvPr id="144" name="円/楕円 143"/>
        <xdr:cNvSpPr/>
      </xdr:nvSpPr>
      <xdr:spPr>
        <a:xfrm>
          <a:off x="164592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115587</xdr:rowOff>
    </xdr:from>
    <xdr:ext cx="762000" cy="259045"/>
    <xdr:sp macro="" textlink="">
      <xdr:nvSpPr>
        <xdr:cNvPr id="145" name="物件費該当値テキスト"/>
        <xdr:cNvSpPr txBox="1"/>
      </xdr:nvSpPr>
      <xdr:spPr>
        <a:xfrm>
          <a:off x="165989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46" name="円/楕円 145"/>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47" name="テキスト ボックス 146"/>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118110</xdr:rowOff>
    </xdr:from>
    <xdr:to>
      <xdr:col>21</xdr:col>
      <xdr:colOff>412750</xdr:colOff>
      <xdr:row>14</xdr:row>
      <xdr:rowOff>48260</xdr:rowOff>
    </xdr:to>
    <xdr:sp macro="" textlink="">
      <xdr:nvSpPr>
        <xdr:cNvPr id="148" name="円/楕円 147"/>
        <xdr:cNvSpPr/>
      </xdr:nvSpPr>
      <xdr:spPr>
        <a:xfrm>
          <a:off x="147320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58437</xdr:rowOff>
    </xdr:from>
    <xdr:ext cx="762000" cy="259045"/>
    <xdr:sp macro="" textlink="">
      <xdr:nvSpPr>
        <xdr:cNvPr id="149" name="テキスト ボックス 148"/>
        <xdr:cNvSpPr txBox="1"/>
      </xdr:nvSpPr>
      <xdr:spPr>
        <a:xfrm>
          <a:off x="14401800" y="21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125730</xdr:rowOff>
    </xdr:from>
    <xdr:to>
      <xdr:col>20</xdr:col>
      <xdr:colOff>209550</xdr:colOff>
      <xdr:row>14</xdr:row>
      <xdr:rowOff>55880</xdr:rowOff>
    </xdr:to>
    <xdr:sp macro="" textlink="">
      <xdr:nvSpPr>
        <xdr:cNvPr id="150" name="円/楕円 149"/>
        <xdr:cNvSpPr/>
      </xdr:nvSpPr>
      <xdr:spPr>
        <a:xfrm>
          <a:off x="13843000" y="235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66057</xdr:rowOff>
    </xdr:from>
    <xdr:ext cx="762000" cy="259045"/>
    <xdr:sp macro="" textlink="">
      <xdr:nvSpPr>
        <xdr:cNvPr id="151" name="テキスト ボックス 150"/>
        <xdr:cNvSpPr txBox="1"/>
      </xdr:nvSpPr>
      <xdr:spPr>
        <a:xfrm>
          <a:off x="13512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87630</xdr:rowOff>
    </xdr:from>
    <xdr:to>
      <xdr:col>19</xdr:col>
      <xdr:colOff>6350</xdr:colOff>
      <xdr:row>14</xdr:row>
      <xdr:rowOff>17780</xdr:rowOff>
    </xdr:to>
    <xdr:sp macro="" textlink="">
      <xdr:nvSpPr>
        <xdr:cNvPr id="152" name="円/楕円 151"/>
        <xdr:cNvSpPr/>
      </xdr:nvSpPr>
      <xdr:spPr>
        <a:xfrm>
          <a:off x="12954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27957</xdr:rowOff>
    </xdr:from>
    <xdr:ext cx="762000" cy="259045"/>
    <xdr:sp macro="" textlink="">
      <xdr:nvSpPr>
        <xdr:cNvPr id="153" name="テキスト ボックス 152"/>
        <xdr:cNvSpPr txBox="1"/>
      </xdr:nvSpPr>
      <xdr:spPr>
        <a:xfrm>
          <a:off x="12623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介護予防事業や自立支援事業の拡充等により前年度より１．１ポイント上昇した。また、高齢化率の上昇に伴い、今後も扶助費の増大が懸念される。</a:t>
          </a:r>
          <a:endParaRPr lang="ja-JP" altLang="ja-JP" sz="1300"/>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165100</xdr:rowOff>
    </xdr:from>
    <xdr:to>
      <xdr:col>7</xdr:col>
      <xdr:colOff>15875</xdr:colOff>
      <xdr:row>57</xdr:row>
      <xdr:rowOff>31750</xdr:rowOff>
    </xdr:to>
    <xdr:cxnSp macro="">
      <xdr:nvCxnSpPr>
        <xdr:cNvPr id="186" name="直線コネクタ 185"/>
        <xdr:cNvCxnSpPr/>
      </xdr:nvCxnSpPr>
      <xdr:spPr>
        <a:xfrm>
          <a:off x="3987800" y="95948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55</xdr:row>
      <xdr:rowOff>165100</xdr:rowOff>
    </xdr:to>
    <xdr:cxnSp macro="">
      <xdr:nvCxnSpPr>
        <xdr:cNvPr id="189" name="直線コネクタ 188"/>
        <xdr:cNvCxnSpPr/>
      </xdr:nvCxnSpPr>
      <xdr:spPr>
        <a:xfrm>
          <a:off x="3098800" y="9575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1" name="テキスト ボックス 190"/>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56</xdr:row>
      <xdr:rowOff>50800</xdr:rowOff>
    </xdr:to>
    <xdr:cxnSp macro="">
      <xdr:nvCxnSpPr>
        <xdr:cNvPr id="192" name="直線コネクタ 191"/>
        <xdr:cNvCxnSpPr/>
      </xdr:nvCxnSpPr>
      <xdr:spPr>
        <a:xfrm flipV="1">
          <a:off x="2209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94" name="テキスト ボックス 193"/>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127000</xdr:rowOff>
    </xdr:from>
    <xdr:to>
      <xdr:col>3</xdr:col>
      <xdr:colOff>142875</xdr:colOff>
      <xdr:row>56</xdr:row>
      <xdr:rowOff>50800</xdr:rowOff>
    </xdr:to>
    <xdr:cxnSp macro="">
      <xdr:nvCxnSpPr>
        <xdr:cNvPr id="195" name="直線コネクタ 194"/>
        <xdr:cNvCxnSpPr/>
      </xdr:nvCxnSpPr>
      <xdr:spPr>
        <a:xfrm>
          <a:off x="1320800" y="9556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7" name="テキスト ボックス 196"/>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9" name="テキスト ボックス 198"/>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205" name="円/楕円 204"/>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124477</xdr:rowOff>
    </xdr:from>
    <xdr:ext cx="762000" cy="259045"/>
    <xdr:sp macro="" textlink="">
      <xdr:nvSpPr>
        <xdr:cNvPr id="206" name="扶助費該当値テキスト"/>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114300</xdr:rowOff>
    </xdr:from>
    <xdr:to>
      <xdr:col>5</xdr:col>
      <xdr:colOff>600075</xdr:colOff>
      <xdr:row>56</xdr:row>
      <xdr:rowOff>44450</xdr:rowOff>
    </xdr:to>
    <xdr:sp macro="" textlink="">
      <xdr:nvSpPr>
        <xdr:cNvPr id="207" name="円/楕円 206"/>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29227</xdr:rowOff>
    </xdr:from>
    <xdr:ext cx="736600" cy="259045"/>
    <xdr:sp macro="" textlink="">
      <xdr:nvSpPr>
        <xdr:cNvPr id="208" name="テキスト ボックス 207"/>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09" name="円/楕円 208"/>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210" name="テキスト ボックス 209"/>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1" name="円/楕円 210"/>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12" name="テキスト ボックス 211"/>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13" name="円/楕円 212"/>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214" name="テキスト ボックス 213"/>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国民健康保険、介護保険、公共下水道等への繰出金の増により近年その他の</a:t>
          </a:r>
          <a:r>
            <a:rPr kumimoji="1" lang="ja-JP" altLang="en-US" sz="1300">
              <a:solidFill>
                <a:schemeClr val="dk1"/>
              </a:solidFill>
              <a:latin typeface="+mn-lt"/>
              <a:ea typeface="+mn-ea"/>
              <a:cs typeface="+mn-cs"/>
            </a:rPr>
            <a:t>経常</a:t>
          </a:r>
          <a:r>
            <a:rPr kumimoji="1" lang="ja-JP" altLang="ja-JP" sz="1300">
              <a:solidFill>
                <a:schemeClr val="dk1"/>
              </a:solidFill>
              <a:latin typeface="+mn-lt"/>
              <a:ea typeface="+mn-ea"/>
              <a:cs typeface="+mn-cs"/>
            </a:rPr>
            <a:t>経費は増加傾向にある。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今後もこの傾向は続くと考えられるが、第６次行政改革に基づき繰出金削減の方策を検討していく。</a:t>
          </a:r>
          <a:endParaRPr lang="ja-JP" altLang="ja-JP" sz="1300"/>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57</xdr:row>
      <xdr:rowOff>16510</xdr:rowOff>
    </xdr:to>
    <xdr:cxnSp macro="">
      <xdr:nvCxnSpPr>
        <xdr:cNvPr id="247" name="直線コネクタ 246"/>
        <xdr:cNvCxnSpPr/>
      </xdr:nvCxnSpPr>
      <xdr:spPr>
        <a:xfrm>
          <a:off x="15671800" y="9751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66040</xdr:rowOff>
    </xdr:from>
    <xdr:to>
      <xdr:col>22</xdr:col>
      <xdr:colOff>565150</xdr:colOff>
      <xdr:row>56</xdr:row>
      <xdr:rowOff>149860</xdr:rowOff>
    </xdr:to>
    <xdr:cxnSp macro="">
      <xdr:nvCxnSpPr>
        <xdr:cNvPr id="250" name="直線コネクタ 249"/>
        <xdr:cNvCxnSpPr/>
      </xdr:nvCxnSpPr>
      <xdr:spPr>
        <a:xfrm>
          <a:off x="14782800" y="9667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2" name="テキスト ボックス 251"/>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66040</xdr:rowOff>
    </xdr:to>
    <xdr:cxnSp macro="">
      <xdr:nvCxnSpPr>
        <xdr:cNvPr id="253" name="直線コネクタ 252"/>
        <xdr:cNvCxnSpPr/>
      </xdr:nvCxnSpPr>
      <xdr:spPr>
        <a:xfrm>
          <a:off x="13893800" y="963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5" name="テキスト ボックス 254"/>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130810</xdr:rowOff>
    </xdr:from>
    <xdr:to>
      <xdr:col>20</xdr:col>
      <xdr:colOff>158750</xdr:colOff>
      <xdr:row>56</xdr:row>
      <xdr:rowOff>35560</xdr:rowOff>
    </xdr:to>
    <xdr:cxnSp macro="">
      <xdr:nvCxnSpPr>
        <xdr:cNvPr id="256" name="直線コネクタ 255"/>
        <xdr:cNvCxnSpPr/>
      </xdr:nvCxnSpPr>
      <xdr:spPr>
        <a:xfrm>
          <a:off x="13004800" y="9560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58" name="テキスト ボックス 257"/>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0" name="テキスト ボックス 259"/>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66" name="円/楕円 265"/>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109237</xdr:rowOff>
    </xdr:from>
    <xdr:ext cx="762000" cy="259045"/>
    <xdr:sp macro="" textlink="">
      <xdr:nvSpPr>
        <xdr:cNvPr id="267" name="その他該当値テキスト"/>
        <xdr:cNvSpPr txBox="1"/>
      </xdr:nvSpPr>
      <xdr:spPr>
        <a:xfrm>
          <a:off x="16598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68" name="円/楕円 267"/>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69" name="テキスト ボックス 268"/>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xdr:rowOff>
    </xdr:from>
    <xdr:to>
      <xdr:col>21</xdr:col>
      <xdr:colOff>412750</xdr:colOff>
      <xdr:row>56</xdr:row>
      <xdr:rowOff>116840</xdr:rowOff>
    </xdr:to>
    <xdr:sp macro="" textlink="">
      <xdr:nvSpPr>
        <xdr:cNvPr id="270" name="円/楕円 269"/>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127017</xdr:rowOff>
    </xdr:from>
    <xdr:ext cx="762000" cy="259045"/>
    <xdr:sp macro="" textlink="">
      <xdr:nvSpPr>
        <xdr:cNvPr id="271" name="テキスト ボックス 270"/>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72" name="円/楕円 271"/>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73" name="テキスト ボックス 272"/>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80010</xdr:rowOff>
    </xdr:from>
    <xdr:to>
      <xdr:col>19</xdr:col>
      <xdr:colOff>6350</xdr:colOff>
      <xdr:row>56</xdr:row>
      <xdr:rowOff>10160</xdr:rowOff>
    </xdr:to>
    <xdr:sp macro="" textlink="">
      <xdr:nvSpPr>
        <xdr:cNvPr id="274" name="円/楕円 273"/>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20337</xdr:rowOff>
    </xdr:from>
    <xdr:ext cx="762000" cy="259045"/>
    <xdr:sp macro="" textlink="">
      <xdr:nvSpPr>
        <xdr:cNvPr id="275" name="テキスト ボックス 274"/>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し尿、じん芥、消防等の一部事務組合に係る負担金、病院に対する繰出金が多額であることから類似団体に比べて高い水準にある。</a:t>
          </a:r>
          <a:endParaRPr kumimoji="1" lang="en-US" altLang="ja-JP" sz="1300">
            <a:solidFill>
              <a:schemeClr val="dk1"/>
            </a:solidFill>
            <a:latin typeface="+mn-lt"/>
            <a:ea typeface="+mn-ea"/>
            <a:cs typeface="+mn-cs"/>
          </a:endParaRPr>
        </a:p>
        <a:p>
          <a:pPr eaLnBrk="1" fontAlgn="auto" latinLnBrk="0" hangingPunct="1"/>
          <a:r>
            <a:rPr kumimoji="1" lang="ja-JP" altLang="ja-JP" sz="1300">
              <a:solidFill>
                <a:schemeClr val="dk1"/>
              </a:solidFill>
              <a:latin typeface="+mn-lt"/>
              <a:ea typeface="+mn-ea"/>
              <a:cs typeface="+mn-cs"/>
            </a:rPr>
            <a:t>　本町が単独で行う補助金のすべてを見直し必要性を十分吟味したうえで、平成３１年度までに２０％削減（平成２７年度予算比）を目指す。</a:t>
          </a:r>
          <a:endParaRPr kumimoji="1" lang="en-US" altLang="ja-JP" sz="13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168148</xdr:rowOff>
    </xdr:from>
    <xdr:to>
      <xdr:col>24</xdr:col>
      <xdr:colOff>31750</xdr:colOff>
      <xdr:row>39</xdr:row>
      <xdr:rowOff>24130</xdr:rowOff>
    </xdr:to>
    <xdr:cxnSp macro="">
      <xdr:nvCxnSpPr>
        <xdr:cNvPr id="305" name="直線コネクタ 304"/>
        <xdr:cNvCxnSpPr/>
      </xdr:nvCxnSpPr>
      <xdr:spPr>
        <a:xfrm flipV="1">
          <a:off x="15671800" y="66832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17289</xdr:rowOff>
    </xdr:from>
    <xdr:ext cx="762000" cy="259045"/>
    <xdr:sp macro="" textlink="">
      <xdr:nvSpPr>
        <xdr:cNvPr id="306"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136144</xdr:rowOff>
    </xdr:from>
    <xdr:to>
      <xdr:col>22</xdr:col>
      <xdr:colOff>565150</xdr:colOff>
      <xdr:row>39</xdr:row>
      <xdr:rowOff>24130</xdr:rowOff>
    </xdr:to>
    <xdr:cxnSp macro="">
      <xdr:nvCxnSpPr>
        <xdr:cNvPr id="308" name="直線コネクタ 307"/>
        <xdr:cNvCxnSpPr/>
      </xdr:nvCxnSpPr>
      <xdr:spPr>
        <a:xfrm>
          <a:off x="14782800" y="66512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10" name="テキスト ボックス 309"/>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136144</xdr:rowOff>
    </xdr:from>
    <xdr:to>
      <xdr:col>21</xdr:col>
      <xdr:colOff>361950</xdr:colOff>
      <xdr:row>39</xdr:row>
      <xdr:rowOff>5842</xdr:rowOff>
    </xdr:to>
    <xdr:cxnSp macro="">
      <xdr:nvCxnSpPr>
        <xdr:cNvPr id="311" name="直線コネクタ 310"/>
        <xdr:cNvCxnSpPr/>
      </xdr:nvCxnSpPr>
      <xdr:spPr>
        <a:xfrm flipV="1">
          <a:off x="13893800" y="66512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3" name="テキスト ボックス 312"/>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67564</xdr:rowOff>
    </xdr:from>
    <xdr:to>
      <xdr:col>20</xdr:col>
      <xdr:colOff>158750</xdr:colOff>
      <xdr:row>39</xdr:row>
      <xdr:rowOff>5842</xdr:rowOff>
    </xdr:to>
    <xdr:cxnSp macro="">
      <xdr:nvCxnSpPr>
        <xdr:cNvPr id="314" name="直線コネクタ 313"/>
        <xdr:cNvCxnSpPr/>
      </xdr:nvCxnSpPr>
      <xdr:spPr>
        <a:xfrm>
          <a:off x="13004800" y="658266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6" name="テキスト ボックス 315"/>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71391</xdr:rowOff>
    </xdr:from>
    <xdr:ext cx="762000" cy="259045"/>
    <xdr:sp macro="" textlink="">
      <xdr:nvSpPr>
        <xdr:cNvPr id="318" name="テキスト ボックス 317"/>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117348</xdr:rowOff>
    </xdr:from>
    <xdr:to>
      <xdr:col>24</xdr:col>
      <xdr:colOff>82550</xdr:colOff>
      <xdr:row>39</xdr:row>
      <xdr:rowOff>47498</xdr:rowOff>
    </xdr:to>
    <xdr:sp macro="" textlink="">
      <xdr:nvSpPr>
        <xdr:cNvPr id="324" name="円/楕円 323"/>
        <xdr:cNvSpPr/>
      </xdr:nvSpPr>
      <xdr:spPr>
        <a:xfrm>
          <a:off x="164592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89425</xdr:rowOff>
    </xdr:from>
    <xdr:ext cx="762000" cy="259045"/>
    <xdr:sp macro="" textlink="">
      <xdr:nvSpPr>
        <xdr:cNvPr id="325" name="補助費等該当値テキスト"/>
        <xdr:cNvSpPr txBox="1"/>
      </xdr:nvSpPr>
      <xdr:spPr>
        <a:xfrm>
          <a:off x="165989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144780</xdr:rowOff>
    </xdr:from>
    <xdr:to>
      <xdr:col>22</xdr:col>
      <xdr:colOff>615950</xdr:colOff>
      <xdr:row>39</xdr:row>
      <xdr:rowOff>74930</xdr:rowOff>
    </xdr:to>
    <xdr:sp macro="" textlink="">
      <xdr:nvSpPr>
        <xdr:cNvPr id="326" name="円/楕円 325"/>
        <xdr:cNvSpPr/>
      </xdr:nvSpPr>
      <xdr:spPr>
        <a:xfrm>
          <a:off x="15621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59707</xdr:rowOff>
    </xdr:from>
    <xdr:ext cx="736600" cy="259045"/>
    <xdr:sp macro="" textlink="">
      <xdr:nvSpPr>
        <xdr:cNvPr id="327" name="テキスト ボックス 326"/>
        <xdr:cNvSpPr txBox="1"/>
      </xdr:nvSpPr>
      <xdr:spPr>
        <a:xfrm>
          <a:off x="15290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85344</xdr:rowOff>
    </xdr:from>
    <xdr:to>
      <xdr:col>21</xdr:col>
      <xdr:colOff>412750</xdr:colOff>
      <xdr:row>39</xdr:row>
      <xdr:rowOff>15494</xdr:rowOff>
    </xdr:to>
    <xdr:sp macro="" textlink="">
      <xdr:nvSpPr>
        <xdr:cNvPr id="328" name="円/楕円 327"/>
        <xdr:cNvSpPr/>
      </xdr:nvSpPr>
      <xdr:spPr>
        <a:xfrm>
          <a:off x="14732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271</xdr:rowOff>
    </xdr:from>
    <xdr:ext cx="762000" cy="259045"/>
    <xdr:sp macro="" textlink="">
      <xdr:nvSpPr>
        <xdr:cNvPr id="329" name="テキスト ボックス 328"/>
        <xdr:cNvSpPr txBox="1"/>
      </xdr:nvSpPr>
      <xdr:spPr>
        <a:xfrm>
          <a:off x="14401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126492</xdr:rowOff>
    </xdr:from>
    <xdr:to>
      <xdr:col>20</xdr:col>
      <xdr:colOff>209550</xdr:colOff>
      <xdr:row>39</xdr:row>
      <xdr:rowOff>56642</xdr:rowOff>
    </xdr:to>
    <xdr:sp macro="" textlink="">
      <xdr:nvSpPr>
        <xdr:cNvPr id="330" name="円/楕円 329"/>
        <xdr:cNvSpPr/>
      </xdr:nvSpPr>
      <xdr:spPr>
        <a:xfrm>
          <a:off x="13843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41419</xdr:rowOff>
    </xdr:from>
    <xdr:ext cx="762000" cy="259045"/>
    <xdr:sp macro="" textlink="">
      <xdr:nvSpPr>
        <xdr:cNvPr id="331" name="テキスト ボックス 330"/>
        <xdr:cNvSpPr txBox="1"/>
      </xdr:nvSpPr>
      <xdr:spPr>
        <a:xfrm>
          <a:off x="13512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16764</xdr:rowOff>
    </xdr:from>
    <xdr:to>
      <xdr:col>19</xdr:col>
      <xdr:colOff>6350</xdr:colOff>
      <xdr:row>38</xdr:row>
      <xdr:rowOff>118364</xdr:rowOff>
    </xdr:to>
    <xdr:sp macro="" textlink="">
      <xdr:nvSpPr>
        <xdr:cNvPr id="332" name="円/楕円 331"/>
        <xdr:cNvSpPr/>
      </xdr:nvSpPr>
      <xdr:spPr>
        <a:xfrm>
          <a:off x="12954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103141</xdr:rowOff>
    </xdr:from>
    <xdr:ext cx="762000" cy="259045"/>
    <xdr:sp macro="" textlink="">
      <xdr:nvSpPr>
        <xdr:cNvPr id="333" name="テキスト ボックス 332"/>
        <xdr:cNvSpPr txBox="1"/>
      </xdr:nvSpPr>
      <xdr:spPr>
        <a:xfrm>
          <a:off x="12623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前年度よりも２．４ポイント減少したものの、大型公共事業による地方債の発行が影響し、依然として類似団体に比べて公債費率が高い状況が続いている。今後もこの状況は続くと見込まれるため、新たな起債発行を抑制し、公債費率の低下に努める。</a:t>
          </a:r>
          <a:endParaRPr kumimoji="1" lang="en-US" altLang="ja-JP" sz="13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100330</xdr:rowOff>
    </xdr:from>
    <xdr:to>
      <xdr:col>7</xdr:col>
      <xdr:colOff>15875</xdr:colOff>
      <xdr:row>78</xdr:row>
      <xdr:rowOff>20320</xdr:rowOff>
    </xdr:to>
    <xdr:cxnSp macro="">
      <xdr:nvCxnSpPr>
        <xdr:cNvPr id="365" name="直線コネクタ 364"/>
        <xdr:cNvCxnSpPr/>
      </xdr:nvCxnSpPr>
      <xdr:spPr>
        <a:xfrm flipV="1">
          <a:off x="3987800" y="133019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27957</xdr:rowOff>
    </xdr:from>
    <xdr:ext cx="762000" cy="259045"/>
    <xdr:sp macro="" textlink="">
      <xdr:nvSpPr>
        <xdr:cNvPr id="366" name="公債費平均値テキスト"/>
        <xdr:cNvSpPr txBox="1"/>
      </xdr:nvSpPr>
      <xdr:spPr>
        <a:xfrm>
          <a:off x="4914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20320</xdr:rowOff>
    </xdr:from>
    <xdr:to>
      <xdr:col>5</xdr:col>
      <xdr:colOff>549275</xdr:colOff>
      <xdr:row>78</xdr:row>
      <xdr:rowOff>66039</xdr:rowOff>
    </xdr:to>
    <xdr:cxnSp macro="">
      <xdr:nvCxnSpPr>
        <xdr:cNvPr id="368" name="直線コネクタ 367"/>
        <xdr:cNvCxnSpPr/>
      </xdr:nvCxnSpPr>
      <xdr:spPr>
        <a:xfrm flipV="1">
          <a:off x="3098800" y="133934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12717</xdr:rowOff>
    </xdr:from>
    <xdr:ext cx="736600" cy="259045"/>
    <xdr:sp macro="" textlink="">
      <xdr:nvSpPr>
        <xdr:cNvPr id="370" name="テキスト ボックス 369"/>
        <xdr:cNvSpPr txBox="1"/>
      </xdr:nvSpPr>
      <xdr:spPr>
        <a:xfrm>
          <a:off x="3606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66039</xdr:rowOff>
    </xdr:from>
    <xdr:to>
      <xdr:col>4</xdr:col>
      <xdr:colOff>346075</xdr:colOff>
      <xdr:row>78</xdr:row>
      <xdr:rowOff>130811</xdr:rowOff>
    </xdr:to>
    <xdr:cxnSp macro="">
      <xdr:nvCxnSpPr>
        <xdr:cNvPr id="371" name="直線コネクタ 370"/>
        <xdr:cNvCxnSpPr/>
      </xdr:nvCxnSpPr>
      <xdr:spPr>
        <a:xfrm flipV="1">
          <a:off x="2209800" y="134391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27957</xdr:rowOff>
    </xdr:from>
    <xdr:ext cx="762000" cy="259045"/>
    <xdr:sp macro="" textlink="">
      <xdr:nvSpPr>
        <xdr:cNvPr id="373" name="テキスト ボックス 372"/>
        <xdr:cNvSpPr txBox="1"/>
      </xdr:nvSpPr>
      <xdr:spPr>
        <a:xfrm>
          <a:off x="2717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96520</xdr:rowOff>
    </xdr:from>
    <xdr:to>
      <xdr:col>3</xdr:col>
      <xdr:colOff>142875</xdr:colOff>
      <xdr:row>78</xdr:row>
      <xdr:rowOff>130811</xdr:rowOff>
    </xdr:to>
    <xdr:cxnSp macro="">
      <xdr:nvCxnSpPr>
        <xdr:cNvPr id="374" name="直線コネクタ 373"/>
        <xdr:cNvCxnSpPr/>
      </xdr:nvCxnSpPr>
      <xdr:spPr>
        <a:xfrm>
          <a:off x="1320800" y="134696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76" name="テキスト ボックス 375"/>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66057</xdr:rowOff>
    </xdr:from>
    <xdr:ext cx="762000" cy="259045"/>
    <xdr:sp macro="" textlink="">
      <xdr:nvSpPr>
        <xdr:cNvPr id="378" name="テキスト ボックス 377"/>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49530</xdr:rowOff>
    </xdr:from>
    <xdr:to>
      <xdr:col>7</xdr:col>
      <xdr:colOff>66675</xdr:colOff>
      <xdr:row>77</xdr:row>
      <xdr:rowOff>151130</xdr:rowOff>
    </xdr:to>
    <xdr:sp macro="" textlink="">
      <xdr:nvSpPr>
        <xdr:cNvPr id="384" name="円/楕円 383"/>
        <xdr:cNvSpPr/>
      </xdr:nvSpPr>
      <xdr:spPr>
        <a:xfrm>
          <a:off x="4775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21607</xdr:rowOff>
    </xdr:from>
    <xdr:ext cx="762000" cy="259045"/>
    <xdr:sp macro="" textlink="">
      <xdr:nvSpPr>
        <xdr:cNvPr id="385" name="公債費該当値テキスト"/>
        <xdr:cNvSpPr txBox="1"/>
      </xdr:nvSpPr>
      <xdr:spPr>
        <a:xfrm>
          <a:off x="4914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140970</xdr:rowOff>
    </xdr:from>
    <xdr:to>
      <xdr:col>5</xdr:col>
      <xdr:colOff>600075</xdr:colOff>
      <xdr:row>78</xdr:row>
      <xdr:rowOff>71120</xdr:rowOff>
    </xdr:to>
    <xdr:sp macro="" textlink="">
      <xdr:nvSpPr>
        <xdr:cNvPr id="386" name="円/楕円 385"/>
        <xdr:cNvSpPr/>
      </xdr:nvSpPr>
      <xdr:spPr>
        <a:xfrm>
          <a:off x="3937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55897</xdr:rowOff>
    </xdr:from>
    <xdr:ext cx="736600" cy="259045"/>
    <xdr:sp macro="" textlink="">
      <xdr:nvSpPr>
        <xdr:cNvPr id="387" name="テキスト ボックス 386"/>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15239</xdr:rowOff>
    </xdr:from>
    <xdr:to>
      <xdr:col>4</xdr:col>
      <xdr:colOff>396875</xdr:colOff>
      <xdr:row>78</xdr:row>
      <xdr:rowOff>116839</xdr:rowOff>
    </xdr:to>
    <xdr:sp macro="" textlink="">
      <xdr:nvSpPr>
        <xdr:cNvPr id="388" name="円/楕円 387"/>
        <xdr:cNvSpPr/>
      </xdr:nvSpPr>
      <xdr:spPr>
        <a:xfrm>
          <a:off x="3048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101616</xdr:rowOff>
    </xdr:from>
    <xdr:ext cx="762000" cy="259045"/>
    <xdr:sp macro="" textlink="">
      <xdr:nvSpPr>
        <xdr:cNvPr id="389" name="テキスト ボックス 388"/>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80011</xdr:rowOff>
    </xdr:from>
    <xdr:to>
      <xdr:col>3</xdr:col>
      <xdr:colOff>193675</xdr:colOff>
      <xdr:row>79</xdr:row>
      <xdr:rowOff>10161</xdr:rowOff>
    </xdr:to>
    <xdr:sp macro="" textlink="">
      <xdr:nvSpPr>
        <xdr:cNvPr id="390" name="円/楕円 389"/>
        <xdr:cNvSpPr/>
      </xdr:nvSpPr>
      <xdr:spPr>
        <a:xfrm>
          <a:off x="2159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166388</xdr:rowOff>
    </xdr:from>
    <xdr:ext cx="762000" cy="259045"/>
    <xdr:sp macro="" textlink="">
      <xdr:nvSpPr>
        <xdr:cNvPr id="391" name="テキスト ボックス 390"/>
        <xdr:cNvSpPr txBox="1"/>
      </xdr:nvSpPr>
      <xdr:spPr>
        <a:xfrm>
          <a:off x="1828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45720</xdr:rowOff>
    </xdr:from>
    <xdr:to>
      <xdr:col>1</xdr:col>
      <xdr:colOff>676275</xdr:colOff>
      <xdr:row>78</xdr:row>
      <xdr:rowOff>147320</xdr:rowOff>
    </xdr:to>
    <xdr:sp macro="" textlink="">
      <xdr:nvSpPr>
        <xdr:cNvPr id="392" name="円/楕円 391"/>
        <xdr:cNvSpPr/>
      </xdr:nvSpPr>
      <xdr:spPr>
        <a:xfrm>
          <a:off x="1270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132097</xdr:rowOff>
    </xdr:from>
    <xdr:ext cx="762000" cy="259045"/>
    <xdr:sp macro="" textlink="">
      <xdr:nvSpPr>
        <xdr:cNvPr id="393" name="テキスト ボックス 392"/>
        <xdr:cNvSpPr txBox="1"/>
      </xdr:nvSpPr>
      <xdr:spPr>
        <a:xfrm>
          <a:off x="939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行政改革の一環として、物件費等の経費の抑制を行っており、前年度に比べてわずかに減少した。引き続き、徹底した経費削減を行うとともに、各特別会計の経営改善を促し一般会計への負担を減らすよう努める。</a:t>
          </a:r>
          <a:endParaRPr lang="ja-JP" altLang="ja-JP" sz="1300"/>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46989</xdr:rowOff>
    </xdr:from>
    <xdr:to>
      <xdr:col>24</xdr:col>
      <xdr:colOff>31750</xdr:colOff>
      <xdr:row>79</xdr:row>
      <xdr:rowOff>66584</xdr:rowOff>
    </xdr:to>
    <xdr:cxnSp macro="">
      <xdr:nvCxnSpPr>
        <xdr:cNvPr id="428" name="直線コネクタ 427"/>
        <xdr:cNvCxnSpPr/>
      </xdr:nvCxnSpPr>
      <xdr:spPr>
        <a:xfrm flipV="1">
          <a:off x="15671800" y="13591539"/>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69866</xdr:rowOff>
    </xdr:from>
    <xdr:ext cx="762000" cy="259045"/>
    <xdr:sp macro="" textlink="">
      <xdr:nvSpPr>
        <xdr:cNvPr id="429" name="公債費以外平均値テキスト"/>
        <xdr:cNvSpPr txBox="1"/>
      </xdr:nvSpPr>
      <xdr:spPr>
        <a:xfrm>
          <a:off x="16598900" y="1327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97608</xdr:rowOff>
    </xdr:from>
    <xdr:to>
      <xdr:col>22</xdr:col>
      <xdr:colOff>565150</xdr:colOff>
      <xdr:row>79</xdr:row>
      <xdr:rowOff>66584</xdr:rowOff>
    </xdr:to>
    <xdr:cxnSp macro="">
      <xdr:nvCxnSpPr>
        <xdr:cNvPr id="431" name="直線コネクタ 430"/>
        <xdr:cNvCxnSpPr/>
      </xdr:nvCxnSpPr>
      <xdr:spPr>
        <a:xfrm>
          <a:off x="14782800" y="13470708"/>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145522</xdr:rowOff>
    </xdr:from>
    <xdr:ext cx="736600" cy="259045"/>
    <xdr:sp macro="" textlink="">
      <xdr:nvSpPr>
        <xdr:cNvPr id="433" name="テキスト ボックス 432"/>
        <xdr:cNvSpPr txBox="1"/>
      </xdr:nvSpPr>
      <xdr:spPr>
        <a:xfrm>
          <a:off x="15290800" y="13175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97608</xdr:rowOff>
    </xdr:from>
    <xdr:to>
      <xdr:col>21</xdr:col>
      <xdr:colOff>361950</xdr:colOff>
      <xdr:row>78</xdr:row>
      <xdr:rowOff>100874</xdr:rowOff>
    </xdr:to>
    <xdr:cxnSp macro="">
      <xdr:nvCxnSpPr>
        <xdr:cNvPr id="434" name="直線コネクタ 433"/>
        <xdr:cNvCxnSpPr/>
      </xdr:nvCxnSpPr>
      <xdr:spPr>
        <a:xfrm flipV="1">
          <a:off x="13893800" y="134707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63879</xdr:rowOff>
    </xdr:from>
    <xdr:ext cx="762000" cy="259045"/>
    <xdr:sp macro="" textlink="">
      <xdr:nvSpPr>
        <xdr:cNvPr id="436" name="テキスト ボックス 435"/>
        <xdr:cNvSpPr txBox="1"/>
      </xdr:nvSpPr>
      <xdr:spPr>
        <a:xfrm>
          <a:off x="14401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125368</xdr:rowOff>
    </xdr:from>
    <xdr:to>
      <xdr:col>20</xdr:col>
      <xdr:colOff>158750</xdr:colOff>
      <xdr:row>78</xdr:row>
      <xdr:rowOff>100874</xdr:rowOff>
    </xdr:to>
    <xdr:cxnSp macro="">
      <xdr:nvCxnSpPr>
        <xdr:cNvPr id="437" name="直線コネクタ 436"/>
        <xdr:cNvCxnSpPr/>
      </xdr:nvCxnSpPr>
      <xdr:spPr>
        <a:xfrm>
          <a:off x="13004800" y="13327018"/>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54083</xdr:rowOff>
    </xdr:from>
    <xdr:ext cx="762000" cy="259045"/>
    <xdr:sp macro="" textlink="">
      <xdr:nvSpPr>
        <xdr:cNvPr id="439" name="テキスト ボックス 438"/>
        <xdr:cNvSpPr txBox="1"/>
      </xdr:nvSpPr>
      <xdr:spPr>
        <a:xfrm>
          <a:off x="13512800" y="130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14895</xdr:rowOff>
    </xdr:from>
    <xdr:ext cx="762000" cy="259045"/>
    <xdr:sp macro="" textlink="">
      <xdr:nvSpPr>
        <xdr:cNvPr id="441" name="テキスト ボックス 440"/>
        <xdr:cNvSpPr txBox="1"/>
      </xdr:nvSpPr>
      <xdr:spPr>
        <a:xfrm>
          <a:off x="12623800" y="130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167639</xdr:rowOff>
    </xdr:from>
    <xdr:to>
      <xdr:col>24</xdr:col>
      <xdr:colOff>82550</xdr:colOff>
      <xdr:row>79</xdr:row>
      <xdr:rowOff>97789</xdr:rowOff>
    </xdr:to>
    <xdr:sp macro="" textlink="">
      <xdr:nvSpPr>
        <xdr:cNvPr id="447" name="円/楕円 446"/>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139716</xdr:rowOff>
    </xdr:from>
    <xdr:ext cx="762000" cy="259045"/>
    <xdr:sp macro="" textlink="">
      <xdr:nvSpPr>
        <xdr:cNvPr id="448" name="公債費以外該当値テキスト"/>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15784</xdr:rowOff>
    </xdr:from>
    <xdr:to>
      <xdr:col>22</xdr:col>
      <xdr:colOff>615950</xdr:colOff>
      <xdr:row>79</xdr:row>
      <xdr:rowOff>117384</xdr:rowOff>
    </xdr:to>
    <xdr:sp macro="" textlink="">
      <xdr:nvSpPr>
        <xdr:cNvPr id="449" name="円/楕円 448"/>
        <xdr:cNvSpPr/>
      </xdr:nvSpPr>
      <xdr:spPr>
        <a:xfrm>
          <a:off x="15621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102161</xdr:rowOff>
    </xdr:from>
    <xdr:ext cx="736600" cy="259045"/>
    <xdr:sp macro="" textlink="">
      <xdr:nvSpPr>
        <xdr:cNvPr id="450" name="テキスト ボックス 449"/>
        <xdr:cNvSpPr txBox="1"/>
      </xdr:nvSpPr>
      <xdr:spPr>
        <a:xfrm>
          <a:off x="15290800" y="13646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46808</xdr:rowOff>
    </xdr:from>
    <xdr:to>
      <xdr:col>21</xdr:col>
      <xdr:colOff>412750</xdr:colOff>
      <xdr:row>78</xdr:row>
      <xdr:rowOff>148408</xdr:rowOff>
    </xdr:to>
    <xdr:sp macro="" textlink="">
      <xdr:nvSpPr>
        <xdr:cNvPr id="451" name="円/楕円 450"/>
        <xdr:cNvSpPr/>
      </xdr:nvSpPr>
      <xdr:spPr>
        <a:xfrm>
          <a:off x="14732000" y="134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133185</xdr:rowOff>
    </xdr:from>
    <xdr:ext cx="762000" cy="259045"/>
    <xdr:sp macro="" textlink="">
      <xdr:nvSpPr>
        <xdr:cNvPr id="452" name="テキスト ボックス 451"/>
        <xdr:cNvSpPr txBox="1"/>
      </xdr:nvSpPr>
      <xdr:spPr>
        <a:xfrm>
          <a:off x="14401800" y="1350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50074</xdr:rowOff>
    </xdr:from>
    <xdr:to>
      <xdr:col>20</xdr:col>
      <xdr:colOff>209550</xdr:colOff>
      <xdr:row>78</xdr:row>
      <xdr:rowOff>151674</xdr:rowOff>
    </xdr:to>
    <xdr:sp macro="" textlink="">
      <xdr:nvSpPr>
        <xdr:cNvPr id="453" name="円/楕円 452"/>
        <xdr:cNvSpPr/>
      </xdr:nvSpPr>
      <xdr:spPr>
        <a:xfrm>
          <a:off x="13843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136451</xdr:rowOff>
    </xdr:from>
    <xdr:ext cx="762000" cy="259045"/>
    <xdr:sp macro="" textlink="">
      <xdr:nvSpPr>
        <xdr:cNvPr id="454" name="テキスト ボックス 453"/>
        <xdr:cNvSpPr txBox="1"/>
      </xdr:nvSpPr>
      <xdr:spPr>
        <a:xfrm>
          <a:off x="13512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55" name="円/楕円 454"/>
        <xdr:cNvSpPr/>
      </xdr:nvSpPr>
      <xdr:spPr>
        <a:xfrm>
          <a:off x="12954000" y="132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160945</xdr:rowOff>
    </xdr:from>
    <xdr:ext cx="762000" cy="259045"/>
    <xdr:sp macro="" textlink="">
      <xdr:nvSpPr>
        <xdr:cNvPr id="456" name="テキスト ボックス 455"/>
        <xdr:cNvSpPr txBox="1"/>
      </xdr:nvSpPr>
      <xdr:spPr>
        <a:xfrm>
          <a:off x="126238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福岡県小竹町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234</xdr:rowOff>
    </xdr:from>
    <xdr:to>
      <xdr:col>4</xdr:col>
      <xdr:colOff>1117600</xdr:colOff>
      <xdr:row>17</xdr:row>
      <xdr:rowOff>21631</xdr:rowOff>
    </xdr:to>
    <xdr:cxnSp macro="">
      <xdr:nvCxnSpPr>
        <xdr:cNvPr id="50" name="直線コネクタ 49"/>
        <xdr:cNvCxnSpPr/>
      </xdr:nvCxnSpPr>
      <xdr:spPr bwMode="auto">
        <a:xfrm flipV="1">
          <a:off x="5003800" y="2962509"/>
          <a:ext cx="647700" cy="21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48036</xdr:rowOff>
    </xdr:from>
    <xdr:ext cx="762000" cy="259045"/>
    <xdr:sp macro="" textlink="">
      <xdr:nvSpPr>
        <xdr:cNvPr id="51" name="人口1人当たり決算額の推移平均値テキスト130"/>
        <xdr:cNvSpPr txBox="1"/>
      </xdr:nvSpPr>
      <xdr:spPr>
        <a:xfrm>
          <a:off x="5740400" y="2667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21631</xdr:rowOff>
    </xdr:from>
    <xdr:to>
      <xdr:col>4</xdr:col>
      <xdr:colOff>469900</xdr:colOff>
      <xdr:row>17</xdr:row>
      <xdr:rowOff>83825</xdr:rowOff>
    </xdr:to>
    <xdr:cxnSp macro="">
      <xdr:nvCxnSpPr>
        <xdr:cNvPr id="53" name="直線コネクタ 52"/>
        <xdr:cNvCxnSpPr/>
      </xdr:nvCxnSpPr>
      <xdr:spPr bwMode="auto">
        <a:xfrm flipV="1">
          <a:off x="4305300" y="2983906"/>
          <a:ext cx="698500" cy="62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81234</xdr:rowOff>
    </xdr:from>
    <xdr:to>
      <xdr:col>3</xdr:col>
      <xdr:colOff>904875</xdr:colOff>
      <xdr:row>17</xdr:row>
      <xdr:rowOff>83825</xdr:rowOff>
    </xdr:to>
    <xdr:cxnSp macro="">
      <xdr:nvCxnSpPr>
        <xdr:cNvPr id="56" name="直線コネクタ 55"/>
        <xdr:cNvCxnSpPr/>
      </xdr:nvCxnSpPr>
      <xdr:spPr bwMode="auto">
        <a:xfrm>
          <a:off x="3606800" y="3043509"/>
          <a:ext cx="698500" cy="2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81234</xdr:rowOff>
    </xdr:from>
    <xdr:to>
      <xdr:col>3</xdr:col>
      <xdr:colOff>206375</xdr:colOff>
      <xdr:row>17</xdr:row>
      <xdr:rowOff>102304</xdr:rowOff>
    </xdr:to>
    <xdr:cxnSp macro="">
      <xdr:nvCxnSpPr>
        <xdr:cNvPr id="59" name="直線コネクタ 58"/>
        <xdr:cNvCxnSpPr/>
      </xdr:nvCxnSpPr>
      <xdr:spPr bwMode="auto">
        <a:xfrm flipV="1">
          <a:off x="2908300" y="3043509"/>
          <a:ext cx="698500" cy="21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38503</xdr:rowOff>
    </xdr:from>
    <xdr:ext cx="762000" cy="259045"/>
    <xdr:sp macro="" textlink="">
      <xdr:nvSpPr>
        <xdr:cNvPr id="61" name="テキスト ボックス 60"/>
        <xdr:cNvSpPr txBox="1"/>
      </xdr:nvSpPr>
      <xdr:spPr>
        <a:xfrm>
          <a:off x="32258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36705</xdr:rowOff>
    </xdr:from>
    <xdr:ext cx="762000" cy="259045"/>
    <xdr:sp macro="" textlink="">
      <xdr:nvSpPr>
        <xdr:cNvPr id="63" name="テキスト ボックス 62"/>
        <xdr:cNvSpPr txBox="1"/>
      </xdr:nvSpPr>
      <xdr:spPr>
        <a:xfrm>
          <a:off x="2527300" y="265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120884</xdr:rowOff>
    </xdr:from>
    <xdr:to>
      <xdr:col>5</xdr:col>
      <xdr:colOff>34925</xdr:colOff>
      <xdr:row>17</xdr:row>
      <xdr:rowOff>51034</xdr:rowOff>
    </xdr:to>
    <xdr:sp macro="" textlink="">
      <xdr:nvSpPr>
        <xdr:cNvPr id="69" name="円/楕円 68"/>
        <xdr:cNvSpPr/>
      </xdr:nvSpPr>
      <xdr:spPr bwMode="auto">
        <a:xfrm>
          <a:off x="5600700" y="2911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92961</xdr:rowOff>
    </xdr:from>
    <xdr:ext cx="762000" cy="259045"/>
    <xdr:sp macro="" textlink="">
      <xdr:nvSpPr>
        <xdr:cNvPr id="70" name="人口1人当たり決算額の推移該当値テキスト130"/>
        <xdr:cNvSpPr txBox="1"/>
      </xdr:nvSpPr>
      <xdr:spPr>
        <a:xfrm>
          <a:off x="5740400" y="288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127,886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142281</xdr:rowOff>
    </xdr:from>
    <xdr:to>
      <xdr:col>4</xdr:col>
      <xdr:colOff>520700</xdr:colOff>
      <xdr:row>17</xdr:row>
      <xdr:rowOff>72431</xdr:rowOff>
    </xdr:to>
    <xdr:sp macro="" textlink="">
      <xdr:nvSpPr>
        <xdr:cNvPr id="71" name="円/楕円 70"/>
        <xdr:cNvSpPr/>
      </xdr:nvSpPr>
      <xdr:spPr bwMode="auto">
        <a:xfrm>
          <a:off x="4953000" y="2933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57208</xdr:rowOff>
    </xdr:from>
    <xdr:ext cx="736600" cy="259045"/>
    <xdr:sp macro="" textlink="">
      <xdr:nvSpPr>
        <xdr:cNvPr id="72" name="テキスト ボックス 71"/>
        <xdr:cNvSpPr txBox="1"/>
      </xdr:nvSpPr>
      <xdr:spPr>
        <a:xfrm>
          <a:off x="4622800" y="301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125,078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33025</xdr:rowOff>
    </xdr:from>
    <xdr:to>
      <xdr:col>3</xdr:col>
      <xdr:colOff>955675</xdr:colOff>
      <xdr:row>17</xdr:row>
      <xdr:rowOff>134625</xdr:rowOff>
    </xdr:to>
    <xdr:sp macro="" textlink="">
      <xdr:nvSpPr>
        <xdr:cNvPr id="73" name="円/楕円 72"/>
        <xdr:cNvSpPr/>
      </xdr:nvSpPr>
      <xdr:spPr bwMode="auto">
        <a:xfrm>
          <a:off x="4254500" y="2995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119402</xdr:rowOff>
    </xdr:from>
    <xdr:ext cx="762000" cy="259045"/>
    <xdr:sp macro="" textlink="">
      <xdr:nvSpPr>
        <xdr:cNvPr id="74" name="テキスト ボックス 73"/>
        <xdr:cNvSpPr txBox="1"/>
      </xdr:nvSpPr>
      <xdr:spPr>
        <a:xfrm>
          <a:off x="3924300" y="308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116,916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30434</xdr:rowOff>
    </xdr:from>
    <xdr:to>
      <xdr:col>3</xdr:col>
      <xdr:colOff>257175</xdr:colOff>
      <xdr:row>17</xdr:row>
      <xdr:rowOff>132034</xdr:rowOff>
    </xdr:to>
    <xdr:sp macro="" textlink="">
      <xdr:nvSpPr>
        <xdr:cNvPr id="75" name="円/楕円 74"/>
        <xdr:cNvSpPr/>
      </xdr:nvSpPr>
      <xdr:spPr bwMode="auto">
        <a:xfrm>
          <a:off x="3556000" y="2992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116811</xdr:rowOff>
    </xdr:from>
    <xdr:ext cx="762000" cy="259045"/>
    <xdr:sp macro="" textlink="">
      <xdr:nvSpPr>
        <xdr:cNvPr id="76" name="テキスト ボックス 75"/>
        <xdr:cNvSpPr txBox="1"/>
      </xdr:nvSpPr>
      <xdr:spPr>
        <a:xfrm>
          <a:off x="3225800" y="307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117,256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51504</xdr:rowOff>
    </xdr:from>
    <xdr:to>
      <xdr:col>2</xdr:col>
      <xdr:colOff>692150</xdr:colOff>
      <xdr:row>17</xdr:row>
      <xdr:rowOff>153104</xdr:rowOff>
    </xdr:to>
    <xdr:sp macro="" textlink="">
      <xdr:nvSpPr>
        <xdr:cNvPr id="77" name="円/楕円 76"/>
        <xdr:cNvSpPr/>
      </xdr:nvSpPr>
      <xdr:spPr bwMode="auto">
        <a:xfrm>
          <a:off x="2857500" y="3013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137881</xdr:rowOff>
    </xdr:from>
    <xdr:ext cx="762000" cy="259045"/>
    <xdr:sp macro="" textlink="">
      <xdr:nvSpPr>
        <xdr:cNvPr id="78" name="テキスト ボックス 77"/>
        <xdr:cNvSpPr txBox="1"/>
      </xdr:nvSpPr>
      <xdr:spPr>
        <a:xfrm>
          <a:off x="2527300" y="3100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14094</xdr:rowOff>
    </xdr:from>
    <xdr:to>
      <xdr:col>4</xdr:col>
      <xdr:colOff>1117600</xdr:colOff>
      <xdr:row>35</xdr:row>
      <xdr:rowOff>14643</xdr:rowOff>
    </xdr:to>
    <xdr:cxnSp macro="">
      <xdr:nvCxnSpPr>
        <xdr:cNvPr id="110" name="直線コネクタ 109"/>
        <xdr:cNvCxnSpPr/>
      </xdr:nvCxnSpPr>
      <xdr:spPr bwMode="auto">
        <a:xfrm flipV="1">
          <a:off x="5003800" y="6624444"/>
          <a:ext cx="647700" cy="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178830</xdr:rowOff>
    </xdr:from>
    <xdr:ext cx="762000" cy="259045"/>
    <xdr:sp macro="" textlink="">
      <xdr:nvSpPr>
        <xdr:cNvPr id="111" name="人口1人当たり決算額の推移平均値テキスト445"/>
        <xdr:cNvSpPr txBox="1"/>
      </xdr:nvSpPr>
      <xdr:spPr>
        <a:xfrm>
          <a:off x="5740400" y="6789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268275</xdr:rowOff>
    </xdr:from>
    <xdr:to>
      <xdr:col>4</xdr:col>
      <xdr:colOff>469900</xdr:colOff>
      <xdr:row>35</xdr:row>
      <xdr:rowOff>14643</xdr:rowOff>
    </xdr:to>
    <xdr:cxnSp macro="">
      <xdr:nvCxnSpPr>
        <xdr:cNvPr id="113" name="直線コネクタ 112"/>
        <xdr:cNvCxnSpPr/>
      </xdr:nvCxnSpPr>
      <xdr:spPr bwMode="auto">
        <a:xfrm>
          <a:off x="4305300" y="6535725"/>
          <a:ext cx="698500" cy="89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263961</xdr:rowOff>
    </xdr:from>
    <xdr:ext cx="736600" cy="259045"/>
    <xdr:sp macro="" textlink="">
      <xdr:nvSpPr>
        <xdr:cNvPr id="115" name="テキスト ボックス 114"/>
        <xdr:cNvSpPr txBox="1"/>
      </xdr:nvSpPr>
      <xdr:spPr>
        <a:xfrm>
          <a:off x="4622800" y="687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208839</xdr:rowOff>
    </xdr:from>
    <xdr:to>
      <xdr:col>3</xdr:col>
      <xdr:colOff>904875</xdr:colOff>
      <xdr:row>34</xdr:row>
      <xdr:rowOff>268275</xdr:rowOff>
    </xdr:to>
    <xdr:cxnSp macro="">
      <xdr:nvCxnSpPr>
        <xdr:cNvPr id="116" name="直線コネクタ 115"/>
        <xdr:cNvCxnSpPr/>
      </xdr:nvCxnSpPr>
      <xdr:spPr bwMode="auto">
        <a:xfrm>
          <a:off x="3606800" y="6476289"/>
          <a:ext cx="698500" cy="59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189232</xdr:rowOff>
    </xdr:from>
    <xdr:ext cx="762000" cy="259045"/>
    <xdr:sp macro="" textlink="">
      <xdr:nvSpPr>
        <xdr:cNvPr id="118" name="テキスト ボックス 117"/>
        <xdr:cNvSpPr txBox="1"/>
      </xdr:nvSpPr>
      <xdr:spPr>
        <a:xfrm>
          <a:off x="3924300" y="679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208839</xdr:rowOff>
    </xdr:from>
    <xdr:to>
      <xdr:col>3</xdr:col>
      <xdr:colOff>206375</xdr:colOff>
      <xdr:row>34</xdr:row>
      <xdr:rowOff>244089</xdr:rowOff>
    </xdr:to>
    <xdr:cxnSp macro="">
      <xdr:nvCxnSpPr>
        <xdr:cNvPr id="119" name="直線コネクタ 118"/>
        <xdr:cNvCxnSpPr/>
      </xdr:nvCxnSpPr>
      <xdr:spPr bwMode="auto">
        <a:xfrm flipV="1">
          <a:off x="2908300" y="6476289"/>
          <a:ext cx="698500" cy="35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131716</xdr:rowOff>
    </xdr:from>
    <xdr:ext cx="762000" cy="259045"/>
    <xdr:sp macro="" textlink="">
      <xdr:nvSpPr>
        <xdr:cNvPr id="121" name="テキスト ボックス 120"/>
        <xdr:cNvSpPr txBox="1"/>
      </xdr:nvSpPr>
      <xdr:spPr>
        <a:xfrm>
          <a:off x="3225800" y="674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49740</xdr:rowOff>
    </xdr:from>
    <xdr:ext cx="762000" cy="259045"/>
    <xdr:sp macro="" textlink="">
      <xdr:nvSpPr>
        <xdr:cNvPr id="123" name="テキスト ボックス 122"/>
        <xdr:cNvSpPr txBox="1"/>
      </xdr:nvSpPr>
      <xdr:spPr>
        <a:xfrm>
          <a:off x="2527300" y="666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306194</xdr:rowOff>
    </xdr:from>
    <xdr:to>
      <xdr:col>5</xdr:col>
      <xdr:colOff>34925</xdr:colOff>
      <xdr:row>35</xdr:row>
      <xdr:rowOff>64894</xdr:rowOff>
    </xdr:to>
    <xdr:sp macro="" textlink="">
      <xdr:nvSpPr>
        <xdr:cNvPr id="129" name="円/楕円 128"/>
        <xdr:cNvSpPr/>
      </xdr:nvSpPr>
      <xdr:spPr bwMode="auto">
        <a:xfrm>
          <a:off x="5600700" y="6573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151271</xdr:rowOff>
    </xdr:from>
    <xdr:ext cx="762000" cy="259045"/>
    <xdr:sp macro="" textlink="">
      <xdr:nvSpPr>
        <xdr:cNvPr id="130" name="人口1人当たり決算額の推移該当値テキスト445"/>
        <xdr:cNvSpPr txBox="1"/>
      </xdr:nvSpPr>
      <xdr:spPr>
        <a:xfrm>
          <a:off x="5740400" y="641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37,439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306743</xdr:rowOff>
    </xdr:from>
    <xdr:to>
      <xdr:col>4</xdr:col>
      <xdr:colOff>520700</xdr:colOff>
      <xdr:row>35</xdr:row>
      <xdr:rowOff>65443</xdr:rowOff>
    </xdr:to>
    <xdr:sp macro="" textlink="">
      <xdr:nvSpPr>
        <xdr:cNvPr id="131" name="円/楕円 130"/>
        <xdr:cNvSpPr/>
      </xdr:nvSpPr>
      <xdr:spPr bwMode="auto">
        <a:xfrm>
          <a:off x="4953000" y="6574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75620</xdr:rowOff>
    </xdr:from>
    <xdr:ext cx="736600" cy="259045"/>
    <xdr:sp macro="" textlink="">
      <xdr:nvSpPr>
        <xdr:cNvPr id="132" name="テキスト ボックス 131"/>
        <xdr:cNvSpPr txBox="1"/>
      </xdr:nvSpPr>
      <xdr:spPr>
        <a:xfrm>
          <a:off x="4622800" y="634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37,415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217475</xdr:rowOff>
    </xdr:from>
    <xdr:to>
      <xdr:col>3</xdr:col>
      <xdr:colOff>955675</xdr:colOff>
      <xdr:row>34</xdr:row>
      <xdr:rowOff>319075</xdr:rowOff>
    </xdr:to>
    <xdr:sp macro="" textlink="">
      <xdr:nvSpPr>
        <xdr:cNvPr id="133" name="円/楕円 132"/>
        <xdr:cNvSpPr/>
      </xdr:nvSpPr>
      <xdr:spPr bwMode="auto">
        <a:xfrm>
          <a:off x="4254500" y="6484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329252</xdr:rowOff>
    </xdr:from>
    <xdr:ext cx="762000" cy="259045"/>
    <xdr:sp macro="" textlink="">
      <xdr:nvSpPr>
        <xdr:cNvPr id="134" name="テキスト ボックス 133"/>
        <xdr:cNvSpPr txBox="1"/>
      </xdr:nvSpPr>
      <xdr:spPr>
        <a:xfrm>
          <a:off x="3924300" y="625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41,320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158039</xdr:rowOff>
    </xdr:from>
    <xdr:to>
      <xdr:col>3</xdr:col>
      <xdr:colOff>257175</xdr:colOff>
      <xdr:row>34</xdr:row>
      <xdr:rowOff>259638</xdr:rowOff>
    </xdr:to>
    <xdr:sp macro="" textlink="">
      <xdr:nvSpPr>
        <xdr:cNvPr id="135" name="円/楕円 134"/>
        <xdr:cNvSpPr/>
      </xdr:nvSpPr>
      <xdr:spPr bwMode="auto">
        <a:xfrm>
          <a:off x="3556000" y="642548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269816</xdr:rowOff>
    </xdr:from>
    <xdr:ext cx="762000" cy="259045"/>
    <xdr:sp macro="" textlink="">
      <xdr:nvSpPr>
        <xdr:cNvPr id="136" name="テキスト ボックス 135"/>
        <xdr:cNvSpPr txBox="1"/>
      </xdr:nvSpPr>
      <xdr:spPr>
        <a:xfrm>
          <a:off x="3225800" y="619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43,920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193289</xdr:rowOff>
    </xdr:from>
    <xdr:to>
      <xdr:col>2</xdr:col>
      <xdr:colOff>692150</xdr:colOff>
      <xdr:row>34</xdr:row>
      <xdr:rowOff>294889</xdr:rowOff>
    </xdr:to>
    <xdr:sp macro="" textlink="">
      <xdr:nvSpPr>
        <xdr:cNvPr id="137" name="円/楕円 136"/>
        <xdr:cNvSpPr/>
      </xdr:nvSpPr>
      <xdr:spPr bwMode="auto">
        <a:xfrm>
          <a:off x="2857500" y="6460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305066</xdr:rowOff>
    </xdr:from>
    <xdr:ext cx="762000" cy="259045"/>
    <xdr:sp macro="" textlink="">
      <xdr:nvSpPr>
        <xdr:cNvPr id="138" name="テキスト ボックス 137"/>
        <xdr:cNvSpPr txBox="1"/>
      </xdr:nvSpPr>
      <xdr:spPr>
        <a:xfrm>
          <a:off x="2527300" y="622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福岡県小竹町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8,158
8,001
14.18
5,517,401
5,306,854
185,069
2,754,861
4,977,025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78.2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26793</xdr:rowOff>
    </xdr:from>
    <xdr:to>
      <xdr:col>6</xdr:col>
      <xdr:colOff>511175</xdr:colOff>
      <xdr:row>37</xdr:row>
      <xdr:rowOff>29156</xdr:rowOff>
    </xdr:to>
    <xdr:cxnSp macro="">
      <xdr:nvCxnSpPr>
        <xdr:cNvPr id="63" name="直線コネクタ 62"/>
        <xdr:cNvCxnSpPr/>
      </xdr:nvCxnSpPr>
      <xdr:spPr>
        <a:xfrm>
          <a:off x="3797300" y="6370443"/>
          <a:ext cx="8382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167338</xdr:rowOff>
    </xdr:from>
    <xdr:ext cx="599010" cy="259045"/>
    <xdr:sp macro="" textlink="">
      <xdr:nvSpPr>
        <xdr:cNvPr id="64" name="人件費平均値テキスト"/>
        <xdr:cNvSpPr txBox="1"/>
      </xdr:nvSpPr>
      <xdr:spPr>
        <a:xfrm>
          <a:off x="4686300" y="5996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96451</xdr:rowOff>
    </xdr:from>
    <xdr:to>
      <xdr:col>5</xdr:col>
      <xdr:colOff>358775</xdr:colOff>
      <xdr:row>37</xdr:row>
      <xdr:rowOff>26793</xdr:rowOff>
    </xdr:to>
    <xdr:cxnSp macro="">
      <xdr:nvCxnSpPr>
        <xdr:cNvPr id="66" name="直線コネクタ 65"/>
        <xdr:cNvCxnSpPr/>
      </xdr:nvCxnSpPr>
      <xdr:spPr>
        <a:xfrm>
          <a:off x="2908300" y="6268651"/>
          <a:ext cx="889000" cy="10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xdr:cNvSpPr txBox="1"/>
      </xdr:nvSpPr>
      <xdr:spPr>
        <a:xfrm>
          <a:off x="3497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96451</xdr:rowOff>
    </xdr:from>
    <xdr:to>
      <xdr:col>4</xdr:col>
      <xdr:colOff>155575</xdr:colOff>
      <xdr:row>37</xdr:row>
      <xdr:rowOff>74277</xdr:rowOff>
    </xdr:to>
    <xdr:cxnSp macro="">
      <xdr:nvCxnSpPr>
        <xdr:cNvPr id="69" name="直線コネクタ 68"/>
        <xdr:cNvCxnSpPr/>
      </xdr:nvCxnSpPr>
      <xdr:spPr>
        <a:xfrm flipV="1">
          <a:off x="2019300" y="6268651"/>
          <a:ext cx="889000" cy="1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159565</xdr:rowOff>
    </xdr:from>
    <xdr:ext cx="599010" cy="259045"/>
    <xdr:sp macro="" textlink="">
      <xdr:nvSpPr>
        <xdr:cNvPr id="71" name="テキスト ボックス 70"/>
        <xdr:cNvSpPr txBox="1"/>
      </xdr:nvSpPr>
      <xdr:spPr>
        <a:xfrm>
          <a:off x="2608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19282</xdr:rowOff>
    </xdr:from>
    <xdr:to>
      <xdr:col>2</xdr:col>
      <xdr:colOff>638175</xdr:colOff>
      <xdr:row>37</xdr:row>
      <xdr:rowOff>74277</xdr:rowOff>
    </xdr:to>
    <xdr:cxnSp macro="">
      <xdr:nvCxnSpPr>
        <xdr:cNvPr id="72" name="直線コネクタ 71"/>
        <xdr:cNvCxnSpPr/>
      </xdr:nvCxnSpPr>
      <xdr:spPr>
        <a:xfrm>
          <a:off x="1130300" y="6362932"/>
          <a:ext cx="889000" cy="5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153469</xdr:rowOff>
    </xdr:from>
    <xdr:ext cx="599010" cy="259045"/>
    <xdr:sp macro="" textlink="">
      <xdr:nvSpPr>
        <xdr:cNvPr id="74" name="テキスト ボックス 73"/>
        <xdr:cNvSpPr txBox="1"/>
      </xdr:nvSpPr>
      <xdr:spPr>
        <a:xfrm>
          <a:off x="1719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147079</xdr:rowOff>
    </xdr:from>
    <xdr:ext cx="599010" cy="259045"/>
    <xdr:sp macro="" textlink="">
      <xdr:nvSpPr>
        <xdr:cNvPr id="76" name="テキスト ボックス 75"/>
        <xdr:cNvSpPr txBox="1"/>
      </xdr:nvSpPr>
      <xdr:spPr>
        <a:xfrm>
          <a:off x="830794" y="5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149806</xdr:rowOff>
    </xdr:from>
    <xdr:to>
      <xdr:col>6</xdr:col>
      <xdr:colOff>561975</xdr:colOff>
      <xdr:row>37</xdr:row>
      <xdr:rowOff>79956</xdr:rowOff>
    </xdr:to>
    <xdr:sp macro="" textlink="">
      <xdr:nvSpPr>
        <xdr:cNvPr id="82" name="円/楕円 81"/>
        <xdr:cNvSpPr/>
      </xdr:nvSpPr>
      <xdr:spPr>
        <a:xfrm>
          <a:off x="4584700" y="632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128233</xdr:rowOff>
    </xdr:from>
    <xdr:ext cx="534377" cy="259045"/>
    <xdr:sp macro="" textlink="">
      <xdr:nvSpPr>
        <xdr:cNvPr id="83" name="人件費該当値テキスト"/>
        <xdr:cNvSpPr txBox="1"/>
      </xdr:nvSpPr>
      <xdr:spPr>
        <a:xfrm>
          <a:off x="4686300" y="630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97,905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147443</xdr:rowOff>
    </xdr:from>
    <xdr:to>
      <xdr:col>5</xdr:col>
      <xdr:colOff>409575</xdr:colOff>
      <xdr:row>37</xdr:row>
      <xdr:rowOff>77593</xdr:rowOff>
    </xdr:to>
    <xdr:sp macro="" textlink="">
      <xdr:nvSpPr>
        <xdr:cNvPr id="84" name="円/楕円 83"/>
        <xdr:cNvSpPr/>
      </xdr:nvSpPr>
      <xdr:spPr>
        <a:xfrm>
          <a:off x="3746500" y="631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68720</xdr:rowOff>
    </xdr:from>
    <xdr:ext cx="534377" cy="259045"/>
    <xdr:sp macro="" textlink="">
      <xdr:nvSpPr>
        <xdr:cNvPr id="85" name="テキスト ボックス 84"/>
        <xdr:cNvSpPr txBox="1"/>
      </xdr:nvSpPr>
      <xdr:spPr>
        <a:xfrm>
          <a:off x="3530111" y="641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98,122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45651</xdr:rowOff>
    </xdr:from>
    <xdr:to>
      <xdr:col>4</xdr:col>
      <xdr:colOff>206375</xdr:colOff>
      <xdr:row>36</xdr:row>
      <xdr:rowOff>147251</xdr:rowOff>
    </xdr:to>
    <xdr:sp macro="" textlink="">
      <xdr:nvSpPr>
        <xdr:cNvPr id="86" name="円/楕円 85"/>
        <xdr:cNvSpPr/>
      </xdr:nvSpPr>
      <xdr:spPr>
        <a:xfrm>
          <a:off x="2857500" y="621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138378</xdr:rowOff>
    </xdr:from>
    <xdr:ext cx="599010" cy="259045"/>
    <xdr:sp macro="" textlink="">
      <xdr:nvSpPr>
        <xdr:cNvPr id="87" name="テキスト ボックス 86"/>
        <xdr:cNvSpPr txBox="1"/>
      </xdr:nvSpPr>
      <xdr:spPr>
        <a:xfrm>
          <a:off x="2608794" y="631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107,473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23477</xdr:rowOff>
    </xdr:from>
    <xdr:to>
      <xdr:col>3</xdr:col>
      <xdr:colOff>3175</xdr:colOff>
      <xdr:row>37</xdr:row>
      <xdr:rowOff>125077</xdr:rowOff>
    </xdr:to>
    <xdr:sp macro="" textlink="">
      <xdr:nvSpPr>
        <xdr:cNvPr id="88" name="円/楕円 87"/>
        <xdr:cNvSpPr/>
      </xdr:nvSpPr>
      <xdr:spPr>
        <a:xfrm>
          <a:off x="1968500" y="636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116204</xdr:rowOff>
    </xdr:from>
    <xdr:ext cx="534377" cy="259045"/>
    <xdr:sp macro="" textlink="">
      <xdr:nvSpPr>
        <xdr:cNvPr id="89" name="テキスト ボックス 88"/>
        <xdr:cNvSpPr txBox="1"/>
      </xdr:nvSpPr>
      <xdr:spPr>
        <a:xfrm>
          <a:off x="1752111" y="645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93,760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139932</xdr:rowOff>
    </xdr:from>
    <xdr:to>
      <xdr:col>1</xdr:col>
      <xdr:colOff>485775</xdr:colOff>
      <xdr:row>37</xdr:row>
      <xdr:rowOff>70082</xdr:rowOff>
    </xdr:to>
    <xdr:sp macro="" textlink="">
      <xdr:nvSpPr>
        <xdr:cNvPr id="90" name="円/楕円 89"/>
        <xdr:cNvSpPr/>
      </xdr:nvSpPr>
      <xdr:spPr>
        <a:xfrm>
          <a:off x="1079500" y="631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61209</xdr:rowOff>
    </xdr:from>
    <xdr:ext cx="534377" cy="259045"/>
    <xdr:sp macro="" textlink="">
      <xdr:nvSpPr>
        <xdr:cNvPr id="91" name="テキスト ボックス 90"/>
        <xdr:cNvSpPr txBox="1"/>
      </xdr:nvSpPr>
      <xdr:spPr>
        <a:xfrm>
          <a:off x="863111" y="640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102452</xdr:rowOff>
    </xdr:from>
    <xdr:to>
      <xdr:col>6</xdr:col>
      <xdr:colOff>511175</xdr:colOff>
      <xdr:row>56</xdr:row>
      <xdr:rowOff>128535</xdr:rowOff>
    </xdr:to>
    <xdr:cxnSp macro="">
      <xdr:nvCxnSpPr>
        <xdr:cNvPr id="118" name="直線コネクタ 117"/>
        <xdr:cNvCxnSpPr/>
      </xdr:nvCxnSpPr>
      <xdr:spPr>
        <a:xfrm flipV="1">
          <a:off x="3797300" y="9703652"/>
          <a:ext cx="838200" cy="2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140448</xdr:rowOff>
    </xdr:from>
    <xdr:ext cx="599010" cy="259045"/>
    <xdr:sp macro="" textlink="">
      <xdr:nvSpPr>
        <xdr:cNvPr id="119" name="物件費平均値テキスト"/>
        <xdr:cNvSpPr txBox="1"/>
      </xdr:nvSpPr>
      <xdr:spPr>
        <a:xfrm>
          <a:off x="4686300" y="939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128535</xdr:rowOff>
    </xdr:from>
    <xdr:to>
      <xdr:col>5</xdr:col>
      <xdr:colOff>358775</xdr:colOff>
      <xdr:row>56</xdr:row>
      <xdr:rowOff>154284</xdr:rowOff>
    </xdr:to>
    <xdr:cxnSp macro="">
      <xdr:nvCxnSpPr>
        <xdr:cNvPr id="121" name="直線コネクタ 120"/>
        <xdr:cNvCxnSpPr/>
      </xdr:nvCxnSpPr>
      <xdr:spPr>
        <a:xfrm flipV="1">
          <a:off x="2908300" y="9729735"/>
          <a:ext cx="889000" cy="2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58386</xdr:rowOff>
    </xdr:from>
    <xdr:ext cx="599010" cy="259045"/>
    <xdr:sp macro="" textlink="">
      <xdr:nvSpPr>
        <xdr:cNvPr id="123" name="テキスト ボックス 122"/>
        <xdr:cNvSpPr txBox="1"/>
      </xdr:nvSpPr>
      <xdr:spPr>
        <a:xfrm>
          <a:off x="3497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154284</xdr:rowOff>
    </xdr:from>
    <xdr:to>
      <xdr:col>4</xdr:col>
      <xdr:colOff>155575</xdr:colOff>
      <xdr:row>57</xdr:row>
      <xdr:rowOff>18752</xdr:rowOff>
    </xdr:to>
    <xdr:cxnSp macro="">
      <xdr:nvCxnSpPr>
        <xdr:cNvPr id="124" name="直線コネクタ 123"/>
        <xdr:cNvCxnSpPr/>
      </xdr:nvCxnSpPr>
      <xdr:spPr>
        <a:xfrm flipV="1">
          <a:off x="2019300" y="9755484"/>
          <a:ext cx="889000" cy="3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117644</xdr:rowOff>
    </xdr:from>
    <xdr:ext cx="534377" cy="259045"/>
    <xdr:sp macro="" textlink="">
      <xdr:nvSpPr>
        <xdr:cNvPr id="126" name="テキスト ボックス 125"/>
        <xdr:cNvSpPr txBox="1"/>
      </xdr:nvSpPr>
      <xdr:spPr>
        <a:xfrm>
          <a:off x="2641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18752</xdr:rowOff>
    </xdr:from>
    <xdr:to>
      <xdr:col>2</xdr:col>
      <xdr:colOff>638175</xdr:colOff>
      <xdr:row>57</xdr:row>
      <xdr:rowOff>35253</xdr:rowOff>
    </xdr:to>
    <xdr:cxnSp macro="">
      <xdr:nvCxnSpPr>
        <xdr:cNvPr id="127" name="直線コネクタ 126"/>
        <xdr:cNvCxnSpPr/>
      </xdr:nvCxnSpPr>
      <xdr:spPr>
        <a:xfrm flipV="1">
          <a:off x="1130300" y="9791402"/>
          <a:ext cx="889000" cy="1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81727</xdr:rowOff>
    </xdr:from>
    <xdr:ext cx="599010" cy="259045"/>
    <xdr:sp macro="" textlink="">
      <xdr:nvSpPr>
        <xdr:cNvPr id="129" name="テキスト ボックス 128"/>
        <xdr:cNvSpPr txBox="1"/>
      </xdr:nvSpPr>
      <xdr:spPr>
        <a:xfrm>
          <a:off x="1719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142457</xdr:rowOff>
    </xdr:from>
    <xdr:ext cx="534377" cy="259045"/>
    <xdr:sp macro="" textlink="">
      <xdr:nvSpPr>
        <xdr:cNvPr id="131" name="テキスト ボックス 130"/>
        <xdr:cNvSpPr txBox="1"/>
      </xdr:nvSpPr>
      <xdr:spPr>
        <a:xfrm>
          <a:off x="863111" y="940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51652</xdr:rowOff>
    </xdr:from>
    <xdr:to>
      <xdr:col>6</xdr:col>
      <xdr:colOff>561975</xdr:colOff>
      <xdr:row>56</xdr:row>
      <xdr:rowOff>153252</xdr:rowOff>
    </xdr:to>
    <xdr:sp macro="" textlink="">
      <xdr:nvSpPr>
        <xdr:cNvPr id="137" name="円/楕円 136"/>
        <xdr:cNvSpPr/>
      </xdr:nvSpPr>
      <xdr:spPr>
        <a:xfrm>
          <a:off x="4584700" y="965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30079</xdr:rowOff>
    </xdr:from>
    <xdr:ext cx="534377" cy="259045"/>
    <xdr:sp macro="" textlink="">
      <xdr:nvSpPr>
        <xdr:cNvPr id="138" name="物件費該当値テキスト"/>
        <xdr:cNvSpPr txBox="1"/>
      </xdr:nvSpPr>
      <xdr:spPr>
        <a:xfrm>
          <a:off x="4686300" y="963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83,147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77735</xdr:rowOff>
    </xdr:from>
    <xdr:to>
      <xdr:col>5</xdr:col>
      <xdr:colOff>409575</xdr:colOff>
      <xdr:row>57</xdr:row>
      <xdr:rowOff>7885</xdr:rowOff>
    </xdr:to>
    <xdr:sp macro="" textlink="">
      <xdr:nvSpPr>
        <xdr:cNvPr id="139" name="円/楕円 138"/>
        <xdr:cNvSpPr/>
      </xdr:nvSpPr>
      <xdr:spPr>
        <a:xfrm>
          <a:off x="3746500" y="967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170462</xdr:rowOff>
    </xdr:from>
    <xdr:ext cx="534377" cy="259045"/>
    <xdr:sp macro="" textlink="">
      <xdr:nvSpPr>
        <xdr:cNvPr id="140" name="テキスト ボックス 139"/>
        <xdr:cNvSpPr txBox="1"/>
      </xdr:nvSpPr>
      <xdr:spPr>
        <a:xfrm>
          <a:off x="3530111" y="977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77,442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103484</xdr:rowOff>
    </xdr:from>
    <xdr:to>
      <xdr:col>4</xdr:col>
      <xdr:colOff>206375</xdr:colOff>
      <xdr:row>57</xdr:row>
      <xdr:rowOff>33634</xdr:rowOff>
    </xdr:to>
    <xdr:sp macro="" textlink="">
      <xdr:nvSpPr>
        <xdr:cNvPr id="141" name="円/楕円 140"/>
        <xdr:cNvSpPr/>
      </xdr:nvSpPr>
      <xdr:spPr>
        <a:xfrm>
          <a:off x="2857500" y="970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24761</xdr:rowOff>
    </xdr:from>
    <xdr:ext cx="534377" cy="259045"/>
    <xdr:sp macro="" textlink="">
      <xdr:nvSpPr>
        <xdr:cNvPr id="142" name="テキスト ボックス 141"/>
        <xdr:cNvSpPr txBox="1"/>
      </xdr:nvSpPr>
      <xdr:spPr>
        <a:xfrm>
          <a:off x="2641111" y="979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71,810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139402</xdr:rowOff>
    </xdr:from>
    <xdr:to>
      <xdr:col>3</xdr:col>
      <xdr:colOff>3175</xdr:colOff>
      <xdr:row>57</xdr:row>
      <xdr:rowOff>69552</xdr:rowOff>
    </xdr:to>
    <xdr:sp macro="" textlink="">
      <xdr:nvSpPr>
        <xdr:cNvPr id="143" name="円/楕円 142"/>
        <xdr:cNvSpPr/>
      </xdr:nvSpPr>
      <xdr:spPr>
        <a:xfrm>
          <a:off x="1968500" y="974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60679</xdr:rowOff>
    </xdr:from>
    <xdr:ext cx="534377" cy="259045"/>
    <xdr:sp macro="" textlink="">
      <xdr:nvSpPr>
        <xdr:cNvPr id="144" name="テキスト ボックス 143"/>
        <xdr:cNvSpPr txBox="1"/>
      </xdr:nvSpPr>
      <xdr:spPr>
        <a:xfrm>
          <a:off x="1752111" y="98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63,954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155903</xdr:rowOff>
    </xdr:from>
    <xdr:to>
      <xdr:col>1</xdr:col>
      <xdr:colOff>485775</xdr:colOff>
      <xdr:row>57</xdr:row>
      <xdr:rowOff>86053</xdr:rowOff>
    </xdr:to>
    <xdr:sp macro="" textlink="">
      <xdr:nvSpPr>
        <xdr:cNvPr id="145" name="円/楕円 144"/>
        <xdr:cNvSpPr/>
      </xdr:nvSpPr>
      <xdr:spPr>
        <a:xfrm>
          <a:off x="1079500" y="975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77180</xdr:rowOff>
    </xdr:from>
    <xdr:ext cx="534377" cy="259045"/>
    <xdr:sp macro="" textlink="">
      <xdr:nvSpPr>
        <xdr:cNvPr id="146" name="テキスト ボックス 145"/>
        <xdr:cNvSpPr txBox="1"/>
      </xdr:nvSpPr>
      <xdr:spPr>
        <a:xfrm>
          <a:off x="863111" y="984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81141</xdr:rowOff>
    </xdr:from>
    <xdr:to>
      <xdr:col>6</xdr:col>
      <xdr:colOff>511175</xdr:colOff>
      <xdr:row>78</xdr:row>
      <xdr:rowOff>99504</xdr:rowOff>
    </xdr:to>
    <xdr:cxnSp macro="">
      <xdr:nvCxnSpPr>
        <xdr:cNvPr id="175" name="直線コネクタ 174"/>
        <xdr:cNvCxnSpPr/>
      </xdr:nvCxnSpPr>
      <xdr:spPr>
        <a:xfrm>
          <a:off x="3797300" y="13454241"/>
          <a:ext cx="838200" cy="1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51960</xdr:rowOff>
    </xdr:from>
    <xdr:ext cx="469744" cy="259045"/>
    <xdr:sp macro="" textlink="">
      <xdr:nvSpPr>
        <xdr:cNvPr id="176" name="維持補修費平均値テキスト"/>
        <xdr:cNvSpPr txBox="1"/>
      </xdr:nvSpPr>
      <xdr:spPr>
        <a:xfrm>
          <a:off x="4686300" y="13082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81141</xdr:rowOff>
    </xdr:from>
    <xdr:to>
      <xdr:col>5</xdr:col>
      <xdr:colOff>358775</xdr:colOff>
      <xdr:row>78</xdr:row>
      <xdr:rowOff>116687</xdr:rowOff>
    </xdr:to>
    <xdr:cxnSp macro="">
      <xdr:nvCxnSpPr>
        <xdr:cNvPr id="178" name="直線コネクタ 177"/>
        <xdr:cNvCxnSpPr/>
      </xdr:nvCxnSpPr>
      <xdr:spPr>
        <a:xfrm flipV="1">
          <a:off x="2908300" y="13454241"/>
          <a:ext cx="889000" cy="3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158754</xdr:rowOff>
    </xdr:from>
    <xdr:ext cx="469744" cy="259045"/>
    <xdr:sp macro="" textlink="">
      <xdr:nvSpPr>
        <xdr:cNvPr id="180" name="テキスト ボックス 179"/>
        <xdr:cNvSpPr txBox="1"/>
      </xdr:nvSpPr>
      <xdr:spPr>
        <a:xfrm>
          <a:off x="3562427" y="1301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108001</xdr:rowOff>
    </xdr:from>
    <xdr:to>
      <xdr:col>4</xdr:col>
      <xdr:colOff>155575</xdr:colOff>
      <xdr:row>78</xdr:row>
      <xdr:rowOff>116687</xdr:rowOff>
    </xdr:to>
    <xdr:cxnSp macro="">
      <xdr:nvCxnSpPr>
        <xdr:cNvPr id="181" name="直線コネクタ 180"/>
        <xdr:cNvCxnSpPr/>
      </xdr:nvCxnSpPr>
      <xdr:spPr>
        <a:xfrm>
          <a:off x="2019300" y="13481101"/>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9365</xdr:rowOff>
    </xdr:from>
    <xdr:ext cx="469744" cy="259045"/>
    <xdr:sp macro="" textlink="">
      <xdr:nvSpPr>
        <xdr:cNvPr id="183" name="テキスト ボックス 182"/>
        <xdr:cNvSpPr txBox="1"/>
      </xdr:nvSpPr>
      <xdr:spPr>
        <a:xfrm>
          <a:off x="2673427" y="130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108001</xdr:rowOff>
    </xdr:from>
    <xdr:to>
      <xdr:col>2</xdr:col>
      <xdr:colOff>638175</xdr:colOff>
      <xdr:row>78</xdr:row>
      <xdr:rowOff>159398</xdr:rowOff>
    </xdr:to>
    <xdr:cxnSp macro="">
      <xdr:nvCxnSpPr>
        <xdr:cNvPr id="184" name="直線コネクタ 183"/>
        <xdr:cNvCxnSpPr/>
      </xdr:nvCxnSpPr>
      <xdr:spPr>
        <a:xfrm flipV="1">
          <a:off x="1130300" y="13481101"/>
          <a:ext cx="889000" cy="5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9022</xdr:rowOff>
    </xdr:from>
    <xdr:ext cx="469744" cy="259045"/>
    <xdr:sp macro="" textlink="">
      <xdr:nvSpPr>
        <xdr:cNvPr id="186" name="テキスト ボックス 185"/>
        <xdr:cNvSpPr txBox="1"/>
      </xdr:nvSpPr>
      <xdr:spPr>
        <a:xfrm>
          <a:off x="1784427" y="1303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20756</xdr:rowOff>
    </xdr:from>
    <xdr:ext cx="469744" cy="259045"/>
    <xdr:sp macro="" textlink="">
      <xdr:nvSpPr>
        <xdr:cNvPr id="188" name="テキスト ボックス 187"/>
        <xdr:cNvSpPr txBox="1"/>
      </xdr:nvSpPr>
      <xdr:spPr>
        <a:xfrm>
          <a:off x="895427" y="1305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48704</xdr:rowOff>
    </xdr:from>
    <xdr:to>
      <xdr:col>6</xdr:col>
      <xdr:colOff>561975</xdr:colOff>
      <xdr:row>78</xdr:row>
      <xdr:rowOff>150304</xdr:rowOff>
    </xdr:to>
    <xdr:sp macro="" textlink="">
      <xdr:nvSpPr>
        <xdr:cNvPr id="194" name="円/楕円 193"/>
        <xdr:cNvSpPr/>
      </xdr:nvSpPr>
      <xdr:spPr>
        <a:xfrm>
          <a:off x="4584700" y="1342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135081</xdr:rowOff>
    </xdr:from>
    <xdr:ext cx="469744" cy="259045"/>
    <xdr:sp macro="" textlink="">
      <xdr:nvSpPr>
        <xdr:cNvPr id="195" name="維持補修費該当値テキスト"/>
        <xdr:cNvSpPr txBox="1"/>
      </xdr:nvSpPr>
      <xdr:spPr>
        <a:xfrm>
          <a:off x="4686300" y="1333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30341</xdr:rowOff>
    </xdr:from>
    <xdr:to>
      <xdr:col>5</xdr:col>
      <xdr:colOff>409575</xdr:colOff>
      <xdr:row>78</xdr:row>
      <xdr:rowOff>131941</xdr:rowOff>
    </xdr:to>
    <xdr:sp macro="" textlink="">
      <xdr:nvSpPr>
        <xdr:cNvPr id="196" name="円/楕円 195"/>
        <xdr:cNvSpPr/>
      </xdr:nvSpPr>
      <xdr:spPr>
        <a:xfrm>
          <a:off x="3746500" y="1340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123068</xdr:rowOff>
    </xdr:from>
    <xdr:ext cx="469744" cy="259045"/>
    <xdr:sp macro="" textlink="">
      <xdr:nvSpPr>
        <xdr:cNvPr id="197" name="テキスト ボックス 196"/>
        <xdr:cNvSpPr txBox="1"/>
      </xdr:nvSpPr>
      <xdr:spPr>
        <a:xfrm>
          <a:off x="3562427" y="1349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65887</xdr:rowOff>
    </xdr:from>
    <xdr:to>
      <xdr:col>4</xdr:col>
      <xdr:colOff>206375</xdr:colOff>
      <xdr:row>78</xdr:row>
      <xdr:rowOff>167487</xdr:rowOff>
    </xdr:to>
    <xdr:sp macro="" textlink="">
      <xdr:nvSpPr>
        <xdr:cNvPr id="198" name="円/楕円 197"/>
        <xdr:cNvSpPr/>
      </xdr:nvSpPr>
      <xdr:spPr>
        <a:xfrm>
          <a:off x="2857500" y="134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158614</xdr:rowOff>
    </xdr:from>
    <xdr:ext cx="469744" cy="259045"/>
    <xdr:sp macro="" textlink="">
      <xdr:nvSpPr>
        <xdr:cNvPr id="199" name="テキスト ボックス 198"/>
        <xdr:cNvSpPr txBox="1"/>
      </xdr:nvSpPr>
      <xdr:spPr>
        <a:xfrm>
          <a:off x="2673427" y="1353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57201</xdr:rowOff>
    </xdr:from>
    <xdr:to>
      <xdr:col>3</xdr:col>
      <xdr:colOff>3175</xdr:colOff>
      <xdr:row>78</xdr:row>
      <xdr:rowOff>158801</xdr:rowOff>
    </xdr:to>
    <xdr:sp macro="" textlink="">
      <xdr:nvSpPr>
        <xdr:cNvPr id="200" name="円/楕円 199"/>
        <xdr:cNvSpPr/>
      </xdr:nvSpPr>
      <xdr:spPr>
        <a:xfrm>
          <a:off x="1968500" y="1343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149928</xdr:rowOff>
    </xdr:from>
    <xdr:ext cx="469744" cy="259045"/>
    <xdr:sp macro="" textlink="">
      <xdr:nvSpPr>
        <xdr:cNvPr id="201" name="テキスト ボックス 200"/>
        <xdr:cNvSpPr txBox="1"/>
      </xdr:nvSpPr>
      <xdr:spPr>
        <a:xfrm>
          <a:off x="1784427" y="1352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108598</xdr:rowOff>
    </xdr:from>
    <xdr:to>
      <xdr:col>1</xdr:col>
      <xdr:colOff>485775</xdr:colOff>
      <xdr:row>79</xdr:row>
      <xdr:rowOff>38748</xdr:rowOff>
    </xdr:to>
    <xdr:sp macro="" textlink="">
      <xdr:nvSpPr>
        <xdr:cNvPr id="202" name="円/楕円 201"/>
        <xdr:cNvSpPr/>
      </xdr:nvSpPr>
      <xdr:spPr>
        <a:xfrm>
          <a:off x="1079500" y="134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29875</xdr:rowOff>
    </xdr:from>
    <xdr:ext cx="469744" cy="259045"/>
    <xdr:sp macro="" textlink="">
      <xdr:nvSpPr>
        <xdr:cNvPr id="203" name="テキスト ボックス 202"/>
        <xdr:cNvSpPr txBox="1"/>
      </xdr:nvSpPr>
      <xdr:spPr>
        <a:xfrm>
          <a:off x="895427" y="135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133963</xdr:rowOff>
    </xdr:from>
    <xdr:ext cx="534377" cy="259045"/>
    <xdr:sp macro="" textlink="">
      <xdr:nvSpPr>
        <xdr:cNvPr id="229" name="扶助費最小値テキスト"/>
        <xdr:cNvSpPr txBox="1"/>
      </xdr:nvSpPr>
      <xdr:spPr>
        <a:xfrm>
          <a:off x="4686300" y="171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11262</xdr:rowOff>
    </xdr:from>
    <xdr:ext cx="599010" cy="259045"/>
    <xdr:sp macro="" textlink="">
      <xdr:nvSpPr>
        <xdr:cNvPr id="231" name="扶助費最大値テキスト"/>
        <xdr:cNvSpPr txBox="1"/>
      </xdr:nvSpPr>
      <xdr:spPr>
        <a:xfrm>
          <a:off x="4686300" y="15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144996</xdr:rowOff>
    </xdr:from>
    <xdr:to>
      <xdr:col>6</xdr:col>
      <xdr:colOff>511175</xdr:colOff>
      <xdr:row>97</xdr:row>
      <xdr:rowOff>61881</xdr:rowOff>
    </xdr:to>
    <xdr:cxnSp macro="">
      <xdr:nvCxnSpPr>
        <xdr:cNvPr id="233" name="直線コネクタ 232"/>
        <xdr:cNvCxnSpPr/>
      </xdr:nvCxnSpPr>
      <xdr:spPr>
        <a:xfrm flipV="1">
          <a:off x="3797300" y="16604196"/>
          <a:ext cx="838200" cy="8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96074</xdr:rowOff>
    </xdr:from>
    <xdr:ext cx="534377" cy="259045"/>
    <xdr:sp macro="" textlink="">
      <xdr:nvSpPr>
        <xdr:cNvPr id="234" name="扶助費平均値テキスト"/>
        <xdr:cNvSpPr txBox="1"/>
      </xdr:nvSpPr>
      <xdr:spPr>
        <a:xfrm>
          <a:off x="4686300" y="16555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61881</xdr:rowOff>
    </xdr:from>
    <xdr:to>
      <xdr:col>5</xdr:col>
      <xdr:colOff>358775</xdr:colOff>
      <xdr:row>97</xdr:row>
      <xdr:rowOff>113849</xdr:rowOff>
    </xdr:to>
    <xdr:cxnSp macro="">
      <xdr:nvCxnSpPr>
        <xdr:cNvPr id="236" name="直線コネクタ 235"/>
        <xdr:cNvCxnSpPr/>
      </xdr:nvCxnSpPr>
      <xdr:spPr>
        <a:xfrm flipV="1">
          <a:off x="2908300" y="16692531"/>
          <a:ext cx="889000" cy="5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168796</xdr:rowOff>
    </xdr:from>
    <xdr:to>
      <xdr:col>5</xdr:col>
      <xdr:colOff>409575</xdr:colOff>
      <xdr:row>97</xdr:row>
      <xdr:rowOff>98946</xdr:rowOff>
    </xdr:to>
    <xdr:sp macro="" textlink="">
      <xdr:nvSpPr>
        <xdr:cNvPr id="237" name="フローチャート : 判断 236"/>
        <xdr:cNvSpPr/>
      </xdr:nvSpPr>
      <xdr:spPr>
        <a:xfrm>
          <a:off x="3746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115473</xdr:rowOff>
    </xdr:from>
    <xdr:ext cx="534377" cy="259045"/>
    <xdr:sp macro="" textlink="">
      <xdr:nvSpPr>
        <xdr:cNvPr id="238" name="テキスト ボックス 237"/>
        <xdr:cNvSpPr txBox="1"/>
      </xdr:nvSpPr>
      <xdr:spPr>
        <a:xfrm>
          <a:off x="3530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113849</xdr:rowOff>
    </xdr:from>
    <xdr:to>
      <xdr:col>4</xdr:col>
      <xdr:colOff>155575</xdr:colOff>
      <xdr:row>97</xdr:row>
      <xdr:rowOff>146558</xdr:rowOff>
    </xdr:to>
    <xdr:cxnSp macro="">
      <xdr:nvCxnSpPr>
        <xdr:cNvPr id="239" name="直線コネクタ 238"/>
        <xdr:cNvCxnSpPr/>
      </xdr:nvCxnSpPr>
      <xdr:spPr>
        <a:xfrm flipV="1">
          <a:off x="2019300" y="16744499"/>
          <a:ext cx="889000" cy="3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81890</xdr:rowOff>
    </xdr:from>
    <xdr:to>
      <xdr:col>4</xdr:col>
      <xdr:colOff>206375</xdr:colOff>
      <xdr:row>98</xdr:row>
      <xdr:rowOff>12040</xdr:rowOff>
    </xdr:to>
    <xdr:sp macro="" textlink="">
      <xdr:nvSpPr>
        <xdr:cNvPr id="240" name="フローチャート : 判断 239"/>
        <xdr:cNvSpPr/>
      </xdr:nvSpPr>
      <xdr:spPr>
        <a:xfrm>
          <a:off x="2857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3167</xdr:rowOff>
    </xdr:from>
    <xdr:ext cx="534377" cy="259045"/>
    <xdr:sp macro="" textlink="">
      <xdr:nvSpPr>
        <xdr:cNvPr id="241" name="テキスト ボックス 240"/>
        <xdr:cNvSpPr txBox="1"/>
      </xdr:nvSpPr>
      <xdr:spPr>
        <a:xfrm>
          <a:off x="2641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134462</xdr:rowOff>
    </xdr:from>
    <xdr:to>
      <xdr:col>2</xdr:col>
      <xdr:colOff>638175</xdr:colOff>
      <xdr:row>97</xdr:row>
      <xdr:rowOff>146558</xdr:rowOff>
    </xdr:to>
    <xdr:cxnSp macro="">
      <xdr:nvCxnSpPr>
        <xdr:cNvPr id="242" name="直線コネクタ 241"/>
        <xdr:cNvCxnSpPr/>
      </xdr:nvCxnSpPr>
      <xdr:spPr>
        <a:xfrm>
          <a:off x="1130300" y="16765112"/>
          <a:ext cx="889000" cy="1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116542</xdr:rowOff>
    </xdr:from>
    <xdr:to>
      <xdr:col>3</xdr:col>
      <xdr:colOff>3175</xdr:colOff>
      <xdr:row>98</xdr:row>
      <xdr:rowOff>46692</xdr:rowOff>
    </xdr:to>
    <xdr:sp macro="" textlink="">
      <xdr:nvSpPr>
        <xdr:cNvPr id="243" name="フローチャート : 判断 242"/>
        <xdr:cNvSpPr/>
      </xdr:nvSpPr>
      <xdr:spPr>
        <a:xfrm>
          <a:off x="1968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37819</xdr:rowOff>
    </xdr:from>
    <xdr:ext cx="534377" cy="259045"/>
    <xdr:sp macro="" textlink="">
      <xdr:nvSpPr>
        <xdr:cNvPr id="244" name="テキスト ボックス 243"/>
        <xdr:cNvSpPr txBox="1"/>
      </xdr:nvSpPr>
      <xdr:spPr>
        <a:xfrm>
          <a:off x="1752111" y="168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109589</xdr:rowOff>
    </xdr:from>
    <xdr:to>
      <xdr:col>1</xdr:col>
      <xdr:colOff>485775</xdr:colOff>
      <xdr:row>98</xdr:row>
      <xdr:rowOff>39739</xdr:rowOff>
    </xdr:to>
    <xdr:sp macro="" textlink="">
      <xdr:nvSpPr>
        <xdr:cNvPr id="245" name="フローチャート : 判断 244"/>
        <xdr:cNvSpPr/>
      </xdr:nvSpPr>
      <xdr:spPr>
        <a:xfrm>
          <a:off x="1079500" y="1674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30866</xdr:rowOff>
    </xdr:from>
    <xdr:ext cx="534377" cy="259045"/>
    <xdr:sp macro="" textlink="">
      <xdr:nvSpPr>
        <xdr:cNvPr id="246" name="テキスト ボックス 245"/>
        <xdr:cNvSpPr txBox="1"/>
      </xdr:nvSpPr>
      <xdr:spPr>
        <a:xfrm>
          <a:off x="863111" y="1683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94196</xdr:rowOff>
    </xdr:from>
    <xdr:to>
      <xdr:col>6</xdr:col>
      <xdr:colOff>561975</xdr:colOff>
      <xdr:row>97</xdr:row>
      <xdr:rowOff>24346</xdr:rowOff>
    </xdr:to>
    <xdr:sp macro="" textlink="">
      <xdr:nvSpPr>
        <xdr:cNvPr id="252" name="円/楕円 251"/>
        <xdr:cNvSpPr/>
      </xdr:nvSpPr>
      <xdr:spPr>
        <a:xfrm>
          <a:off x="4584700" y="1655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117073</xdr:rowOff>
    </xdr:from>
    <xdr:ext cx="534377" cy="259045"/>
    <xdr:sp macro="" textlink="">
      <xdr:nvSpPr>
        <xdr:cNvPr id="253" name="扶助費該当値テキスト"/>
        <xdr:cNvSpPr txBox="1"/>
      </xdr:nvSpPr>
      <xdr:spPr>
        <a:xfrm>
          <a:off x="4686300" y="1640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61,722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11081</xdr:rowOff>
    </xdr:from>
    <xdr:to>
      <xdr:col>5</xdr:col>
      <xdr:colOff>409575</xdr:colOff>
      <xdr:row>97</xdr:row>
      <xdr:rowOff>112681</xdr:rowOff>
    </xdr:to>
    <xdr:sp macro="" textlink="">
      <xdr:nvSpPr>
        <xdr:cNvPr id="254" name="円/楕円 253"/>
        <xdr:cNvSpPr/>
      </xdr:nvSpPr>
      <xdr:spPr>
        <a:xfrm>
          <a:off x="3746500" y="1664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103808</xdr:rowOff>
    </xdr:from>
    <xdr:ext cx="534377" cy="259045"/>
    <xdr:sp macro="" textlink="">
      <xdr:nvSpPr>
        <xdr:cNvPr id="255" name="テキスト ボックス 254"/>
        <xdr:cNvSpPr txBox="1"/>
      </xdr:nvSpPr>
      <xdr:spPr>
        <a:xfrm>
          <a:off x="3530111" y="167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57,085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63049</xdr:rowOff>
    </xdr:from>
    <xdr:to>
      <xdr:col>4</xdr:col>
      <xdr:colOff>206375</xdr:colOff>
      <xdr:row>97</xdr:row>
      <xdr:rowOff>164649</xdr:rowOff>
    </xdr:to>
    <xdr:sp macro="" textlink="">
      <xdr:nvSpPr>
        <xdr:cNvPr id="256" name="円/楕円 255"/>
        <xdr:cNvSpPr/>
      </xdr:nvSpPr>
      <xdr:spPr>
        <a:xfrm>
          <a:off x="2857500" y="1669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9726</xdr:rowOff>
    </xdr:from>
    <xdr:ext cx="534377" cy="259045"/>
    <xdr:sp macro="" textlink="">
      <xdr:nvSpPr>
        <xdr:cNvPr id="257" name="テキスト ボックス 256"/>
        <xdr:cNvSpPr txBox="1"/>
      </xdr:nvSpPr>
      <xdr:spPr>
        <a:xfrm>
          <a:off x="2641111" y="1646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54,357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95758</xdr:rowOff>
    </xdr:from>
    <xdr:to>
      <xdr:col>3</xdr:col>
      <xdr:colOff>3175</xdr:colOff>
      <xdr:row>98</xdr:row>
      <xdr:rowOff>25908</xdr:rowOff>
    </xdr:to>
    <xdr:sp macro="" textlink="">
      <xdr:nvSpPr>
        <xdr:cNvPr id="258" name="円/楕円 257"/>
        <xdr:cNvSpPr/>
      </xdr:nvSpPr>
      <xdr:spPr>
        <a:xfrm>
          <a:off x="1968500" y="1672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42435</xdr:rowOff>
    </xdr:from>
    <xdr:ext cx="534377" cy="259045"/>
    <xdr:sp macro="" textlink="">
      <xdr:nvSpPr>
        <xdr:cNvPr id="259" name="テキスト ボックス 258"/>
        <xdr:cNvSpPr txBox="1"/>
      </xdr:nvSpPr>
      <xdr:spPr>
        <a:xfrm>
          <a:off x="1752111" y="1650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83662</xdr:rowOff>
    </xdr:from>
    <xdr:to>
      <xdr:col>1</xdr:col>
      <xdr:colOff>485775</xdr:colOff>
      <xdr:row>98</xdr:row>
      <xdr:rowOff>13812</xdr:rowOff>
    </xdr:to>
    <xdr:sp macro="" textlink="">
      <xdr:nvSpPr>
        <xdr:cNvPr id="260" name="円/楕円 259"/>
        <xdr:cNvSpPr/>
      </xdr:nvSpPr>
      <xdr:spPr>
        <a:xfrm>
          <a:off x="1079500" y="1671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30339</xdr:rowOff>
    </xdr:from>
    <xdr:ext cx="534377" cy="259045"/>
    <xdr:sp macro="" textlink="">
      <xdr:nvSpPr>
        <xdr:cNvPr id="261" name="テキスト ボックス 260"/>
        <xdr:cNvSpPr txBox="1"/>
      </xdr:nvSpPr>
      <xdr:spPr>
        <a:xfrm>
          <a:off x="863111" y="1648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67325</xdr:rowOff>
    </xdr:from>
    <xdr:to>
      <xdr:col>15</xdr:col>
      <xdr:colOff>180975</xdr:colOff>
      <xdr:row>36</xdr:row>
      <xdr:rowOff>79866</xdr:rowOff>
    </xdr:to>
    <xdr:cxnSp macro="">
      <xdr:nvCxnSpPr>
        <xdr:cNvPr id="288" name="直線コネクタ 287"/>
        <xdr:cNvCxnSpPr/>
      </xdr:nvCxnSpPr>
      <xdr:spPr>
        <a:xfrm>
          <a:off x="9639300" y="6239525"/>
          <a:ext cx="8382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151297</xdr:rowOff>
    </xdr:from>
    <xdr:ext cx="599010" cy="259045"/>
    <xdr:sp macro="" textlink="">
      <xdr:nvSpPr>
        <xdr:cNvPr id="289" name="補助費等平均値テキスト"/>
        <xdr:cNvSpPr txBox="1"/>
      </xdr:nvSpPr>
      <xdr:spPr>
        <a:xfrm>
          <a:off x="10528300" y="598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67325</xdr:rowOff>
    </xdr:from>
    <xdr:to>
      <xdr:col>14</xdr:col>
      <xdr:colOff>28575</xdr:colOff>
      <xdr:row>36</xdr:row>
      <xdr:rowOff>101345</xdr:rowOff>
    </xdr:to>
    <xdr:cxnSp macro="">
      <xdr:nvCxnSpPr>
        <xdr:cNvPr id="291" name="直線コネクタ 290"/>
        <xdr:cNvCxnSpPr/>
      </xdr:nvCxnSpPr>
      <xdr:spPr>
        <a:xfrm flipV="1">
          <a:off x="8750300" y="6239525"/>
          <a:ext cx="889000" cy="3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2" name="フローチャート : 判断 291"/>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133175</xdr:rowOff>
    </xdr:from>
    <xdr:ext cx="534377" cy="259045"/>
    <xdr:sp macro="" textlink="">
      <xdr:nvSpPr>
        <xdr:cNvPr id="293" name="テキスト ボックス 292"/>
        <xdr:cNvSpPr txBox="1"/>
      </xdr:nvSpPr>
      <xdr:spPr>
        <a:xfrm>
          <a:off x="9372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101345</xdr:rowOff>
    </xdr:from>
    <xdr:to>
      <xdr:col>12</xdr:col>
      <xdr:colOff>511175</xdr:colOff>
      <xdr:row>36</xdr:row>
      <xdr:rowOff>117539</xdr:rowOff>
    </xdr:to>
    <xdr:cxnSp macro="">
      <xdr:nvCxnSpPr>
        <xdr:cNvPr id="294" name="直線コネクタ 293"/>
        <xdr:cNvCxnSpPr/>
      </xdr:nvCxnSpPr>
      <xdr:spPr>
        <a:xfrm flipV="1">
          <a:off x="7861300" y="6273545"/>
          <a:ext cx="889000" cy="1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5" name="フローチャート : 判断 294"/>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158180</xdr:rowOff>
    </xdr:from>
    <xdr:ext cx="534377" cy="259045"/>
    <xdr:sp macro="" textlink="">
      <xdr:nvSpPr>
        <xdr:cNvPr id="296" name="テキスト ボックス 295"/>
        <xdr:cNvSpPr txBox="1"/>
      </xdr:nvSpPr>
      <xdr:spPr>
        <a:xfrm>
          <a:off x="8483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117539</xdr:rowOff>
    </xdr:from>
    <xdr:to>
      <xdr:col>11</xdr:col>
      <xdr:colOff>307975</xdr:colOff>
      <xdr:row>36</xdr:row>
      <xdr:rowOff>139837</xdr:rowOff>
    </xdr:to>
    <xdr:cxnSp macro="">
      <xdr:nvCxnSpPr>
        <xdr:cNvPr id="297" name="直線コネクタ 296"/>
        <xdr:cNvCxnSpPr/>
      </xdr:nvCxnSpPr>
      <xdr:spPr>
        <a:xfrm flipV="1">
          <a:off x="6972300" y="6289739"/>
          <a:ext cx="889000" cy="2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298" name="フローチャート : 判断 297"/>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166935</xdr:rowOff>
    </xdr:from>
    <xdr:ext cx="534377" cy="259045"/>
    <xdr:sp macro="" textlink="">
      <xdr:nvSpPr>
        <xdr:cNvPr id="299" name="テキスト ボックス 298"/>
        <xdr:cNvSpPr txBox="1"/>
      </xdr:nvSpPr>
      <xdr:spPr>
        <a:xfrm>
          <a:off x="7594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0" name="フローチャート : 判断 299"/>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16562</xdr:rowOff>
    </xdr:from>
    <xdr:ext cx="534377" cy="259045"/>
    <xdr:sp macro="" textlink="">
      <xdr:nvSpPr>
        <xdr:cNvPr id="301" name="テキスト ボックス 300"/>
        <xdr:cNvSpPr txBox="1"/>
      </xdr:nvSpPr>
      <xdr:spPr>
        <a:xfrm>
          <a:off x="6705111" y="60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29066</xdr:rowOff>
    </xdr:from>
    <xdr:to>
      <xdr:col>15</xdr:col>
      <xdr:colOff>231775</xdr:colOff>
      <xdr:row>36</xdr:row>
      <xdr:rowOff>130666</xdr:rowOff>
    </xdr:to>
    <xdr:sp macro="" textlink="">
      <xdr:nvSpPr>
        <xdr:cNvPr id="307" name="円/楕円 306"/>
        <xdr:cNvSpPr/>
      </xdr:nvSpPr>
      <xdr:spPr>
        <a:xfrm>
          <a:off x="10426700" y="620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7493</xdr:rowOff>
    </xdr:from>
    <xdr:ext cx="534377" cy="259045"/>
    <xdr:sp macro="" textlink="">
      <xdr:nvSpPr>
        <xdr:cNvPr id="308" name="補助費等該当値テキスト"/>
        <xdr:cNvSpPr txBox="1"/>
      </xdr:nvSpPr>
      <xdr:spPr>
        <a:xfrm>
          <a:off x="10528300" y="617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88,087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16525</xdr:rowOff>
    </xdr:from>
    <xdr:to>
      <xdr:col>14</xdr:col>
      <xdr:colOff>79375</xdr:colOff>
      <xdr:row>36</xdr:row>
      <xdr:rowOff>118125</xdr:rowOff>
    </xdr:to>
    <xdr:sp macro="" textlink="">
      <xdr:nvSpPr>
        <xdr:cNvPr id="309" name="円/楕円 308"/>
        <xdr:cNvSpPr/>
      </xdr:nvSpPr>
      <xdr:spPr>
        <a:xfrm>
          <a:off x="9588500" y="618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109252</xdr:rowOff>
    </xdr:from>
    <xdr:ext cx="534377" cy="259045"/>
    <xdr:sp macro="" textlink="">
      <xdr:nvSpPr>
        <xdr:cNvPr id="310" name="テキスト ボックス 309"/>
        <xdr:cNvSpPr txBox="1"/>
      </xdr:nvSpPr>
      <xdr:spPr>
        <a:xfrm>
          <a:off x="9372111" y="628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90,830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50545</xdr:rowOff>
    </xdr:from>
    <xdr:to>
      <xdr:col>12</xdr:col>
      <xdr:colOff>561975</xdr:colOff>
      <xdr:row>36</xdr:row>
      <xdr:rowOff>152145</xdr:rowOff>
    </xdr:to>
    <xdr:sp macro="" textlink="">
      <xdr:nvSpPr>
        <xdr:cNvPr id="311" name="円/楕円 310"/>
        <xdr:cNvSpPr/>
      </xdr:nvSpPr>
      <xdr:spPr>
        <a:xfrm>
          <a:off x="8699500" y="62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143272</xdr:rowOff>
    </xdr:from>
    <xdr:ext cx="534377" cy="259045"/>
    <xdr:sp macro="" textlink="">
      <xdr:nvSpPr>
        <xdr:cNvPr id="312" name="テキスト ボックス 311"/>
        <xdr:cNvSpPr txBox="1"/>
      </xdr:nvSpPr>
      <xdr:spPr>
        <a:xfrm>
          <a:off x="8483111" y="63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83,389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66739</xdr:rowOff>
    </xdr:from>
    <xdr:to>
      <xdr:col>11</xdr:col>
      <xdr:colOff>358775</xdr:colOff>
      <xdr:row>36</xdr:row>
      <xdr:rowOff>168339</xdr:rowOff>
    </xdr:to>
    <xdr:sp macro="" textlink="">
      <xdr:nvSpPr>
        <xdr:cNvPr id="313" name="円/楕円 312"/>
        <xdr:cNvSpPr/>
      </xdr:nvSpPr>
      <xdr:spPr>
        <a:xfrm>
          <a:off x="7810500" y="623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159466</xdr:rowOff>
    </xdr:from>
    <xdr:ext cx="534377" cy="259045"/>
    <xdr:sp macro="" textlink="">
      <xdr:nvSpPr>
        <xdr:cNvPr id="314" name="テキスト ボックス 313"/>
        <xdr:cNvSpPr txBox="1"/>
      </xdr:nvSpPr>
      <xdr:spPr>
        <a:xfrm>
          <a:off x="7594111" y="633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79,847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89037</xdr:rowOff>
    </xdr:from>
    <xdr:to>
      <xdr:col>10</xdr:col>
      <xdr:colOff>155575</xdr:colOff>
      <xdr:row>37</xdr:row>
      <xdr:rowOff>19187</xdr:rowOff>
    </xdr:to>
    <xdr:sp macro="" textlink="">
      <xdr:nvSpPr>
        <xdr:cNvPr id="315" name="円/楕円 314"/>
        <xdr:cNvSpPr/>
      </xdr:nvSpPr>
      <xdr:spPr>
        <a:xfrm>
          <a:off x="6921500" y="626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10314</xdr:rowOff>
    </xdr:from>
    <xdr:ext cx="534377" cy="259045"/>
    <xdr:sp macro="" textlink="">
      <xdr:nvSpPr>
        <xdr:cNvPr id="316" name="テキスト ボックス 315"/>
        <xdr:cNvSpPr txBox="1"/>
      </xdr:nvSpPr>
      <xdr:spPr>
        <a:xfrm>
          <a:off x="6705111" y="635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0" name="直線コネクタ 339"/>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1"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2" name="直線コネクタ 341"/>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3"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4" name="直線コネクタ 343"/>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171140</xdr:rowOff>
    </xdr:from>
    <xdr:to>
      <xdr:col>15</xdr:col>
      <xdr:colOff>180975</xdr:colOff>
      <xdr:row>56</xdr:row>
      <xdr:rowOff>77799</xdr:rowOff>
    </xdr:to>
    <xdr:cxnSp macro="">
      <xdr:nvCxnSpPr>
        <xdr:cNvPr id="345" name="直線コネクタ 344"/>
        <xdr:cNvCxnSpPr/>
      </xdr:nvCxnSpPr>
      <xdr:spPr>
        <a:xfrm flipV="1">
          <a:off x="9639300" y="9600890"/>
          <a:ext cx="838200" cy="7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67632</xdr:rowOff>
    </xdr:from>
    <xdr:ext cx="599010" cy="259045"/>
    <xdr:sp macro="" textlink="">
      <xdr:nvSpPr>
        <xdr:cNvPr id="346" name="普通建設事業費平均値テキスト"/>
        <xdr:cNvSpPr txBox="1"/>
      </xdr:nvSpPr>
      <xdr:spPr>
        <a:xfrm>
          <a:off x="10528300" y="966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7" name="フローチャート : 判断 346"/>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141788</xdr:rowOff>
    </xdr:from>
    <xdr:to>
      <xdr:col>14</xdr:col>
      <xdr:colOff>28575</xdr:colOff>
      <xdr:row>56</xdr:row>
      <xdr:rowOff>77799</xdr:rowOff>
    </xdr:to>
    <xdr:cxnSp macro="">
      <xdr:nvCxnSpPr>
        <xdr:cNvPr id="348" name="直線コネクタ 347"/>
        <xdr:cNvCxnSpPr/>
      </xdr:nvCxnSpPr>
      <xdr:spPr>
        <a:xfrm>
          <a:off x="8750300" y="9571538"/>
          <a:ext cx="889000" cy="10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49" name="フローチャート : 判断 348"/>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144727</xdr:rowOff>
    </xdr:from>
    <xdr:ext cx="599010" cy="259045"/>
    <xdr:sp macro="" textlink="">
      <xdr:nvSpPr>
        <xdr:cNvPr id="350" name="テキスト ボックス 349"/>
        <xdr:cNvSpPr txBox="1"/>
      </xdr:nvSpPr>
      <xdr:spPr>
        <a:xfrm>
          <a:off x="9339794" y="974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122365</xdr:rowOff>
    </xdr:from>
    <xdr:to>
      <xdr:col>12</xdr:col>
      <xdr:colOff>511175</xdr:colOff>
      <xdr:row>55</xdr:row>
      <xdr:rowOff>141788</xdr:rowOff>
    </xdr:to>
    <xdr:cxnSp macro="">
      <xdr:nvCxnSpPr>
        <xdr:cNvPr id="351" name="直線コネクタ 350"/>
        <xdr:cNvCxnSpPr/>
      </xdr:nvCxnSpPr>
      <xdr:spPr>
        <a:xfrm>
          <a:off x="7861300" y="9552115"/>
          <a:ext cx="889000" cy="1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2" name="フローチャート : 判断 351"/>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144769</xdr:rowOff>
    </xdr:from>
    <xdr:ext cx="599010" cy="259045"/>
    <xdr:sp macro="" textlink="">
      <xdr:nvSpPr>
        <xdr:cNvPr id="353" name="テキスト ボックス 352"/>
        <xdr:cNvSpPr txBox="1"/>
      </xdr:nvSpPr>
      <xdr:spPr>
        <a:xfrm>
          <a:off x="8450794" y="974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122365</xdr:rowOff>
    </xdr:from>
    <xdr:to>
      <xdr:col>11</xdr:col>
      <xdr:colOff>307975</xdr:colOff>
      <xdr:row>57</xdr:row>
      <xdr:rowOff>157207</xdr:rowOff>
    </xdr:to>
    <xdr:cxnSp macro="">
      <xdr:nvCxnSpPr>
        <xdr:cNvPr id="354" name="直線コネクタ 353"/>
        <xdr:cNvCxnSpPr/>
      </xdr:nvCxnSpPr>
      <xdr:spPr>
        <a:xfrm flipV="1">
          <a:off x="6972300" y="9552115"/>
          <a:ext cx="889000" cy="37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5" name="フローチャート : 判断 354"/>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67982</xdr:rowOff>
    </xdr:from>
    <xdr:ext cx="534377" cy="259045"/>
    <xdr:sp macro="" textlink="">
      <xdr:nvSpPr>
        <xdr:cNvPr id="356" name="テキスト ボックス 355"/>
        <xdr:cNvSpPr txBox="1"/>
      </xdr:nvSpPr>
      <xdr:spPr>
        <a:xfrm>
          <a:off x="7594111" y="98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7" name="フローチャート : 判断 356"/>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104077</xdr:rowOff>
    </xdr:from>
    <xdr:ext cx="534377" cy="259045"/>
    <xdr:sp macro="" textlink="">
      <xdr:nvSpPr>
        <xdr:cNvPr id="358" name="テキスト ボックス 357"/>
        <xdr:cNvSpPr txBox="1"/>
      </xdr:nvSpPr>
      <xdr:spPr>
        <a:xfrm>
          <a:off x="6705111" y="95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120340</xdr:rowOff>
    </xdr:from>
    <xdr:to>
      <xdr:col>15</xdr:col>
      <xdr:colOff>231775</xdr:colOff>
      <xdr:row>56</xdr:row>
      <xdr:rowOff>50490</xdr:rowOff>
    </xdr:to>
    <xdr:sp macro="" textlink="">
      <xdr:nvSpPr>
        <xdr:cNvPr id="364" name="円/楕円 363"/>
        <xdr:cNvSpPr/>
      </xdr:nvSpPr>
      <xdr:spPr>
        <a:xfrm>
          <a:off x="10426700" y="955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143217</xdr:rowOff>
    </xdr:from>
    <xdr:ext cx="599010" cy="259045"/>
    <xdr:sp macro="" textlink="">
      <xdr:nvSpPr>
        <xdr:cNvPr id="365" name="普通建設事業費該当値テキスト"/>
        <xdr:cNvSpPr txBox="1"/>
      </xdr:nvSpPr>
      <xdr:spPr>
        <a:xfrm>
          <a:off x="10528300" y="940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146,748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26999</xdr:rowOff>
    </xdr:from>
    <xdr:to>
      <xdr:col>14</xdr:col>
      <xdr:colOff>79375</xdr:colOff>
      <xdr:row>56</xdr:row>
      <xdr:rowOff>128599</xdr:rowOff>
    </xdr:to>
    <xdr:sp macro="" textlink="">
      <xdr:nvSpPr>
        <xdr:cNvPr id="366" name="円/楕円 365"/>
        <xdr:cNvSpPr/>
      </xdr:nvSpPr>
      <xdr:spPr>
        <a:xfrm>
          <a:off x="9588500" y="962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145126</xdr:rowOff>
    </xdr:from>
    <xdr:ext cx="599010" cy="259045"/>
    <xdr:sp macro="" textlink="">
      <xdr:nvSpPr>
        <xdr:cNvPr id="367" name="テキスト ボックス 366"/>
        <xdr:cNvSpPr txBox="1"/>
      </xdr:nvSpPr>
      <xdr:spPr>
        <a:xfrm>
          <a:off x="9339794" y="940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126,247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90988</xdr:rowOff>
    </xdr:from>
    <xdr:to>
      <xdr:col>12</xdr:col>
      <xdr:colOff>561975</xdr:colOff>
      <xdr:row>56</xdr:row>
      <xdr:rowOff>21138</xdr:rowOff>
    </xdr:to>
    <xdr:sp macro="" textlink="">
      <xdr:nvSpPr>
        <xdr:cNvPr id="368" name="円/楕円 367"/>
        <xdr:cNvSpPr/>
      </xdr:nvSpPr>
      <xdr:spPr>
        <a:xfrm>
          <a:off x="8699500" y="952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37665</xdr:rowOff>
    </xdr:from>
    <xdr:ext cx="599010" cy="259045"/>
    <xdr:sp macro="" textlink="">
      <xdr:nvSpPr>
        <xdr:cNvPr id="369" name="テキスト ボックス 368"/>
        <xdr:cNvSpPr txBox="1"/>
      </xdr:nvSpPr>
      <xdr:spPr>
        <a:xfrm>
          <a:off x="8450794" y="929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154,452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71565</xdr:rowOff>
    </xdr:from>
    <xdr:to>
      <xdr:col>11</xdr:col>
      <xdr:colOff>358775</xdr:colOff>
      <xdr:row>56</xdr:row>
      <xdr:rowOff>1715</xdr:rowOff>
    </xdr:to>
    <xdr:sp macro="" textlink="">
      <xdr:nvSpPr>
        <xdr:cNvPr id="370" name="円/楕円 369"/>
        <xdr:cNvSpPr/>
      </xdr:nvSpPr>
      <xdr:spPr>
        <a:xfrm>
          <a:off x="7810500" y="950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18242</xdr:rowOff>
    </xdr:from>
    <xdr:ext cx="599010" cy="259045"/>
    <xdr:sp macro="" textlink="">
      <xdr:nvSpPr>
        <xdr:cNvPr id="371" name="テキスト ボックス 370"/>
        <xdr:cNvSpPr txBox="1"/>
      </xdr:nvSpPr>
      <xdr:spPr>
        <a:xfrm>
          <a:off x="7561794" y="927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159,550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106407</xdr:rowOff>
    </xdr:from>
    <xdr:to>
      <xdr:col>10</xdr:col>
      <xdr:colOff>155575</xdr:colOff>
      <xdr:row>58</xdr:row>
      <xdr:rowOff>36557</xdr:rowOff>
    </xdr:to>
    <xdr:sp macro="" textlink="">
      <xdr:nvSpPr>
        <xdr:cNvPr id="372" name="円/楕円 371"/>
        <xdr:cNvSpPr/>
      </xdr:nvSpPr>
      <xdr:spPr>
        <a:xfrm>
          <a:off x="6921500" y="98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27684</xdr:rowOff>
    </xdr:from>
    <xdr:ext cx="534377" cy="259045"/>
    <xdr:sp macro="" textlink="">
      <xdr:nvSpPr>
        <xdr:cNvPr id="373" name="テキスト ボックス 372"/>
        <xdr:cNvSpPr txBox="1"/>
      </xdr:nvSpPr>
      <xdr:spPr>
        <a:xfrm>
          <a:off x="6705111" y="997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5" name="直線コネクタ 394"/>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398"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9" name="直線コネクタ 398"/>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141525</xdr:rowOff>
    </xdr:from>
    <xdr:to>
      <xdr:col>15</xdr:col>
      <xdr:colOff>180975</xdr:colOff>
      <xdr:row>76</xdr:row>
      <xdr:rowOff>170566</xdr:rowOff>
    </xdr:to>
    <xdr:cxnSp macro="">
      <xdr:nvCxnSpPr>
        <xdr:cNvPr id="400" name="直線コネクタ 399"/>
        <xdr:cNvCxnSpPr/>
      </xdr:nvCxnSpPr>
      <xdr:spPr>
        <a:xfrm flipV="1">
          <a:off x="9639300" y="13171725"/>
          <a:ext cx="838200" cy="2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161386</xdr:rowOff>
    </xdr:from>
    <xdr:ext cx="534377" cy="259045"/>
    <xdr:sp macro="" textlink="">
      <xdr:nvSpPr>
        <xdr:cNvPr id="401" name="普通建設事業費 （ うち新規整備　）平均値テキスト"/>
        <xdr:cNvSpPr txBox="1"/>
      </xdr:nvSpPr>
      <xdr:spPr>
        <a:xfrm>
          <a:off x="10528300" y="13191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2" name="フローチャート : 判断 401"/>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3" name="フローチャート : 判断 402"/>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106463</xdr:rowOff>
    </xdr:from>
    <xdr:ext cx="534377" cy="259045"/>
    <xdr:sp macro="" textlink="">
      <xdr:nvSpPr>
        <xdr:cNvPr id="404" name="テキスト ボックス 403"/>
        <xdr:cNvSpPr txBox="1"/>
      </xdr:nvSpPr>
      <xdr:spPr>
        <a:xfrm>
          <a:off x="9372111" y="133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90725</xdr:rowOff>
    </xdr:from>
    <xdr:to>
      <xdr:col>15</xdr:col>
      <xdr:colOff>231775</xdr:colOff>
      <xdr:row>77</xdr:row>
      <xdr:rowOff>20875</xdr:rowOff>
    </xdr:to>
    <xdr:sp macro="" textlink="">
      <xdr:nvSpPr>
        <xdr:cNvPr id="410" name="円/楕円 409"/>
        <xdr:cNvSpPr/>
      </xdr:nvSpPr>
      <xdr:spPr>
        <a:xfrm>
          <a:off x="10426700" y="1312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113602</xdr:rowOff>
    </xdr:from>
    <xdr:ext cx="534377" cy="259045"/>
    <xdr:sp macro="" textlink="">
      <xdr:nvSpPr>
        <xdr:cNvPr id="411" name="普通建設事業費 （ うち新規整備　）該当値テキスト"/>
        <xdr:cNvSpPr txBox="1"/>
      </xdr:nvSpPr>
      <xdr:spPr>
        <a:xfrm>
          <a:off x="10528300" y="1297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74,601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119766</xdr:rowOff>
    </xdr:from>
    <xdr:to>
      <xdr:col>14</xdr:col>
      <xdr:colOff>79375</xdr:colOff>
      <xdr:row>77</xdr:row>
      <xdr:rowOff>49916</xdr:rowOff>
    </xdr:to>
    <xdr:sp macro="" textlink="">
      <xdr:nvSpPr>
        <xdr:cNvPr id="412" name="円/楕円 411"/>
        <xdr:cNvSpPr/>
      </xdr:nvSpPr>
      <xdr:spPr>
        <a:xfrm>
          <a:off x="9588500" y="131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66443</xdr:rowOff>
    </xdr:from>
    <xdr:ext cx="534377" cy="259045"/>
    <xdr:sp macro="" textlink="">
      <xdr:nvSpPr>
        <xdr:cNvPr id="413" name="テキスト ボックス 412"/>
        <xdr:cNvSpPr txBox="1"/>
      </xdr:nvSpPr>
      <xdr:spPr>
        <a:xfrm>
          <a:off x="9372111" y="1292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9" name="テキスト ボックス 42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1" name="テキスト ボックス 43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3" name="テキスト ボックス 43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5" name="直線コネクタ 434"/>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38"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39" name="直線コネクタ 438"/>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41923</xdr:rowOff>
    </xdr:from>
    <xdr:to>
      <xdr:col>15</xdr:col>
      <xdr:colOff>180975</xdr:colOff>
      <xdr:row>95</xdr:row>
      <xdr:rowOff>160246</xdr:rowOff>
    </xdr:to>
    <xdr:cxnSp macro="">
      <xdr:nvCxnSpPr>
        <xdr:cNvPr id="440" name="直線コネクタ 439"/>
        <xdr:cNvCxnSpPr/>
      </xdr:nvCxnSpPr>
      <xdr:spPr>
        <a:xfrm flipV="1">
          <a:off x="9639300" y="16329673"/>
          <a:ext cx="838200" cy="11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xdr:rowOff>
    </xdr:from>
    <xdr:ext cx="534377" cy="259045"/>
    <xdr:sp macro="" textlink="">
      <xdr:nvSpPr>
        <xdr:cNvPr id="441" name="普通建設事業費 （ うち更新整備　）平均値テキスト"/>
        <xdr:cNvSpPr txBox="1"/>
      </xdr:nvSpPr>
      <xdr:spPr>
        <a:xfrm>
          <a:off x="10528300" y="164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2" name="フローチャート : 判断 441"/>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3" name="フローチャート : 判断 442"/>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76745</xdr:rowOff>
    </xdr:from>
    <xdr:ext cx="534377" cy="259045"/>
    <xdr:sp macro="" textlink="">
      <xdr:nvSpPr>
        <xdr:cNvPr id="444" name="テキスト ボックス 443"/>
        <xdr:cNvSpPr txBox="1"/>
      </xdr:nvSpPr>
      <xdr:spPr>
        <a:xfrm>
          <a:off x="9372111" y="1653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162573</xdr:rowOff>
    </xdr:from>
    <xdr:to>
      <xdr:col>15</xdr:col>
      <xdr:colOff>231775</xdr:colOff>
      <xdr:row>95</xdr:row>
      <xdr:rowOff>92723</xdr:rowOff>
    </xdr:to>
    <xdr:sp macro="" textlink="">
      <xdr:nvSpPr>
        <xdr:cNvPr id="450" name="円/楕円 449"/>
        <xdr:cNvSpPr/>
      </xdr:nvSpPr>
      <xdr:spPr>
        <a:xfrm>
          <a:off x="10426700" y="1627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14000</xdr:rowOff>
    </xdr:from>
    <xdr:ext cx="534377" cy="259045"/>
    <xdr:sp macro="" textlink="">
      <xdr:nvSpPr>
        <xdr:cNvPr id="451" name="普通建設事業費 （ うち更新整備　）該当値テキスト"/>
        <xdr:cNvSpPr txBox="1"/>
      </xdr:nvSpPr>
      <xdr:spPr>
        <a:xfrm>
          <a:off x="10528300" y="1613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66,943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109446</xdr:rowOff>
    </xdr:from>
    <xdr:to>
      <xdr:col>14</xdr:col>
      <xdr:colOff>79375</xdr:colOff>
      <xdr:row>96</xdr:row>
      <xdr:rowOff>39596</xdr:rowOff>
    </xdr:to>
    <xdr:sp macro="" textlink="">
      <xdr:nvSpPr>
        <xdr:cNvPr id="452" name="円/楕円 451"/>
        <xdr:cNvSpPr/>
      </xdr:nvSpPr>
      <xdr:spPr>
        <a:xfrm>
          <a:off x="9588500" y="1639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56123</xdr:rowOff>
    </xdr:from>
    <xdr:ext cx="534377" cy="259045"/>
    <xdr:sp macro="" textlink="">
      <xdr:nvSpPr>
        <xdr:cNvPr id="453" name="テキスト ボックス 452"/>
        <xdr:cNvSpPr txBox="1"/>
      </xdr:nvSpPr>
      <xdr:spPr>
        <a:xfrm>
          <a:off x="9372111" y="1617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7" name="テキスト ボックス 46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3" name="テキスト ボックス 47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7" name="直線コネクタ 476"/>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0"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1" name="直線コネクタ 480"/>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2" name="直線コネクタ 48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3"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4" name="フローチャート : 判断 483"/>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85" name="直線コネクタ 48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6" name="フローチャート : 判断 485"/>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18302</xdr:rowOff>
    </xdr:from>
    <xdr:ext cx="534377" cy="259045"/>
    <xdr:sp macro="" textlink="">
      <xdr:nvSpPr>
        <xdr:cNvPr id="487" name="テキスト ボックス 486"/>
        <xdr:cNvSpPr txBox="1"/>
      </xdr:nvSpPr>
      <xdr:spPr>
        <a:xfrm>
          <a:off x="15214111" y="63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88" name="直線コネクタ 48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89" name="フローチャート : 判断 488"/>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41757</xdr:rowOff>
    </xdr:from>
    <xdr:ext cx="469744" cy="259045"/>
    <xdr:sp macro="" textlink="">
      <xdr:nvSpPr>
        <xdr:cNvPr id="490" name="テキスト ボックス 489"/>
        <xdr:cNvSpPr txBox="1"/>
      </xdr:nvSpPr>
      <xdr:spPr>
        <a:xfrm>
          <a:off x="14357427" y="638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1" name="直線コネクタ 49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2" name="フローチャート : 判断 491"/>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40568</xdr:rowOff>
    </xdr:from>
    <xdr:ext cx="469744" cy="259045"/>
    <xdr:sp macro="" textlink="">
      <xdr:nvSpPr>
        <xdr:cNvPr id="493" name="テキスト ボックス 492"/>
        <xdr:cNvSpPr txBox="1"/>
      </xdr:nvSpPr>
      <xdr:spPr>
        <a:xfrm>
          <a:off x="13468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4" name="フローチャート : 判断 493"/>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46237</xdr:rowOff>
    </xdr:from>
    <xdr:ext cx="469744" cy="259045"/>
    <xdr:sp macro="" textlink="">
      <xdr:nvSpPr>
        <xdr:cNvPr id="495" name="テキスト ボックス 494"/>
        <xdr:cNvSpPr txBox="1"/>
      </xdr:nvSpPr>
      <xdr:spPr>
        <a:xfrm>
          <a:off x="12579427" y="6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1" name="円/楕円 50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0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3" name="円/楕円 50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4" name="テキスト ボックス 50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5" name="円/楕円 50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6" name="テキスト ボックス 50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7" name="円/楕円 50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08" name="テキスト ボックス 50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09" name="円/楕円 50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0" name="テキスト ボックス 50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0" name="直線コネクタ 56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1" name="テキスト ボックス 57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3" name="テキスト ボックス 57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4" name="直線コネクタ 57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5" name="テキスト ボックス 57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7" name="テキスト ボックス 57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79" name="直線コネクタ 578"/>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0"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1" name="直線コネクタ 580"/>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2"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3" name="直線コネクタ 582"/>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48312</xdr:rowOff>
    </xdr:from>
    <xdr:to>
      <xdr:col>23</xdr:col>
      <xdr:colOff>517525</xdr:colOff>
      <xdr:row>75</xdr:row>
      <xdr:rowOff>103530</xdr:rowOff>
    </xdr:to>
    <xdr:cxnSp macro="">
      <xdr:nvCxnSpPr>
        <xdr:cNvPr id="584" name="直線コネクタ 583"/>
        <xdr:cNvCxnSpPr/>
      </xdr:nvCxnSpPr>
      <xdr:spPr>
        <a:xfrm flipV="1">
          <a:off x="15481300" y="12907062"/>
          <a:ext cx="838200" cy="5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81146</xdr:rowOff>
    </xdr:from>
    <xdr:ext cx="534377" cy="259045"/>
    <xdr:sp macro="" textlink="">
      <xdr:nvSpPr>
        <xdr:cNvPr id="585" name="公債費平均値テキスト"/>
        <xdr:cNvSpPr txBox="1"/>
      </xdr:nvSpPr>
      <xdr:spPr>
        <a:xfrm>
          <a:off x="16370300" y="1293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6" name="フローチャート : 判断 585"/>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83470</xdr:rowOff>
    </xdr:from>
    <xdr:to>
      <xdr:col>22</xdr:col>
      <xdr:colOff>365125</xdr:colOff>
      <xdr:row>75</xdr:row>
      <xdr:rowOff>103530</xdr:rowOff>
    </xdr:to>
    <xdr:cxnSp macro="">
      <xdr:nvCxnSpPr>
        <xdr:cNvPr id="587" name="直線コネクタ 586"/>
        <xdr:cNvCxnSpPr/>
      </xdr:nvCxnSpPr>
      <xdr:spPr>
        <a:xfrm>
          <a:off x="14592300" y="12942220"/>
          <a:ext cx="889000" cy="2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8" name="フローチャート : 判断 587"/>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3736</xdr:rowOff>
    </xdr:from>
    <xdr:ext cx="534377" cy="259045"/>
    <xdr:sp macro="" textlink="">
      <xdr:nvSpPr>
        <xdr:cNvPr id="589" name="テキスト ボックス 588"/>
        <xdr:cNvSpPr txBox="1"/>
      </xdr:nvSpPr>
      <xdr:spPr>
        <a:xfrm>
          <a:off x="15214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65336</xdr:rowOff>
    </xdr:from>
    <xdr:to>
      <xdr:col>21</xdr:col>
      <xdr:colOff>161925</xdr:colOff>
      <xdr:row>75</xdr:row>
      <xdr:rowOff>83470</xdr:rowOff>
    </xdr:to>
    <xdr:cxnSp macro="">
      <xdr:nvCxnSpPr>
        <xdr:cNvPr id="590" name="直線コネクタ 589"/>
        <xdr:cNvCxnSpPr/>
      </xdr:nvCxnSpPr>
      <xdr:spPr>
        <a:xfrm>
          <a:off x="13703300" y="12924086"/>
          <a:ext cx="889000" cy="1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1" name="フローチャート : 判断 590"/>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162082</xdr:rowOff>
    </xdr:from>
    <xdr:ext cx="534377" cy="259045"/>
    <xdr:sp macro="" textlink="">
      <xdr:nvSpPr>
        <xdr:cNvPr id="592" name="テキスト ボックス 591"/>
        <xdr:cNvSpPr txBox="1"/>
      </xdr:nvSpPr>
      <xdr:spPr>
        <a:xfrm>
          <a:off x="14325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65336</xdr:rowOff>
    </xdr:from>
    <xdr:to>
      <xdr:col>19</xdr:col>
      <xdr:colOff>644525</xdr:colOff>
      <xdr:row>75</xdr:row>
      <xdr:rowOff>74481</xdr:rowOff>
    </xdr:to>
    <xdr:cxnSp macro="">
      <xdr:nvCxnSpPr>
        <xdr:cNvPr id="593" name="直線コネクタ 592"/>
        <xdr:cNvCxnSpPr/>
      </xdr:nvCxnSpPr>
      <xdr:spPr>
        <a:xfrm flipV="1">
          <a:off x="12814300" y="12924086"/>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4" name="フローチャート : 判断 593"/>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149463</xdr:rowOff>
    </xdr:from>
    <xdr:ext cx="534377" cy="259045"/>
    <xdr:sp macro="" textlink="">
      <xdr:nvSpPr>
        <xdr:cNvPr id="595" name="テキスト ボックス 594"/>
        <xdr:cNvSpPr txBox="1"/>
      </xdr:nvSpPr>
      <xdr:spPr>
        <a:xfrm>
          <a:off x="13436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6" name="フローチャート : 判断 595"/>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128723</xdr:rowOff>
    </xdr:from>
    <xdr:ext cx="534377" cy="259045"/>
    <xdr:sp macro="" textlink="">
      <xdr:nvSpPr>
        <xdr:cNvPr id="597" name="テキスト ボックス 596"/>
        <xdr:cNvSpPr txBox="1"/>
      </xdr:nvSpPr>
      <xdr:spPr>
        <a:xfrm>
          <a:off x="12547111" y="1298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168962</xdr:rowOff>
    </xdr:from>
    <xdr:to>
      <xdr:col>23</xdr:col>
      <xdr:colOff>568325</xdr:colOff>
      <xdr:row>75</xdr:row>
      <xdr:rowOff>99112</xdr:rowOff>
    </xdr:to>
    <xdr:sp macro="" textlink="">
      <xdr:nvSpPr>
        <xdr:cNvPr id="603" name="円/楕円 602"/>
        <xdr:cNvSpPr/>
      </xdr:nvSpPr>
      <xdr:spPr>
        <a:xfrm>
          <a:off x="16268700" y="1285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20389</xdr:rowOff>
    </xdr:from>
    <xdr:ext cx="534377" cy="259045"/>
    <xdr:sp macro="" textlink="">
      <xdr:nvSpPr>
        <xdr:cNvPr id="604" name="公債費該当値テキスト"/>
        <xdr:cNvSpPr txBox="1"/>
      </xdr:nvSpPr>
      <xdr:spPr>
        <a:xfrm>
          <a:off x="16370300" y="1270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85,991</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52730</xdr:rowOff>
    </xdr:from>
    <xdr:to>
      <xdr:col>22</xdr:col>
      <xdr:colOff>415925</xdr:colOff>
      <xdr:row>75</xdr:row>
      <xdr:rowOff>154330</xdr:rowOff>
    </xdr:to>
    <xdr:sp macro="" textlink="">
      <xdr:nvSpPr>
        <xdr:cNvPr id="605" name="円/楕円 604"/>
        <xdr:cNvSpPr/>
      </xdr:nvSpPr>
      <xdr:spPr>
        <a:xfrm>
          <a:off x="15430500" y="1291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170857</xdr:rowOff>
    </xdr:from>
    <xdr:ext cx="534377" cy="259045"/>
    <xdr:sp macro="" textlink="">
      <xdr:nvSpPr>
        <xdr:cNvPr id="606" name="テキスト ボックス 605"/>
        <xdr:cNvSpPr txBox="1"/>
      </xdr:nvSpPr>
      <xdr:spPr>
        <a:xfrm>
          <a:off x="15214111" y="1268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76,329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32670</xdr:rowOff>
    </xdr:from>
    <xdr:to>
      <xdr:col>21</xdr:col>
      <xdr:colOff>212725</xdr:colOff>
      <xdr:row>75</xdr:row>
      <xdr:rowOff>134270</xdr:rowOff>
    </xdr:to>
    <xdr:sp macro="" textlink="">
      <xdr:nvSpPr>
        <xdr:cNvPr id="607" name="円/楕円 606"/>
        <xdr:cNvSpPr/>
      </xdr:nvSpPr>
      <xdr:spPr>
        <a:xfrm>
          <a:off x="14541500" y="128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150797</xdr:rowOff>
    </xdr:from>
    <xdr:ext cx="534377" cy="259045"/>
    <xdr:sp macro="" textlink="">
      <xdr:nvSpPr>
        <xdr:cNvPr id="608" name="テキスト ボックス 607"/>
        <xdr:cNvSpPr txBox="1"/>
      </xdr:nvSpPr>
      <xdr:spPr>
        <a:xfrm>
          <a:off x="14325111" y="1266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79,839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14536</xdr:rowOff>
    </xdr:from>
    <xdr:to>
      <xdr:col>20</xdr:col>
      <xdr:colOff>9525</xdr:colOff>
      <xdr:row>75</xdr:row>
      <xdr:rowOff>116136</xdr:rowOff>
    </xdr:to>
    <xdr:sp macro="" textlink="">
      <xdr:nvSpPr>
        <xdr:cNvPr id="609" name="円/楕円 608"/>
        <xdr:cNvSpPr/>
      </xdr:nvSpPr>
      <xdr:spPr>
        <a:xfrm>
          <a:off x="13652500" y="1287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132663</xdr:rowOff>
    </xdr:from>
    <xdr:ext cx="534377" cy="259045"/>
    <xdr:sp macro="" textlink="">
      <xdr:nvSpPr>
        <xdr:cNvPr id="610" name="テキスト ボックス 609"/>
        <xdr:cNvSpPr txBox="1"/>
      </xdr:nvSpPr>
      <xdr:spPr>
        <a:xfrm>
          <a:off x="13436111" y="126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83,012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23681</xdr:rowOff>
    </xdr:from>
    <xdr:to>
      <xdr:col>18</xdr:col>
      <xdr:colOff>492125</xdr:colOff>
      <xdr:row>75</xdr:row>
      <xdr:rowOff>125281</xdr:rowOff>
    </xdr:to>
    <xdr:sp macro="" textlink="">
      <xdr:nvSpPr>
        <xdr:cNvPr id="611" name="円/楕円 610"/>
        <xdr:cNvSpPr/>
      </xdr:nvSpPr>
      <xdr:spPr>
        <a:xfrm>
          <a:off x="12763500" y="1288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141808</xdr:rowOff>
    </xdr:from>
    <xdr:ext cx="534377" cy="259045"/>
    <xdr:sp macro="" textlink="">
      <xdr:nvSpPr>
        <xdr:cNvPr id="612" name="テキスト ボックス 611"/>
        <xdr:cNvSpPr txBox="1"/>
      </xdr:nvSpPr>
      <xdr:spPr>
        <a:xfrm>
          <a:off x="12547111" y="1265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3" name="直線コネクタ 62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4" name="テキスト ボックス 62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5" name="直線コネクタ 62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6" name="テキスト ボックス 62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7" name="直線コネクタ 62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8" name="テキスト ボックス 62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9" name="直線コネクタ 62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0" name="テキスト ボックス 62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2" name="テキスト ボックス 63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4" name="直線コネクタ 633"/>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5"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6" name="直線コネクタ 635"/>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7"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38" name="直線コネクタ 637"/>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51050</xdr:rowOff>
    </xdr:from>
    <xdr:to>
      <xdr:col>23</xdr:col>
      <xdr:colOff>517525</xdr:colOff>
      <xdr:row>98</xdr:row>
      <xdr:rowOff>85416</xdr:rowOff>
    </xdr:to>
    <xdr:cxnSp macro="">
      <xdr:nvCxnSpPr>
        <xdr:cNvPr id="639" name="直線コネクタ 638"/>
        <xdr:cNvCxnSpPr/>
      </xdr:nvCxnSpPr>
      <xdr:spPr>
        <a:xfrm>
          <a:off x="15481300" y="16853150"/>
          <a:ext cx="838200" cy="3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72463</xdr:rowOff>
    </xdr:from>
    <xdr:ext cx="534377" cy="259045"/>
    <xdr:sp macro="" textlink="">
      <xdr:nvSpPr>
        <xdr:cNvPr id="640" name="積立金平均値テキスト"/>
        <xdr:cNvSpPr txBox="1"/>
      </xdr:nvSpPr>
      <xdr:spPr>
        <a:xfrm>
          <a:off x="16370300" y="16531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1" name="フローチャート : 判断 640"/>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51050</xdr:rowOff>
    </xdr:from>
    <xdr:to>
      <xdr:col>22</xdr:col>
      <xdr:colOff>365125</xdr:colOff>
      <xdr:row>98</xdr:row>
      <xdr:rowOff>59009</xdr:rowOff>
    </xdr:to>
    <xdr:cxnSp macro="">
      <xdr:nvCxnSpPr>
        <xdr:cNvPr id="642" name="直線コネクタ 641"/>
        <xdr:cNvCxnSpPr/>
      </xdr:nvCxnSpPr>
      <xdr:spPr>
        <a:xfrm flipV="1">
          <a:off x="14592300" y="16853150"/>
          <a:ext cx="889000" cy="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3" name="フローチャート : 判断 642"/>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4" name="テキスト ボックス 643"/>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48223</xdr:rowOff>
    </xdr:from>
    <xdr:to>
      <xdr:col>21</xdr:col>
      <xdr:colOff>161925</xdr:colOff>
      <xdr:row>98</xdr:row>
      <xdr:rowOff>59009</xdr:rowOff>
    </xdr:to>
    <xdr:cxnSp macro="">
      <xdr:nvCxnSpPr>
        <xdr:cNvPr id="645" name="直線コネクタ 644"/>
        <xdr:cNvCxnSpPr/>
      </xdr:nvCxnSpPr>
      <xdr:spPr>
        <a:xfrm>
          <a:off x="13703300" y="16850323"/>
          <a:ext cx="889000" cy="1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6" name="フローチャート : 判断 645"/>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19908</xdr:rowOff>
    </xdr:from>
    <xdr:ext cx="534377" cy="259045"/>
    <xdr:sp macro="" textlink="">
      <xdr:nvSpPr>
        <xdr:cNvPr id="647" name="テキスト ボックス 646"/>
        <xdr:cNvSpPr txBox="1"/>
      </xdr:nvSpPr>
      <xdr:spPr>
        <a:xfrm>
          <a:off x="14325111" y="1647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43323</xdr:rowOff>
    </xdr:from>
    <xdr:to>
      <xdr:col>19</xdr:col>
      <xdr:colOff>644525</xdr:colOff>
      <xdr:row>98</xdr:row>
      <xdr:rowOff>48223</xdr:rowOff>
    </xdr:to>
    <xdr:cxnSp macro="">
      <xdr:nvCxnSpPr>
        <xdr:cNvPr id="648" name="直線コネクタ 647"/>
        <xdr:cNvCxnSpPr/>
      </xdr:nvCxnSpPr>
      <xdr:spPr>
        <a:xfrm>
          <a:off x="12814300" y="16845423"/>
          <a:ext cx="889000" cy="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49" name="フローチャート : 判断 648"/>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22423</xdr:rowOff>
    </xdr:from>
    <xdr:ext cx="534377" cy="259045"/>
    <xdr:sp macro="" textlink="">
      <xdr:nvSpPr>
        <xdr:cNvPr id="650" name="テキスト ボックス 649"/>
        <xdr:cNvSpPr txBox="1"/>
      </xdr:nvSpPr>
      <xdr:spPr>
        <a:xfrm>
          <a:off x="13436111" y="164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1" name="フローチャート : 判断 650"/>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8648</xdr:rowOff>
    </xdr:from>
    <xdr:ext cx="534377" cy="259045"/>
    <xdr:sp macro="" textlink="">
      <xdr:nvSpPr>
        <xdr:cNvPr id="652" name="テキスト ボックス 651"/>
        <xdr:cNvSpPr txBox="1"/>
      </xdr:nvSpPr>
      <xdr:spPr>
        <a:xfrm>
          <a:off x="12547111" y="164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34616</xdr:rowOff>
    </xdr:from>
    <xdr:to>
      <xdr:col>23</xdr:col>
      <xdr:colOff>568325</xdr:colOff>
      <xdr:row>98</xdr:row>
      <xdr:rowOff>136216</xdr:rowOff>
    </xdr:to>
    <xdr:sp macro="" textlink="">
      <xdr:nvSpPr>
        <xdr:cNvPr id="658" name="円/楕円 657"/>
        <xdr:cNvSpPr/>
      </xdr:nvSpPr>
      <xdr:spPr>
        <a:xfrm>
          <a:off x="16268700" y="168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120993</xdr:rowOff>
    </xdr:from>
    <xdr:ext cx="534377" cy="259045"/>
    <xdr:sp macro="" textlink="">
      <xdr:nvSpPr>
        <xdr:cNvPr id="659" name="積立金該当値テキスト"/>
        <xdr:cNvSpPr txBox="1"/>
      </xdr:nvSpPr>
      <xdr:spPr>
        <a:xfrm>
          <a:off x="16370300" y="1675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11,873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250</xdr:rowOff>
    </xdr:from>
    <xdr:to>
      <xdr:col>22</xdr:col>
      <xdr:colOff>415925</xdr:colOff>
      <xdr:row>98</xdr:row>
      <xdr:rowOff>101850</xdr:rowOff>
    </xdr:to>
    <xdr:sp macro="" textlink="">
      <xdr:nvSpPr>
        <xdr:cNvPr id="660" name="円/楕円 659"/>
        <xdr:cNvSpPr/>
      </xdr:nvSpPr>
      <xdr:spPr>
        <a:xfrm>
          <a:off x="15430500" y="168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92977</xdr:rowOff>
    </xdr:from>
    <xdr:ext cx="534377" cy="259045"/>
    <xdr:sp macro="" textlink="">
      <xdr:nvSpPr>
        <xdr:cNvPr id="661" name="テキスト ボックス 660"/>
        <xdr:cNvSpPr txBox="1"/>
      </xdr:nvSpPr>
      <xdr:spPr>
        <a:xfrm>
          <a:off x="15214111" y="1689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8209</xdr:rowOff>
    </xdr:from>
    <xdr:to>
      <xdr:col>21</xdr:col>
      <xdr:colOff>212725</xdr:colOff>
      <xdr:row>98</xdr:row>
      <xdr:rowOff>109809</xdr:rowOff>
    </xdr:to>
    <xdr:sp macro="" textlink="">
      <xdr:nvSpPr>
        <xdr:cNvPr id="662" name="円/楕円 661"/>
        <xdr:cNvSpPr/>
      </xdr:nvSpPr>
      <xdr:spPr>
        <a:xfrm>
          <a:off x="14541500" y="1681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100936</xdr:rowOff>
    </xdr:from>
    <xdr:ext cx="534377" cy="259045"/>
    <xdr:sp macro="" textlink="">
      <xdr:nvSpPr>
        <xdr:cNvPr id="663" name="テキスト ボックス 662"/>
        <xdr:cNvSpPr txBox="1"/>
      </xdr:nvSpPr>
      <xdr:spPr>
        <a:xfrm>
          <a:off x="14325111" y="1690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168873</xdr:rowOff>
    </xdr:from>
    <xdr:to>
      <xdr:col>20</xdr:col>
      <xdr:colOff>9525</xdr:colOff>
      <xdr:row>98</xdr:row>
      <xdr:rowOff>99023</xdr:rowOff>
    </xdr:to>
    <xdr:sp macro="" textlink="">
      <xdr:nvSpPr>
        <xdr:cNvPr id="664" name="円/楕円 663"/>
        <xdr:cNvSpPr/>
      </xdr:nvSpPr>
      <xdr:spPr>
        <a:xfrm>
          <a:off x="13652500" y="167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90150</xdr:rowOff>
    </xdr:from>
    <xdr:ext cx="534377" cy="259045"/>
    <xdr:sp macro="" textlink="">
      <xdr:nvSpPr>
        <xdr:cNvPr id="665" name="テキスト ボックス 664"/>
        <xdr:cNvSpPr txBox="1"/>
      </xdr:nvSpPr>
      <xdr:spPr>
        <a:xfrm>
          <a:off x="13436111" y="168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20,008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163973</xdr:rowOff>
    </xdr:from>
    <xdr:to>
      <xdr:col>18</xdr:col>
      <xdr:colOff>492125</xdr:colOff>
      <xdr:row>98</xdr:row>
      <xdr:rowOff>94123</xdr:rowOff>
    </xdr:to>
    <xdr:sp macro="" textlink="">
      <xdr:nvSpPr>
        <xdr:cNvPr id="666" name="円/楕円 665"/>
        <xdr:cNvSpPr/>
      </xdr:nvSpPr>
      <xdr:spPr>
        <a:xfrm>
          <a:off x="12763500" y="1679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85250</xdr:rowOff>
    </xdr:from>
    <xdr:ext cx="534377" cy="259045"/>
    <xdr:sp macro="" textlink="">
      <xdr:nvSpPr>
        <xdr:cNvPr id="667" name="テキスト ボックス 666"/>
        <xdr:cNvSpPr txBox="1"/>
      </xdr:nvSpPr>
      <xdr:spPr>
        <a:xfrm>
          <a:off x="12547111" y="1688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9" name="正方形/長方形 66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0" name="正方形/長方形 66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1" name="正方形/長方形 67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2" name="正方形/長方形 67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3" name="正方形/長方形 67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4" name="正方形/長方形 67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5" name="正方形/長方形 67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6" name="テキスト ボックス 67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7" name="直線コネクタ 67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8" name="直線コネクタ 67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9" name="テキスト ボックス 67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0" name="直線コネクタ 67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1" name="テキスト ボックス 68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2" name="直線コネクタ 68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3" name="テキスト ボックス 68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4" name="直線コネクタ 68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5" name="テキスト ボックス 68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6" name="直線コネクタ 68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7" name="テキスト ボックス 68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8" name="直線コネクタ 68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9" name="テキスト ボックス 68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1" name="直線コネクタ 690"/>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3" name="直線コネクタ 69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4"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5" name="直線コネクタ 694"/>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696" name="直線コネクタ 69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73423</xdr:rowOff>
    </xdr:from>
    <xdr:ext cx="378565" cy="259045"/>
    <xdr:sp macro="" textlink="">
      <xdr:nvSpPr>
        <xdr:cNvPr id="697" name="投資及び出資金平均値テキスト"/>
        <xdr:cNvSpPr txBox="1"/>
      </xdr:nvSpPr>
      <xdr:spPr>
        <a:xfrm>
          <a:off x="22212300" y="6417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698" name="フローチャート : 判断 697"/>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699" name="直線コネクタ 69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700" name="フローチャート : 判断 699"/>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142257</xdr:rowOff>
    </xdr:from>
    <xdr:ext cx="469744" cy="259045"/>
    <xdr:sp macro="" textlink="">
      <xdr:nvSpPr>
        <xdr:cNvPr id="701" name="テキスト ボックス 700"/>
        <xdr:cNvSpPr txBox="1"/>
      </xdr:nvSpPr>
      <xdr:spPr>
        <a:xfrm>
          <a:off x="21088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2" name="直線コネクタ 70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3" name="フローチャート : 判断 702"/>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81678</xdr:rowOff>
    </xdr:from>
    <xdr:ext cx="469744" cy="259045"/>
    <xdr:sp macro="" textlink="">
      <xdr:nvSpPr>
        <xdr:cNvPr id="704" name="テキスト ボックス 703"/>
        <xdr:cNvSpPr txBox="1"/>
      </xdr:nvSpPr>
      <xdr:spPr>
        <a:xfrm>
          <a:off x="20199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05" name="直線コネクタ 70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06" name="フローチャート : 判断 705"/>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114952</xdr:rowOff>
    </xdr:from>
    <xdr:ext cx="469744" cy="259045"/>
    <xdr:sp macro="" textlink="">
      <xdr:nvSpPr>
        <xdr:cNvPr id="707" name="テキスト ボックス 706"/>
        <xdr:cNvSpPr txBox="1"/>
      </xdr:nvSpPr>
      <xdr:spPr>
        <a:xfrm>
          <a:off x="19310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08" name="フローチャート : 判断 707"/>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168546</xdr:rowOff>
    </xdr:from>
    <xdr:ext cx="378565" cy="259045"/>
    <xdr:sp macro="" textlink="">
      <xdr:nvSpPr>
        <xdr:cNvPr id="709" name="テキスト ボックス 708"/>
        <xdr:cNvSpPr txBox="1"/>
      </xdr:nvSpPr>
      <xdr:spPr>
        <a:xfrm>
          <a:off x="18467017" y="634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0" name="テキスト ボックス 70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1" name="テキスト ボックス 71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2" name="テキスト ボックス 71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3" name="テキスト ボックス 71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4" name="テキスト ボックス 71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5" name="円/楕円 71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1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17" name="円/楕円 71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18" name="テキスト ボックス 71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19" name="円/楕円 71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0" name="テキスト ボックス 71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1" name="円/楕円 72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2" name="テキスト ボックス 72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3" name="円/楕円 72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4" name="テキスト ボックス 72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5" name="正方形/長方形 72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6" name="正方形/長方形 72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7" name="正方形/長方形 72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8" name="正方形/長方形 72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9" name="正方形/長方形 72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0" name="正方形/長方形 72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1" name="正方形/長方形 73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2" name="正方形/長方形 73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3" name="テキスト ボックス 73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4" name="直線コネクタ 73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5" name="直線コネクタ 73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6" name="テキスト ボックス 73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7" name="直線コネクタ 73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38" name="テキスト ボックス 73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9" name="直線コネクタ 73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0" name="テキスト ボックス 73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1" name="直線コネクタ 74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2" name="テキスト ボックス 74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3" name="直線コネクタ 74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4" name="テキスト ボックス 74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48" name="直線コネクタ 747"/>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0" name="直線コネクタ 74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1"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2" name="直線コネクタ 751"/>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53" name="直線コネクタ 75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4"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5" name="フローチャート : 判断 754"/>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6" name="直線コネクタ 75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7" name="フローチャート : 判断 756"/>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61866</xdr:rowOff>
    </xdr:from>
    <xdr:ext cx="469744" cy="259045"/>
    <xdr:sp macro="" textlink="">
      <xdr:nvSpPr>
        <xdr:cNvPr id="758" name="テキスト ボックス 757"/>
        <xdr:cNvSpPr txBox="1"/>
      </xdr:nvSpPr>
      <xdr:spPr>
        <a:xfrm>
          <a:off x="21088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59" name="直線コネクタ 75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0" name="フローチャート : 判断 759"/>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58894</xdr:rowOff>
    </xdr:from>
    <xdr:ext cx="469744" cy="259045"/>
    <xdr:sp macro="" textlink="">
      <xdr:nvSpPr>
        <xdr:cNvPr id="761" name="テキスト ボックス 760"/>
        <xdr:cNvSpPr txBox="1"/>
      </xdr:nvSpPr>
      <xdr:spPr>
        <a:xfrm>
          <a:off x="20199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2" name="直線コネクタ 76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3" name="フローチャート : 判断 762"/>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30015</xdr:rowOff>
    </xdr:from>
    <xdr:ext cx="469744" cy="259045"/>
    <xdr:sp macro="" textlink="">
      <xdr:nvSpPr>
        <xdr:cNvPr id="764" name="テキスト ボックス 763"/>
        <xdr:cNvSpPr txBox="1"/>
      </xdr:nvSpPr>
      <xdr:spPr>
        <a:xfrm>
          <a:off x="19310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5" name="フローチャート : 判断 764"/>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20718</xdr:rowOff>
    </xdr:from>
    <xdr:ext cx="469744" cy="259045"/>
    <xdr:sp macro="" textlink="">
      <xdr:nvSpPr>
        <xdr:cNvPr id="766" name="テキスト ボックス 765"/>
        <xdr:cNvSpPr txBox="1"/>
      </xdr:nvSpPr>
      <xdr:spPr>
        <a:xfrm>
          <a:off x="18421427" y="9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2" name="円/楕円 77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7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74" name="円/楕円 77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5" name="テキスト ボックス 77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6" name="円/楕円 77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7" name="テキスト ボックス 77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78" name="円/楕円 77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79" name="テキスト ボックス 77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0" name="円/楕円 77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1" name="テキスト ボックス 78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2" name="直線コネクタ 79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3" name="テキスト ボックス 79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4" name="直線コネクタ 79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5" name="テキスト ボックス 79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6" name="直線コネクタ 79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7" name="テキスト ボックス 79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8" name="直線コネクタ 79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9" name="テキスト ボックス 79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0" name="直線コネクタ 79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1" name="テキスト ボックス 80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2" name="直線コネクタ 80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3" name="テキスト ボックス 80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5" name="直線コネクタ 804"/>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6"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7" name="直線コネクタ 806"/>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08"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09" name="直線コネクタ 808"/>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10313</xdr:rowOff>
    </xdr:from>
    <xdr:to>
      <xdr:col>32</xdr:col>
      <xdr:colOff>187325</xdr:colOff>
      <xdr:row>76</xdr:row>
      <xdr:rowOff>38765</xdr:rowOff>
    </xdr:to>
    <xdr:cxnSp macro="">
      <xdr:nvCxnSpPr>
        <xdr:cNvPr id="810" name="直線コネクタ 809"/>
        <xdr:cNvCxnSpPr/>
      </xdr:nvCxnSpPr>
      <xdr:spPr>
        <a:xfrm flipV="1">
          <a:off x="21323300" y="13040513"/>
          <a:ext cx="838200" cy="2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140322</xdr:rowOff>
    </xdr:from>
    <xdr:ext cx="534377" cy="259045"/>
    <xdr:sp macro="" textlink="">
      <xdr:nvSpPr>
        <xdr:cNvPr id="811" name="繰出金平均値テキスト"/>
        <xdr:cNvSpPr txBox="1"/>
      </xdr:nvSpPr>
      <xdr:spPr>
        <a:xfrm>
          <a:off x="22212300" y="12827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2" name="フローチャート : 判断 811"/>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38765</xdr:rowOff>
    </xdr:from>
    <xdr:to>
      <xdr:col>31</xdr:col>
      <xdr:colOff>34925</xdr:colOff>
      <xdr:row>76</xdr:row>
      <xdr:rowOff>109541</xdr:rowOff>
    </xdr:to>
    <xdr:cxnSp macro="">
      <xdr:nvCxnSpPr>
        <xdr:cNvPr id="813" name="直線コネクタ 812"/>
        <xdr:cNvCxnSpPr/>
      </xdr:nvCxnSpPr>
      <xdr:spPr>
        <a:xfrm flipV="1">
          <a:off x="20434300" y="13068965"/>
          <a:ext cx="889000" cy="7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4" name="フローチャート : 判断 813"/>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91432</xdr:rowOff>
    </xdr:from>
    <xdr:ext cx="534377" cy="259045"/>
    <xdr:sp macro="" textlink="">
      <xdr:nvSpPr>
        <xdr:cNvPr id="815" name="テキスト ボックス 814"/>
        <xdr:cNvSpPr txBox="1"/>
      </xdr:nvSpPr>
      <xdr:spPr>
        <a:xfrm>
          <a:off x="21056111" y="127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109541</xdr:rowOff>
    </xdr:from>
    <xdr:to>
      <xdr:col>29</xdr:col>
      <xdr:colOff>517525</xdr:colOff>
      <xdr:row>76</xdr:row>
      <xdr:rowOff>110341</xdr:rowOff>
    </xdr:to>
    <xdr:cxnSp macro="">
      <xdr:nvCxnSpPr>
        <xdr:cNvPr id="816" name="直線コネクタ 815"/>
        <xdr:cNvCxnSpPr/>
      </xdr:nvCxnSpPr>
      <xdr:spPr>
        <a:xfrm flipV="1">
          <a:off x="19545300" y="13139741"/>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7" name="フローチャート : 判断 816"/>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108752</xdr:rowOff>
    </xdr:from>
    <xdr:ext cx="534377" cy="259045"/>
    <xdr:sp macro="" textlink="">
      <xdr:nvSpPr>
        <xdr:cNvPr id="818" name="テキスト ボックス 817"/>
        <xdr:cNvSpPr txBox="1"/>
      </xdr:nvSpPr>
      <xdr:spPr>
        <a:xfrm>
          <a:off x="20167111" y="1279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110341</xdr:rowOff>
    </xdr:from>
    <xdr:to>
      <xdr:col>28</xdr:col>
      <xdr:colOff>314325</xdr:colOff>
      <xdr:row>76</xdr:row>
      <xdr:rowOff>124422</xdr:rowOff>
    </xdr:to>
    <xdr:cxnSp macro="">
      <xdr:nvCxnSpPr>
        <xdr:cNvPr id="819" name="直線コネクタ 818"/>
        <xdr:cNvCxnSpPr/>
      </xdr:nvCxnSpPr>
      <xdr:spPr>
        <a:xfrm flipV="1">
          <a:off x="18656300" y="13140541"/>
          <a:ext cx="889000" cy="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0" name="フローチャート : 判断 819"/>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115206</xdr:rowOff>
    </xdr:from>
    <xdr:ext cx="534377" cy="259045"/>
    <xdr:sp macro="" textlink="">
      <xdr:nvSpPr>
        <xdr:cNvPr id="821" name="テキスト ボックス 820"/>
        <xdr:cNvSpPr txBox="1"/>
      </xdr:nvSpPr>
      <xdr:spPr>
        <a:xfrm>
          <a:off x="19278111" y="1280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2" name="フローチャート : 判断 821"/>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117043</xdr:rowOff>
    </xdr:from>
    <xdr:ext cx="534377" cy="259045"/>
    <xdr:sp macro="" textlink="">
      <xdr:nvSpPr>
        <xdr:cNvPr id="823" name="テキスト ボックス 822"/>
        <xdr:cNvSpPr txBox="1"/>
      </xdr:nvSpPr>
      <xdr:spPr>
        <a:xfrm>
          <a:off x="18389111" y="12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4" name="テキスト ボックス 82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5" name="テキスト ボックス 82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6" name="テキスト ボックス 82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7" name="テキスト ボックス 82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8" name="テキスト ボックス 82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130963</xdr:rowOff>
    </xdr:from>
    <xdr:to>
      <xdr:col>32</xdr:col>
      <xdr:colOff>238125</xdr:colOff>
      <xdr:row>76</xdr:row>
      <xdr:rowOff>61113</xdr:rowOff>
    </xdr:to>
    <xdr:sp macro="" textlink="">
      <xdr:nvSpPr>
        <xdr:cNvPr id="829" name="円/楕円 828"/>
        <xdr:cNvSpPr/>
      </xdr:nvSpPr>
      <xdr:spPr>
        <a:xfrm>
          <a:off x="22110700" y="1298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109390</xdr:rowOff>
    </xdr:from>
    <xdr:ext cx="534377" cy="259045"/>
    <xdr:sp macro="" textlink="">
      <xdr:nvSpPr>
        <xdr:cNvPr id="830" name="繰出金該当値テキスト"/>
        <xdr:cNvSpPr txBox="1"/>
      </xdr:nvSpPr>
      <xdr:spPr>
        <a:xfrm>
          <a:off x="22212300" y="1296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71,980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159415</xdr:rowOff>
    </xdr:from>
    <xdr:to>
      <xdr:col>31</xdr:col>
      <xdr:colOff>85725</xdr:colOff>
      <xdr:row>76</xdr:row>
      <xdr:rowOff>89565</xdr:rowOff>
    </xdr:to>
    <xdr:sp macro="" textlink="">
      <xdr:nvSpPr>
        <xdr:cNvPr id="831" name="円/楕円 830"/>
        <xdr:cNvSpPr/>
      </xdr:nvSpPr>
      <xdr:spPr>
        <a:xfrm>
          <a:off x="21272500" y="130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80692</xdr:rowOff>
    </xdr:from>
    <xdr:ext cx="534377" cy="259045"/>
    <xdr:sp macro="" textlink="">
      <xdr:nvSpPr>
        <xdr:cNvPr id="832" name="テキスト ボックス 831"/>
        <xdr:cNvSpPr txBox="1"/>
      </xdr:nvSpPr>
      <xdr:spPr>
        <a:xfrm>
          <a:off x="21056111" y="1311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68,246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58741</xdr:rowOff>
    </xdr:from>
    <xdr:to>
      <xdr:col>29</xdr:col>
      <xdr:colOff>568325</xdr:colOff>
      <xdr:row>76</xdr:row>
      <xdr:rowOff>160341</xdr:rowOff>
    </xdr:to>
    <xdr:sp macro="" textlink="">
      <xdr:nvSpPr>
        <xdr:cNvPr id="833" name="円/楕円 832"/>
        <xdr:cNvSpPr/>
      </xdr:nvSpPr>
      <xdr:spPr>
        <a:xfrm>
          <a:off x="20383500" y="1308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151468</xdr:rowOff>
    </xdr:from>
    <xdr:ext cx="534377" cy="259045"/>
    <xdr:sp macro="" textlink="">
      <xdr:nvSpPr>
        <xdr:cNvPr id="834" name="テキスト ボックス 833"/>
        <xdr:cNvSpPr txBox="1"/>
      </xdr:nvSpPr>
      <xdr:spPr>
        <a:xfrm>
          <a:off x="20167111" y="1318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58,958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59541</xdr:rowOff>
    </xdr:from>
    <xdr:to>
      <xdr:col>28</xdr:col>
      <xdr:colOff>365125</xdr:colOff>
      <xdr:row>76</xdr:row>
      <xdr:rowOff>161141</xdr:rowOff>
    </xdr:to>
    <xdr:sp macro="" textlink="">
      <xdr:nvSpPr>
        <xdr:cNvPr id="835" name="円/楕円 834"/>
        <xdr:cNvSpPr/>
      </xdr:nvSpPr>
      <xdr:spPr>
        <a:xfrm>
          <a:off x="19494500" y="1308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152268</xdr:rowOff>
    </xdr:from>
    <xdr:ext cx="534377" cy="259045"/>
    <xdr:sp macro="" textlink="">
      <xdr:nvSpPr>
        <xdr:cNvPr id="836" name="テキスト ボックス 835"/>
        <xdr:cNvSpPr txBox="1"/>
      </xdr:nvSpPr>
      <xdr:spPr>
        <a:xfrm>
          <a:off x="19278111" y="131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58,853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73622</xdr:rowOff>
    </xdr:from>
    <xdr:to>
      <xdr:col>27</xdr:col>
      <xdr:colOff>161925</xdr:colOff>
      <xdr:row>77</xdr:row>
      <xdr:rowOff>3772</xdr:rowOff>
    </xdr:to>
    <xdr:sp macro="" textlink="">
      <xdr:nvSpPr>
        <xdr:cNvPr id="837" name="円/楕円 836"/>
        <xdr:cNvSpPr/>
      </xdr:nvSpPr>
      <xdr:spPr>
        <a:xfrm>
          <a:off x="18605500" y="1310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166349</xdr:rowOff>
    </xdr:from>
    <xdr:ext cx="534377" cy="259045"/>
    <xdr:sp macro="" textlink="">
      <xdr:nvSpPr>
        <xdr:cNvPr id="838" name="テキスト ボックス 837"/>
        <xdr:cNvSpPr txBox="1"/>
      </xdr:nvSpPr>
      <xdr:spPr>
        <a:xfrm>
          <a:off x="18389111" y="1319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9" name="正方形/長方形 83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0" name="正方形/長方形 83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1" name="正方形/長方形 84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2" name="正方形/長方形 84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3" name="正方形/長方形 84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4" name="正方形/長方形 84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5" name="正方形/長方形 84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6" name="正方形/長方形 84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7" name="テキスト ボックス 84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8" name="直線コネクタ 84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9" name="直線コネクタ 84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0" name="テキスト ボックス 84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1" name="直線コネクタ 85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2" name="テキスト ボックス 85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4" name="直線コネクタ 85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9" name="直線コネクタ 85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1" name="フローチャート : 判断 86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2" name="直線コネクタ 86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3" name="フローチャート : 判断 86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4" name="テキスト ボックス 86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5" name="直線コネクタ 86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6" name="フローチャート : 判断 86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7" name="テキスト ボックス 86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8" name="直線コネクタ 86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9" name="フローチャート : 判断 86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0" name="テキスト ボックス 86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1" name="フローチャート : 判断 87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2" name="テキスト ボックス 87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3" name="テキスト ボックス 87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4" name="テキスト ボックス 87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5" name="テキスト ボックス 87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6" name="テキスト ボックス 87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7" name="テキスト ボックス 87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円/楕円 87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0" name="円/楕円 87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1" name="テキスト ボックス 88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2" name="円/楕円 88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3" name="テキスト ボックス 88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4" name="円/楕円 88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5" name="テキスト ボックス 88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円/楕円 88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7" name="テキスト ボックス 88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8" name="正方形/長方形 88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9" name="正方形/長方形 888"/>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0" name="テキスト ボックス 88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ja-JP" altLang="ja-JP" sz="1300">
              <a:solidFill>
                <a:schemeClr val="dk1"/>
              </a:solidFill>
              <a:latin typeface="+mn-lt"/>
              <a:ea typeface="+mn-ea"/>
              <a:cs typeface="+mn-cs"/>
            </a:rPr>
            <a:t>普通建設事業の住民一人当たりのコストは新規、更新とも類似団体を大きく上回っており、これは近年の学校耐震事業の増加や基地周辺障害防止対策事業等によるものである。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公債費の住民一人当たりのコストにおいても類似団体を上回っており、これは大型公共事業による地方債の発行が影響していると考える。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今後は第６次行政改革に基づき、大規模事業計画の凍結や廃止を含めた事業計画の見直しによる投資的経費の抑制に努めることとしている。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また、一般会計を圧迫している一部事務組合への負担金や、特別会計への繰出金の削減等も検討し、健全な財政運営を目指す。</a:t>
          </a:r>
          <a:endParaRPr kumimoji="1" lang="en-US" altLang="ja-JP" sz="13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福岡県小竹町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8,158
8,001
14.18
5,517,401
5,306,854
185,069
2,754,861
4,977,025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78.2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18415</xdr:rowOff>
    </xdr:from>
    <xdr:to>
      <xdr:col>6</xdr:col>
      <xdr:colOff>511175</xdr:colOff>
      <xdr:row>36</xdr:row>
      <xdr:rowOff>112776</xdr:rowOff>
    </xdr:to>
    <xdr:cxnSp macro="">
      <xdr:nvCxnSpPr>
        <xdr:cNvPr id="61" name="直線コネクタ 60"/>
        <xdr:cNvCxnSpPr/>
      </xdr:nvCxnSpPr>
      <xdr:spPr>
        <a:xfrm flipV="1">
          <a:off x="3797300" y="6190615"/>
          <a:ext cx="838200" cy="9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152671</xdr:rowOff>
    </xdr:from>
    <xdr:ext cx="469744" cy="259045"/>
    <xdr:sp macro="" textlink="">
      <xdr:nvSpPr>
        <xdr:cNvPr id="62" name="議会費平均値テキスト"/>
        <xdr:cNvSpPr txBox="1"/>
      </xdr:nvSpPr>
      <xdr:spPr>
        <a:xfrm>
          <a:off x="4686300" y="6153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112776</xdr:rowOff>
    </xdr:from>
    <xdr:to>
      <xdr:col>5</xdr:col>
      <xdr:colOff>358775</xdr:colOff>
      <xdr:row>36</xdr:row>
      <xdr:rowOff>161798</xdr:rowOff>
    </xdr:to>
    <xdr:cxnSp macro="">
      <xdr:nvCxnSpPr>
        <xdr:cNvPr id="64" name="直線コネクタ 63"/>
        <xdr:cNvCxnSpPr/>
      </xdr:nvCxnSpPr>
      <xdr:spPr>
        <a:xfrm flipV="1">
          <a:off x="2908300" y="6284976"/>
          <a:ext cx="889000" cy="4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135272</xdr:rowOff>
    </xdr:from>
    <xdr:ext cx="469744" cy="259045"/>
    <xdr:sp macro="" textlink="">
      <xdr:nvSpPr>
        <xdr:cNvPr id="66" name="テキスト ボックス 65"/>
        <xdr:cNvSpPr txBox="1"/>
      </xdr:nvSpPr>
      <xdr:spPr>
        <a:xfrm>
          <a:off x="3562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122428</xdr:rowOff>
    </xdr:from>
    <xdr:to>
      <xdr:col>4</xdr:col>
      <xdr:colOff>155575</xdr:colOff>
      <xdr:row>36</xdr:row>
      <xdr:rowOff>161798</xdr:rowOff>
    </xdr:to>
    <xdr:cxnSp macro="">
      <xdr:nvCxnSpPr>
        <xdr:cNvPr id="67" name="直線コネクタ 66"/>
        <xdr:cNvCxnSpPr/>
      </xdr:nvCxnSpPr>
      <xdr:spPr>
        <a:xfrm>
          <a:off x="2019300" y="6294628"/>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169181</xdr:rowOff>
    </xdr:from>
    <xdr:ext cx="469744" cy="259045"/>
    <xdr:sp macro="" textlink="">
      <xdr:nvSpPr>
        <xdr:cNvPr id="69" name="テキスト ボックス 68"/>
        <xdr:cNvSpPr txBox="1"/>
      </xdr:nvSpPr>
      <xdr:spPr>
        <a:xfrm>
          <a:off x="2673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128397</xdr:rowOff>
    </xdr:from>
    <xdr:to>
      <xdr:col>2</xdr:col>
      <xdr:colOff>638175</xdr:colOff>
      <xdr:row>36</xdr:row>
      <xdr:rowOff>122428</xdr:rowOff>
    </xdr:to>
    <xdr:cxnSp macro="">
      <xdr:nvCxnSpPr>
        <xdr:cNvPr id="70" name="直線コネクタ 69"/>
        <xdr:cNvCxnSpPr/>
      </xdr:nvCxnSpPr>
      <xdr:spPr>
        <a:xfrm>
          <a:off x="1130300" y="6129147"/>
          <a:ext cx="889000" cy="16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139717</xdr:rowOff>
    </xdr:from>
    <xdr:ext cx="469744" cy="259045"/>
    <xdr:sp macro="" textlink="">
      <xdr:nvSpPr>
        <xdr:cNvPr id="72" name="テキスト ボックス 71"/>
        <xdr:cNvSpPr txBox="1"/>
      </xdr:nvSpPr>
      <xdr:spPr>
        <a:xfrm>
          <a:off x="1784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1541</xdr:rowOff>
    </xdr:from>
    <xdr:ext cx="534377" cy="259045"/>
    <xdr:sp macro="" textlink="">
      <xdr:nvSpPr>
        <xdr:cNvPr id="74" name="テキスト ボックス 73"/>
        <xdr:cNvSpPr txBox="1"/>
      </xdr:nvSpPr>
      <xdr:spPr>
        <a:xfrm>
          <a:off x="863111" y="58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139065</xdr:rowOff>
    </xdr:from>
    <xdr:to>
      <xdr:col>6</xdr:col>
      <xdr:colOff>561975</xdr:colOff>
      <xdr:row>36</xdr:row>
      <xdr:rowOff>69215</xdr:rowOff>
    </xdr:to>
    <xdr:sp macro="" textlink="">
      <xdr:nvSpPr>
        <xdr:cNvPr id="80" name="円/楕円 79"/>
        <xdr:cNvSpPr/>
      </xdr:nvSpPr>
      <xdr:spPr>
        <a:xfrm>
          <a:off x="45847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161942</xdr:rowOff>
    </xdr:from>
    <xdr:ext cx="534377" cy="259045"/>
    <xdr:sp macro="" textlink="">
      <xdr:nvSpPr>
        <xdr:cNvPr id="81" name="議会費該当値テキスト"/>
        <xdr:cNvSpPr txBox="1"/>
      </xdr:nvSpPr>
      <xdr:spPr>
        <a:xfrm>
          <a:off x="4686300" y="599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10,255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61976</xdr:rowOff>
    </xdr:from>
    <xdr:to>
      <xdr:col>5</xdr:col>
      <xdr:colOff>409575</xdr:colOff>
      <xdr:row>36</xdr:row>
      <xdr:rowOff>163576</xdr:rowOff>
    </xdr:to>
    <xdr:sp macro="" textlink="">
      <xdr:nvSpPr>
        <xdr:cNvPr id="82" name="円/楕円 81"/>
        <xdr:cNvSpPr/>
      </xdr:nvSpPr>
      <xdr:spPr>
        <a:xfrm>
          <a:off x="37465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154703</xdr:rowOff>
    </xdr:from>
    <xdr:ext cx="469744" cy="259045"/>
    <xdr:sp macro="" textlink="">
      <xdr:nvSpPr>
        <xdr:cNvPr id="83" name="テキスト ボックス 82"/>
        <xdr:cNvSpPr txBox="1"/>
      </xdr:nvSpPr>
      <xdr:spPr>
        <a:xfrm>
          <a:off x="3562427" y="632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110998</xdr:rowOff>
    </xdr:from>
    <xdr:to>
      <xdr:col>4</xdr:col>
      <xdr:colOff>206375</xdr:colOff>
      <xdr:row>37</xdr:row>
      <xdr:rowOff>41148</xdr:rowOff>
    </xdr:to>
    <xdr:sp macro="" textlink="">
      <xdr:nvSpPr>
        <xdr:cNvPr id="84" name="円/楕円 83"/>
        <xdr:cNvSpPr/>
      </xdr:nvSpPr>
      <xdr:spPr>
        <a:xfrm>
          <a:off x="2857500" y="628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32275</xdr:rowOff>
    </xdr:from>
    <xdr:ext cx="469744" cy="259045"/>
    <xdr:sp macro="" textlink="">
      <xdr:nvSpPr>
        <xdr:cNvPr id="85" name="テキスト ボックス 84"/>
        <xdr:cNvSpPr txBox="1"/>
      </xdr:nvSpPr>
      <xdr:spPr>
        <a:xfrm>
          <a:off x="2673427" y="637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71628</xdr:rowOff>
    </xdr:from>
    <xdr:to>
      <xdr:col>3</xdr:col>
      <xdr:colOff>3175</xdr:colOff>
      <xdr:row>37</xdr:row>
      <xdr:rowOff>1778</xdr:rowOff>
    </xdr:to>
    <xdr:sp macro="" textlink="">
      <xdr:nvSpPr>
        <xdr:cNvPr id="86" name="円/楕円 85"/>
        <xdr:cNvSpPr/>
      </xdr:nvSpPr>
      <xdr:spPr>
        <a:xfrm>
          <a:off x="19685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164355</xdr:rowOff>
    </xdr:from>
    <xdr:ext cx="469744" cy="259045"/>
    <xdr:sp macro="" textlink="">
      <xdr:nvSpPr>
        <xdr:cNvPr id="87" name="テキスト ボックス 86"/>
        <xdr:cNvSpPr txBox="1"/>
      </xdr:nvSpPr>
      <xdr:spPr>
        <a:xfrm>
          <a:off x="1784427" y="633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77597</xdr:rowOff>
    </xdr:from>
    <xdr:to>
      <xdr:col>1</xdr:col>
      <xdr:colOff>485775</xdr:colOff>
      <xdr:row>36</xdr:row>
      <xdr:rowOff>7747</xdr:rowOff>
    </xdr:to>
    <xdr:sp macro="" textlink="">
      <xdr:nvSpPr>
        <xdr:cNvPr id="88" name="円/楕円 87"/>
        <xdr:cNvSpPr/>
      </xdr:nvSpPr>
      <xdr:spPr>
        <a:xfrm>
          <a:off x="1079500" y="607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170324</xdr:rowOff>
    </xdr:from>
    <xdr:ext cx="534377" cy="259045"/>
    <xdr:sp macro="" textlink="">
      <xdr:nvSpPr>
        <xdr:cNvPr id="89" name="テキスト ボックス 88"/>
        <xdr:cNvSpPr txBox="1"/>
      </xdr:nvSpPr>
      <xdr:spPr>
        <a:xfrm>
          <a:off x="863111" y="617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917</xdr:rowOff>
    </xdr:from>
    <xdr:to>
      <xdr:col>6</xdr:col>
      <xdr:colOff>511175</xdr:colOff>
      <xdr:row>58</xdr:row>
      <xdr:rowOff>14074</xdr:rowOff>
    </xdr:to>
    <xdr:cxnSp macro="">
      <xdr:nvCxnSpPr>
        <xdr:cNvPr id="120" name="直線コネクタ 119"/>
        <xdr:cNvCxnSpPr/>
      </xdr:nvCxnSpPr>
      <xdr:spPr>
        <a:xfrm flipV="1">
          <a:off x="3797300" y="9945017"/>
          <a:ext cx="838200" cy="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115140</xdr:rowOff>
    </xdr:from>
    <xdr:ext cx="599010" cy="259045"/>
    <xdr:sp macro="" textlink="">
      <xdr:nvSpPr>
        <xdr:cNvPr id="121" name="総務費平均値テキスト"/>
        <xdr:cNvSpPr txBox="1"/>
      </xdr:nvSpPr>
      <xdr:spPr>
        <a:xfrm>
          <a:off x="4686300" y="954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155960</xdr:rowOff>
    </xdr:from>
    <xdr:to>
      <xdr:col>5</xdr:col>
      <xdr:colOff>358775</xdr:colOff>
      <xdr:row>58</xdr:row>
      <xdr:rowOff>14074</xdr:rowOff>
    </xdr:to>
    <xdr:cxnSp macro="">
      <xdr:nvCxnSpPr>
        <xdr:cNvPr id="123" name="直線コネクタ 122"/>
        <xdr:cNvCxnSpPr/>
      </xdr:nvCxnSpPr>
      <xdr:spPr>
        <a:xfrm>
          <a:off x="2908300" y="9928610"/>
          <a:ext cx="889000" cy="2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55880</xdr:rowOff>
    </xdr:from>
    <xdr:ext cx="599010" cy="259045"/>
    <xdr:sp macro="" textlink="">
      <xdr:nvSpPr>
        <xdr:cNvPr id="125" name="テキスト ボックス 124"/>
        <xdr:cNvSpPr txBox="1"/>
      </xdr:nvSpPr>
      <xdr:spPr>
        <a:xfrm>
          <a:off x="3497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155960</xdr:rowOff>
    </xdr:from>
    <xdr:to>
      <xdr:col>4</xdr:col>
      <xdr:colOff>155575</xdr:colOff>
      <xdr:row>58</xdr:row>
      <xdr:rowOff>9003</xdr:rowOff>
    </xdr:to>
    <xdr:cxnSp macro="">
      <xdr:nvCxnSpPr>
        <xdr:cNvPr id="126" name="直線コネクタ 125"/>
        <xdr:cNvCxnSpPr/>
      </xdr:nvCxnSpPr>
      <xdr:spPr>
        <a:xfrm flipV="1">
          <a:off x="2019300" y="992861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96776</xdr:rowOff>
    </xdr:from>
    <xdr:ext cx="599010" cy="259045"/>
    <xdr:sp macro="" textlink="">
      <xdr:nvSpPr>
        <xdr:cNvPr id="128" name="テキスト ボックス 127"/>
        <xdr:cNvSpPr txBox="1"/>
      </xdr:nvSpPr>
      <xdr:spPr>
        <a:xfrm>
          <a:off x="2608794" y="952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3902</xdr:rowOff>
    </xdr:from>
    <xdr:to>
      <xdr:col>2</xdr:col>
      <xdr:colOff>638175</xdr:colOff>
      <xdr:row>58</xdr:row>
      <xdr:rowOff>9003</xdr:rowOff>
    </xdr:to>
    <xdr:cxnSp macro="">
      <xdr:nvCxnSpPr>
        <xdr:cNvPr id="129" name="直線コネクタ 128"/>
        <xdr:cNvCxnSpPr/>
      </xdr:nvCxnSpPr>
      <xdr:spPr>
        <a:xfrm>
          <a:off x="1130300" y="9948002"/>
          <a:ext cx="889000" cy="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109535</xdr:rowOff>
    </xdr:from>
    <xdr:ext cx="599010" cy="259045"/>
    <xdr:sp macro="" textlink="">
      <xdr:nvSpPr>
        <xdr:cNvPr id="131" name="テキスト ボックス 130"/>
        <xdr:cNvSpPr txBox="1"/>
      </xdr:nvSpPr>
      <xdr:spPr>
        <a:xfrm>
          <a:off x="1719794" y="953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111465</xdr:rowOff>
    </xdr:from>
    <xdr:ext cx="599010" cy="259045"/>
    <xdr:sp macro="" textlink="">
      <xdr:nvSpPr>
        <xdr:cNvPr id="133" name="テキスト ボックス 132"/>
        <xdr:cNvSpPr txBox="1"/>
      </xdr:nvSpPr>
      <xdr:spPr>
        <a:xfrm>
          <a:off x="830794" y="954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121567</xdr:rowOff>
    </xdr:from>
    <xdr:to>
      <xdr:col>6</xdr:col>
      <xdr:colOff>561975</xdr:colOff>
      <xdr:row>58</xdr:row>
      <xdr:rowOff>51717</xdr:rowOff>
    </xdr:to>
    <xdr:sp macro="" textlink="">
      <xdr:nvSpPr>
        <xdr:cNvPr id="139" name="円/楕円 138"/>
        <xdr:cNvSpPr/>
      </xdr:nvSpPr>
      <xdr:spPr>
        <a:xfrm>
          <a:off x="4584700" y="989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36494</xdr:rowOff>
    </xdr:from>
    <xdr:ext cx="534377" cy="259045"/>
    <xdr:sp macro="" textlink="">
      <xdr:nvSpPr>
        <xdr:cNvPr id="140" name="総務費該当値テキスト"/>
        <xdr:cNvSpPr txBox="1"/>
      </xdr:nvSpPr>
      <xdr:spPr>
        <a:xfrm>
          <a:off x="4686300" y="980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82,497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134724</xdr:rowOff>
    </xdr:from>
    <xdr:to>
      <xdr:col>5</xdr:col>
      <xdr:colOff>409575</xdr:colOff>
      <xdr:row>58</xdr:row>
      <xdr:rowOff>64874</xdr:rowOff>
    </xdr:to>
    <xdr:sp macro="" textlink="">
      <xdr:nvSpPr>
        <xdr:cNvPr id="141" name="円/楕円 140"/>
        <xdr:cNvSpPr/>
      </xdr:nvSpPr>
      <xdr:spPr>
        <a:xfrm>
          <a:off x="3746500" y="990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56001</xdr:rowOff>
    </xdr:from>
    <xdr:ext cx="534377" cy="259045"/>
    <xdr:sp macro="" textlink="">
      <xdr:nvSpPr>
        <xdr:cNvPr id="142" name="テキスト ボックス 141"/>
        <xdr:cNvSpPr txBox="1"/>
      </xdr:nvSpPr>
      <xdr:spPr>
        <a:xfrm>
          <a:off x="3530111" y="1000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78,468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105160</xdr:rowOff>
    </xdr:from>
    <xdr:to>
      <xdr:col>4</xdr:col>
      <xdr:colOff>206375</xdr:colOff>
      <xdr:row>58</xdr:row>
      <xdr:rowOff>35310</xdr:rowOff>
    </xdr:to>
    <xdr:sp macro="" textlink="">
      <xdr:nvSpPr>
        <xdr:cNvPr id="143" name="円/楕円 142"/>
        <xdr:cNvSpPr/>
      </xdr:nvSpPr>
      <xdr:spPr>
        <a:xfrm>
          <a:off x="2857500" y="987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26437</xdr:rowOff>
    </xdr:from>
    <xdr:ext cx="534377" cy="259045"/>
    <xdr:sp macro="" textlink="">
      <xdr:nvSpPr>
        <xdr:cNvPr id="144" name="テキスト ボックス 143"/>
        <xdr:cNvSpPr txBox="1"/>
      </xdr:nvSpPr>
      <xdr:spPr>
        <a:xfrm>
          <a:off x="2641111" y="997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87,521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129653</xdr:rowOff>
    </xdr:from>
    <xdr:to>
      <xdr:col>3</xdr:col>
      <xdr:colOff>3175</xdr:colOff>
      <xdr:row>58</xdr:row>
      <xdr:rowOff>59803</xdr:rowOff>
    </xdr:to>
    <xdr:sp macro="" textlink="">
      <xdr:nvSpPr>
        <xdr:cNvPr id="145" name="円/楕円 144"/>
        <xdr:cNvSpPr/>
      </xdr:nvSpPr>
      <xdr:spPr>
        <a:xfrm>
          <a:off x="1968500" y="990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50930</xdr:rowOff>
    </xdr:from>
    <xdr:ext cx="534377" cy="259045"/>
    <xdr:sp macro="" textlink="">
      <xdr:nvSpPr>
        <xdr:cNvPr id="146" name="テキスト ボックス 145"/>
        <xdr:cNvSpPr txBox="1"/>
      </xdr:nvSpPr>
      <xdr:spPr>
        <a:xfrm>
          <a:off x="1752111" y="99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80,021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124552</xdr:rowOff>
    </xdr:from>
    <xdr:to>
      <xdr:col>1</xdr:col>
      <xdr:colOff>485775</xdr:colOff>
      <xdr:row>58</xdr:row>
      <xdr:rowOff>54702</xdr:rowOff>
    </xdr:to>
    <xdr:sp macro="" textlink="">
      <xdr:nvSpPr>
        <xdr:cNvPr id="147" name="円/楕円 146"/>
        <xdr:cNvSpPr/>
      </xdr:nvSpPr>
      <xdr:spPr>
        <a:xfrm>
          <a:off x="1079500" y="989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45829</xdr:rowOff>
    </xdr:from>
    <xdr:ext cx="534377" cy="259045"/>
    <xdr:sp macro="" textlink="">
      <xdr:nvSpPr>
        <xdr:cNvPr id="148" name="テキスト ボックス 147"/>
        <xdr:cNvSpPr txBox="1"/>
      </xdr:nvSpPr>
      <xdr:spPr>
        <a:xfrm>
          <a:off x="863111" y="998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116127</xdr:rowOff>
    </xdr:from>
    <xdr:to>
      <xdr:col>6</xdr:col>
      <xdr:colOff>511175</xdr:colOff>
      <xdr:row>76</xdr:row>
      <xdr:rowOff>17263</xdr:rowOff>
    </xdr:to>
    <xdr:cxnSp macro="">
      <xdr:nvCxnSpPr>
        <xdr:cNvPr id="176" name="直線コネクタ 175"/>
        <xdr:cNvCxnSpPr/>
      </xdr:nvCxnSpPr>
      <xdr:spPr>
        <a:xfrm flipV="1">
          <a:off x="3797300" y="12974877"/>
          <a:ext cx="838200" cy="7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90653</xdr:rowOff>
    </xdr:from>
    <xdr:ext cx="599010" cy="259045"/>
    <xdr:sp macro="" textlink="">
      <xdr:nvSpPr>
        <xdr:cNvPr id="177" name="民生費平均値テキスト"/>
        <xdr:cNvSpPr txBox="1"/>
      </xdr:nvSpPr>
      <xdr:spPr>
        <a:xfrm>
          <a:off x="4686300" y="12949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17263</xdr:rowOff>
    </xdr:from>
    <xdr:to>
      <xdr:col>5</xdr:col>
      <xdr:colOff>358775</xdr:colOff>
      <xdr:row>76</xdr:row>
      <xdr:rowOff>169061</xdr:rowOff>
    </xdr:to>
    <xdr:cxnSp macro="">
      <xdr:nvCxnSpPr>
        <xdr:cNvPr id="179" name="直線コネクタ 178"/>
        <xdr:cNvCxnSpPr/>
      </xdr:nvCxnSpPr>
      <xdr:spPr>
        <a:xfrm flipV="1">
          <a:off x="2908300" y="13047463"/>
          <a:ext cx="889000" cy="15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71641</xdr:rowOff>
    </xdr:from>
    <xdr:ext cx="599010" cy="259045"/>
    <xdr:sp macro="" textlink="">
      <xdr:nvSpPr>
        <xdr:cNvPr id="181" name="テキスト ボックス 180"/>
        <xdr:cNvSpPr txBox="1"/>
      </xdr:nvSpPr>
      <xdr:spPr>
        <a:xfrm>
          <a:off x="3497794" y="1275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169061</xdr:rowOff>
    </xdr:from>
    <xdr:to>
      <xdr:col>4</xdr:col>
      <xdr:colOff>155575</xdr:colOff>
      <xdr:row>77</xdr:row>
      <xdr:rowOff>16292</xdr:rowOff>
    </xdr:to>
    <xdr:cxnSp macro="">
      <xdr:nvCxnSpPr>
        <xdr:cNvPr id="182" name="直線コネクタ 181"/>
        <xdr:cNvCxnSpPr/>
      </xdr:nvCxnSpPr>
      <xdr:spPr>
        <a:xfrm flipV="1">
          <a:off x="2019300" y="13199261"/>
          <a:ext cx="889000" cy="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31362</xdr:rowOff>
    </xdr:from>
    <xdr:ext cx="599010" cy="259045"/>
    <xdr:sp macro="" textlink="">
      <xdr:nvSpPr>
        <xdr:cNvPr id="184" name="テキスト ボックス 183"/>
        <xdr:cNvSpPr txBox="1"/>
      </xdr:nvSpPr>
      <xdr:spPr>
        <a:xfrm>
          <a:off x="2608794" y="1289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167260</xdr:rowOff>
    </xdr:from>
    <xdr:to>
      <xdr:col>2</xdr:col>
      <xdr:colOff>638175</xdr:colOff>
      <xdr:row>77</xdr:row>
      <xdr:rowOff>16292</xdr:rowOff>
    </xdr:to>
    <xdr:cxnSp macro="">
      <xdr:nvCxnSpPr>
        <xdr:cNvPr id="185" name="直線コネクタ 184"/>
        <xdr:cNvCxnSpPr/>
      </xdr:nvCxnSpPr>
      <xdr:spPr>
        <a:xfrm>
          <a:off x="1130300" y="13197460"/>
          <a:ext cx="8890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110348</xdr:rowOff>
    </xdr:from>
    <xdr:ext cx="599010" cy="259045"/>
    <xdr:sp macro="" textlink="">
      <xdr:nvSpPr>
        <xdr:cNvPr id="187" name="テキスト ボックス 186"/>
        <xdr:cNvSpPr txBox="1"/>
      </xdr:nvSpPr>
      <xdr:spPr>
        <a:xfrm>
          <a:off x="1719794" y="127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39409</xdr:rowOff>
    </xdr:from>
    <xdr:ext cx="599010" cy="259045"/>
    <xdr:sp macro="" textlink="">
      <xdr:nvSpPr>
        <xdr:cNvPr id="189" name="テキスト ボックス 188"/>
        <xdr:cNvSpPr txBox="1"/>
      </xdr:nvSpPr>
      <xdr:spPr>
        <a:xfrm>
          <a:off x="830794" y="1289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65327</xdr:rowOff>
    </xdr:from>
    <xdr:to>
      <xdr:col>6</xdr:col>
      <xdr:colOff>561975</xdr:colOff>
      <xdr:row>75</xdr:row>
      <xdr:rowOff>166926</xdr:rowOff>
    </xdr:to>
    <xdr:sp macro="" textlink="">
      <xdr:nvSpPr>
        <xdr:cNvPr id="195" name="円/楕円 194"/>
        <xdr:cNvSpPr/>
      </xdr:nvSpPr>
      <xdr:spPr>
        <a:xfrm>
          <a:off x="4584700" y="129240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88204</xdr:rowOff>
    </xdr:from>
    <xdr:ext cx="599010" cy="259045"/>
    <xdr:sp macro="" textlink="">
      <xdr:nvSpPr>
        <xdr:cNvPr id="196" name="民生費該当値テキスト"/>
        <xdr:cNvSpPr txBox="1"/>
      </xdr:nvSpPr>
      <xdr:spPr>
        <a:xfrm>
          <a:off x="4686300" y="1277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158,828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137912</xdr:rowOff>
    </xdr:from>
    <xdr:to>
      <xdr:col>5</xdr:col>
      <xdr:colOff>409575</xdr:colOff>
      <xdr:row>76</xdr:row>
      <xdr:rowOff>68061</xdr:rowOff>
    </xdr:to>
    <xdr:sp macro="" textlink="">
      <xdr:nvSpPr>
        <xdr:cNvPr id="197" name="円/楕円 196"/>
        <xdr:cNvSpPr/>
      </xdr:nvSpPr>
      <xdr:spPr>
        <a:xfrm>
          <a:off x="3746500" y="129966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59190</xdr:rowOff>
    </xdr:from>
    <xdr:ext cx="599010" cy="259045"/>
    <xdr:sp macro="" textlink="">
      <xdr:nvSpPr>
        <xdr:cNvPr id="198" name="テキスト ボックス 197"/>
        <xdr:cNvSpPr txBox="1"/>
      </xdr:nvSpPr>
      <xdr:spPr>
        <a:xfrm>
          <a:off x="3497794" y="13089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150,890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118261</xdr:rowOff>
    </xdr:from>
    <xdr:to>
      <xdr:col>4</xdr:col>
      <xdr:colOff>206375</xdr:colOff>
      <xdr:row>77</xdr:row>
      <xdr:rowOff>48411</xdr:rowOff>
    </xdr:to>
    <xdr:sp macro="" textlink="">
      <xdr:nvSpPr>
        <xdr:cNvPr id="199" name="円/楕円 198"/>
        <xdr:cNvSpPr/>
      </xdr:nvSpPr>
      <xdr:spPr>
        <a:xfrm>
          <a:off x="2857500" y="1314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39538</xdr:rowOff>
    </xdr:from>
    <xdr:ext cx="599010" cy="259045"/>
    <xdr:sp macro="" textlink="">
      <xdr:nvSpPr>
        <xdr:cNvPr id="200" name="テキスト ボックス 199"/>
        <xdr:cNvSpPr txBox="1"/>
      </xdr:nvSpPr>
      <xdr:spPr>
        <a:xfrm>
          <a:off x="2608794" y="1324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134,289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136942</xdr:rowOff>
    </xdr:from>
    <xdr:to>
      <xdr:col>3</xdr:col>
      <xdr:colOff>3175</xdr:colOff>
      <xdr:row>77</xdr:row>
      <xdr:rowOff>67092</xdr:rowOff>
    </xdr:to>
    <xdr:sp macro="" textlink="">
      <xdr:nvSpPr>
        <xdr:cNvPr id="201" name="円/楕円 200"/>
        <xdr:cNvSpPr/>
      </xdr:nvSpPr>
      <xdr:spPr>
        <a:xfrm>
          <a:off x="1968500" y="1316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58219</xdr:rowOff>
    </xdr:from>
    <xdr:ext cx="599010" cy="259045"/>
    <xdr:sp macro="" textlink="">
      <xdr:nvSpPr>
        <xdr:cNvPr id="202" name="テキスト ボックス 201"/>
        <xdr:cNvSpPr txBox="1"/>
      </xdr:nvSpPr>
      <xdr:spPr>
        <a:xfrm>
          <a:off x="1719794" y="1325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132,246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116460</xdr:rowOff>
    </xdr:from>
    <xdr:to>
      <xdr:col>1</xdr:col>
      <xdr:colOff>485775</xdr:colOff>
      <xdr:row>77</xdr:row>
      <xdr:rowOff>46610</xdr:rowOff>
    </xdr:to>
    <xdr:sp macro="" textlink="">
      <xdr:nvSpPr>
        <xdr:cNvPr id="203" name="円/楕円 202"/>
        <xdr:cNvSpPr/>
      </xdr:nvSpPr>
      <xdr:spPr>
        <a:xfrm>
          <a:off x="1079500" y="1314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37737</xdr:rowOff>
    </xdr:from>
    <xdr:ext cx="599010" cy="259045"/>
    <xdr:sp macro="" textlink="">
      <xdr:nvSpPr>
        <xdr:cNvPr id="204" name="テキスト ボックス 203"/>
        <xdr:cNvSpPr txBox="1"/>
      </xdr:nvSpPr>
      <xdr:spPr>
        <a:xfrm>
          <a:off x="830794" y="1323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152051</xdr:rowOff>
    </xdr:from>
    <xdr:to>
      <xdr:col>6</xdr:col>
      <xdr:colOff>511175</xdr:colOff>
      <xdr:row>96</xdr:row>
      <xdr:rowOff>165460</xdr:rowOff>
    </xdr:to>
    <xdr:cxnSp macro="">
      <xdr:nvCxnSpPr>
        <xdr:cNvPr id="235" name="直線コネクタ 234"/>
        <xdr:cNvCxnSpPr/>
      </xdr:nvCxnSpPr>
      <xdr:spPr>
        <a:xfrm>
          <a:off x="3797300" y="16611251"/>
          <a:ext cx="838200" cy="1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123226</xdr:rowOff>
    </xdr:from>
    <xdr:ext cx="534377" cy="259045"/>
    <xdr:sp macro="" textlink="">
      <xdr:nvSpPr>
        <xdr:cNvPr id="236" name="衛生費平均値テキスト"/>
        <xdr:cNvSpPr txBox="1"/>
      </xdr:nvSpPr>
      <xdr:spPr>
        <a:xfrm>
          <a:off x="4686300" y="1641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152051</xdr:rowOff>
    </xdr:from>
    <xdr:to>
      <xdr:col>5</xdr:col>
      <xdr:colOff>358775</xdr:colOff>
      <xdr:row>97</xdr:row>
      <xdr:rowOff>34440</xdr:rowOff>
    </xdr:to>
    <xdr:cxnSp macro="">
      <xdr:nvCxnSpPr>
        <xdr:cNvPr id="238" name="直線コネクタ 237"/>
        <xdr:cNvCxnSpPr/>
      </xdr:nvCxnSpPr>
      <xdr:spPr>
        <a:xfrm flipV="1">
          <a:off x="2908300" y="16611251"/>
          <a:ext cx="889000" cy="5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43839</xdr:rowOff>
    </xdr:from>
    <xdr:ext cx="534377" cy="259045"/>
    <xdr:sp macro="" textlink="">
      <xdr:nvSpPr>
        <xdr:cNvPr id="240" name="テキスト ボックス 239"/>
        <xdr:cNvSpPr txBox="1"/>
      </xdr:nvSpPr>
      <xdr:spPr>
        <a:xfrm>
          <a:off x="3530111" y="163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34440</xdr:rowOff>
    </xdr:from>
    <xdr:to>
      <xdr:col>4</xdr:col>
      <xdr:colOff>155575</xdr:colOff>
      <xdr:row>97</xdr:row>
      <xdr:rowOff>45451</xdr:rowOff>
    </xdr:to>
    <xdr:cxnSp macro="">
      <xdr:nvCxnSpPr>
        <xdr:cNvPr id="241" name="直線コネクタ 240"/>
        <xdr:cNvCxnSpPr/>
      </xdr:nvCxnSpPr>
      <xdr:spPr>
        <a:xfrm flipV="1">
          <a:off x="2019300" y="16665090"/>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79351</xdr:rowOff>
    </xdr:from>
    <xdr:ext cx="534377" cy="259045"/>
    <xdr:sp macro="" textlink="">
      <xdr:nvSpPr>
        <xdr:cNvPr id="243" name="テキスト ボックス 242"/>
        <xdr:cNvSpPr txBox="1"/>
      </xdr:nvSpPr>
      <xdr:spPr>
        <a:xfrm>
          <a:off x="2641111" y="1636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45451</xdr:rowOff>
    </xdr:from>
    <xdr:to>
      <xdr:col>2</xdr:col>
      <xdr:colOff>638175</xdr:colOff>
      <xdr:row>97</xdr:row>
      <xdr:rowOff>71341</xdr:rowOff>
    </xdr:to>
    <xdr:cxnSp macro="">
      <xdr:nvCxnSpPr>
        <xdr:cNvPr id="244" name="直線コネクタ 243"/>
        <xdr:cNvCxnSpPr/>
      </xdr:nvCxnSpPr>
      <xdr:spPr>
        <a:xfrm flipV="1">
          <a:off x="1130300" y="16676101"/>
          <a:ext cx="889000" cy="2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89873</xdr:rowOff>
    </xdr:from>
    <xdr:ext cx="534377" cy="259045"/>
    <xdr:sp macro="" textlink="">
      <xdr:nvSpPr>
        <xdr:cNvPr id="246" name="テキスト ボックス 245"/>
        <xdr:cNvSpPr txBox="1"/>
      </xdr:nvSpPr>
      <xdr:spPr>
        <a:xfrm>
          <a:off x="1752111" y="1672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124215</xdr:rowOff>
    </xdr:from>
    <xdr:ext cx="534377" cy="259045"/>
    <xdr:sp macro="" textlink="">
      <xdr:nvSpPr>
        <xdr:cNvPr id="248" name="テキスト ボックス 247"/>
        <xdr:cNvSpPr txBox="1"/>
      </xdr:nvSpPr>
      <xdr:spPr>
        <a:xfrm>
          <a:off x="863111" y="164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114660</xdr:rowOff>
    </xdr:from>
    <xdr:to>
      <xdr:col>6</xdr:col>
      <xdr:colOff>561975</xdr:colOff>
      <xdr:row>97</xdr:row>
      <xdr:rowOff>44810</xdr:rowOff>
    </xdr:to>
    <xdr:sp macro="" textlink="">
      <xdr:nvSpPr>
        <xdr:cNvPr id="254" name="円/楕円 253"/>
        <xdr:cNvSpPr/>
      </xdr:nvSpPr>
      <xdr:spPr>
        <a:xfrm>
          <a:off x="4584700" y="1657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93087</xdr:rowOff>
    </xdr:from>
    <xdr:ext cx="534377" cy="259045"/>
    <xdr:sp macro="" textlink="">
      <xdr:nvSpPr>
        <xdr:cNvPr id="255" name="衛生費該当値テキスト"/>
        <xdr:cNvSpPr txBox="1"/>
      </xdr:nvSpPr>
      <xdr:spPr>
        <a:xfrm>
          <a:off x="4686300" y="1655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68,556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101251</xdr:rowOff>
    </xdr:from>
    <xdr:to>
      <xdr:col>5</xdr:col>
      <xdr:colOff>409575</xdr:colOff>
      <xdr:row>97</xdr:row>
      <xdr:rowOff>31401</xdr:rowOff>
    </xdr:to>
    <xdr:sp macro="" textlink="">
      <xdr:nvSpPr>
        <xdr:cNvPr id="256" name="円/楕円 255"/>
        <xdr:cNvSpPr/>
      </xdr:nvSpPr>
      <xdr:spPr>
        <a:xfrm>
          <a:off x="3746500" y="165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22528</xdr:rowOff>
    </xdr:from>
    <xdr:ext cx="534377" cy="259045"/>
    <xdr:sp macro="" textlink="">
      <xdr:nvSpPr>
        <xdr:cNvPr id="257" name="テキスト ボックス 256"/>
        <xdr:cNvSpPr txBox="1"/>
      </xdr:nvSpPr>
      <xdr:spPr>
        <a:xfrm>
          <a:off x="3530111" y="166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70,609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155090</xdr:rowOff>
    </xdr:from>
    <xdr:to>
      <xdr:col>4</xdr:col>
      <xdr:colOff>206375</xdr:colOff>
      <xdr:row>97</xdr:row>
      <xdr:rowOff>85240</xdr:rowOff>
    </xdr:to>
    <xdr:sp macro="" textlink="">
      <xdr:nvSpPr>
        <xdr:cNvPr id="258" name="円/楕円 257"/>
        <xdr:cNvSpPr/>
      </xdr:nvSpPr>
      <xdr:spPr>
        <a:xfrm>
          <a:off x="2857500" y="1661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76367</xdr:rowOff>
    </xdr:from>
    <xdr:ext cx="534377" cy="259045"/>
    <xdr:sp macro="" textlink="">
      <xdr:nvSpPr>
        <xdr:cNvPr id="259" name="テキスト ボックス 258"/>
        <xdr:cNvSpPr txBox="1"/>
      </xdr:nvSpPr>
      <xdr:spPr>
        <a:xfrm>
          <a:off x="2641111" y="1670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62,366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166101</xdr:rowOff>
    </xdr:from>
    <xdr:to>
      <xdr:col>3</xdr:col>
      <xdr:colOff>3175</xdr:colOff>
      <xdr:row>97</xdr:row>
      <xdr:rowOff>96251</xdr:rowOff>
    </xdr:to>
    <xdr:sp macro="" textlink="">
      <xdr:nvSpPr>
        <xdr:cNvPr id="260" name="円/楕円 259"/>
        <xdr:cNvSpPr/>
      </xdr:nvSpPr>
      <xdr:spPr>
        <a:xfrm>
          <a:off x="1968500" y="1662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112778</xdr:rowOff>
    </xdr:from>
    <xdr:ext cx="534377" cy="259045"/>
    <xdr:sp macro="" textlink="">
      <xdr:nvSpPr>
        <xdr:cNvPr id="261" name="テキスト ボックス 260"/>
        <xdr:cNvSpPr txBox="1"/>
      </xdr:nvSpPr>
      <xdr:spPr>
        <a:xfrm>
          <a:off x="1752111" y="1640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60,680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20541</xdr:rowOff>
    </xdr:from>
    <xdr:to>
      <xdr:col>1</xdr:col>
      <xdr:colOff>485775</xdr:colOff>
      <xdr:row>97</xdr:row>
      <xdr:rowOff>122141</xdr:rowOff>
    </xdr:to>
    <xdr:sp macro="" textlink="">
      <xdr:nvSpPr>
        <xdr:cNvPr id="262" name="円/楕円 261"/>
        <xdr:cNvSpPr/>
      </xdr:nvSpPr>
      <xdr:spPr>
        <a:xfrm>
          <a:off x="1079500" y="1665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113268</xdr:rowOff>
    </xdr:from>
    <xdr:ext cx="534377" cy="259045"/>
    <xdr:sp macro="" textlink="">
      <xdr:nvSpPr>
        <xdr:cNvPr id="263" name="テキスト ボックス 262"/>
        <xdr:cNvSpPr txBox="1"/>
      </xdr:nvSpPr>
      <xdr:spPr>
        <a:xfrm>
          <a:off x="863111" y="1674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158826</xdr:rowOff>
    </xdr:from>
    <xdr:to>
      <xdr:col>15</xdr:col>
      <xdr:colOff>180975</xdr:colOff>
      <xdr:row>38</xdr:row>
      <xdr:rowOff>159588</xdr:rowOff>
    </xdr:to>
    <xdr:cxnSp macro="">
      <xdr:nvCxnSpPr>
        <xdr:cNvPr id="292" name="直線コネクタ 291"/>
        <xdr:cNvCxnSpPr/>
      </xdr:nvCxnSpPr>
      <xdr:spPr>
        <a:xfrm flipV="1">
          <a:off x="9639300" y="667392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78249</xdr:rowOff>
    </xdr:from>
    <xdr:ext cx="469744" cy="259045"/>
    <xdr:sp macro="" textlink="">
      <xdr:nvSpPr>
        <xdr:cNvPr id="293" name="労働費平均値テキスト"/>
        <xdr:cNvSpPr txBox="1"/>
      </xdr:nvSpPr>
      <xdr:spPr>
        <a:xfrm>
          <a:off x="10528300" y="6421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124308</xdr:rowOff>
    </xdr:from>
    <xdr:to>
      <xdr:col>14</xdr:col>
      <xdr:colOff>28575</xdr:colOff>
      <xdr:row>38</xdr:row>
      <xdr:rowOff>159588</xdr:rowOff>
    </xdr:to>
    <xdr:cxnSp macro="">
      <xdr:nvCxnSpPr>
        <xdr:cNvPr id="295" name="直線コネクタ 294"/>
        <xdr:cNvCxnSpPr/>
      </xdr:nvCxnSpPr>
      <xdr:spPr>
        <a:xfrm>
          <a:off x="8750300" y="6639408"/>
          <a:ext cx="8890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88383</xdr:rowOff>
    </xdr:from>
    <xdr:ext cx="469744" cy="259045"/>
    <xdr:sp macro="" textlink="">
      <xdr:nvSpPr>
        <xdr:cNvPr id="297" name="テキスト ボックス 296"/>
        <xdr:cNvSpPr txBox="1"/>
      </xdr:nvSpPr>
      <xdr:spPr>
        <a:xfrm>
          <a:off x="9404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73634</xdr:rowOff>
    </xdr:from>
    <xdr:to>
      <xdr:col>12</xdr:col>
      <xdr:colOff>511175</xdr:colOff>
      <xdr:row>38</xdr:row>
      <xdr:rowOff>124308</xdr:rowOff>
    </xdr:to>
    <xdr:cxnSp macro="">
      <xdr:nvCxnSpPr>
        <xdr:cNvPr id="298" name="直線コネクタ 297"/>
        <xdr:cNvCxnSpPr/>
      </xdr:nvCxnSpPr>
      <xdr:spPr>
        <a:xfrm>
          <a:off x="7861300" y="6588734"/>
          <a:ext cx="889000" cy="5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58666</xdr:rowOff>
    </xdr:from>
    <xdr:ext cx="469744" cy="259045"/>
    <xdr:sp macro="" textlink="">
      <xdr:nvSpPr>
        <xdr:cNvPr id="300" name="テキスト ボックス 299"/>
        <xdr:cNvSpPr txBox="1"/>
      </xdr:nvSpPr>
      <xdr:spPr>
        <a:xfrm>
          <a:off x="8515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98628</xdr:rowOff>
    </xdr:from>
    <xdr:to>
      <xdr:col>11</xdr:col>
      <xdr:colOff>307975</xdr:colOff>
      <xdr:row>38</xdr:row>
      <xdr:rowOff>73634</xdr:rowOff>
    </xdr:to>
    <xdr:cxnSp macro="">
      <xdr:nvCxnSpPr>
        <xdr:cNvPr id="301" name="直線コネクタ 300"/>
        <xdr:cNvCxnSpPr/>
      </xdr:nvCxnSpPr>
      <xdr:spPr>
        <a:xfrm>
          <a:off x="6972300" y="6442278"/>
          <a:ext cx="889000" cy="14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38244</xdr:rowOff>
    </xdr:from>
    <xdr:ext cx="469744" cy="259045"/>
    <xdr:sp macro="" textlink="">
      <xdr:nvSpPr>
        <xdr:cNvPr id="303" name="テキスト ボックス 302"/>
        <xdr:cNvSpPr txBox="1"/>
      </xdr:nvSpPr>
      <xdr:spPr>
        <a:xfrm>
          <a:off x="7626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83354</xdr:rowOff>
    </xdr:from>
    <xdr:ext cx="469744" cy="259045"/>
    <xdr:sp macro="" textlink="">
      <xdr:nvSpPr>
        <xdr:cNvPr id="305" name="テキスト ボックス 304"/>
        <xdr:cNvSpPr txBox="1"/>
      </xdr:nvSpPr>
      <xdr:spPr>
        <a:xfrm>
          <a:off x="6737427" y="60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108026</xdr:rowOff>
    </xdr:from>
    <xdr:to>
      <xdr:col>15</xdr:col>
      <xdr:colOff>231775</xdr:colOff>
      <xdr:row>39</xdr:row>
      <xdr:rowOff>38176</xdr:rowOff>
    </xdr:to>
    <xdr:sp macro="" textlink="">
      <xdr:nvSpPr>
        <xdr:cNvPr id="311" name="円/楕円 310"/>
        <xdr:cNvSpPr/>
      </xdr:nvSpPr>
      <xdr:spPr>
        <a:xfrm>
          <a:off x="10426700" y="662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33799</xdr:rowOff>
    </xdr:from>
    <xdr:ext cx="378565" cy="259045"/>
    <xdr:sp macro="" textlink="">
      <xdr:nvSpPr>
        <xdr:cNvPr id="312" name="労働費該当値テキスト"/>
        <xdr:cNvSpPr txBox="1"/>
      </xdr:nvSpPr>
      <xdr:spPr>
        <a:xfrm>
          <a:off x="10528300" y="6548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108788</xdr:rowOff>
    </xdr:from>
    <xdr:to>
      <xdr:col>14</xdr:col>
      <xdr:colOff>79375</xdr:colOff>
      <xdr:row>39</xdr:row>
      <xdr:rowOff>38938</xdr:rowOff>
    </xdr:to>
    <xdr:sp macro="" textlink="">
      <xdr:nvSpPr>
        <xdr:cNvPr id="313" name="円/楕円 312"/>
        <xdr:cNvSpPr/>
      </xdr:nvSpPr>
      <xdr:spPr>
        <a:xfrm>
          <a:off x="9588500" y="66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30065</xdr:rowOff>
    </xdr:from>
    <xdr:ext cx="378565" cy="259045"/>
    <xdr:sp macro="" textlink="">
      <xdr:nvSpPr>
        <xdr:cNvPr id="314" name="テキスト ボックス 313"/>
        <xdr:cNvSpPr txBox="1"/>
      </xdr:nvSpPr>
      <xdr:spPr>
        <a:xfrm>
          <a:off x="9450017" y="6716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73508</xdr:rowOff>
    </xdr:from>
    <xdr:to>
      <xdr:col>12</xdr:col>
      <xdr:colOff>561975</xdr:colOff>
      <xdr:row>39</xdr:row>
      <xdr:rowOff>3658</xdr:rowOff>
    </xdr:to>
    <xdr:sp macro="" textlink="">
      <xdr:nvSpPr>
        <xdr:cNvPr id="315" name="円/楕円 314"/>
        <xdr:cNvSpPr/>
      </xdr:nvSpPr>
      <xdr:spPr>
        <a:xfrm>
          <a:off x="8699500" y="658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166235</xdr:rowOff>
    </xdr:from>
    <xdr:ext cx="469744" cy="259045"/>
    <xdr:sp macro="" textlink="">
      <xdr:nvSpPr>
        <xdr:cNvPr id="316" name="テキスト ボックス 315"/>
        <xdr:cNvSpPr txBox="1"/>
      </xdr:nvSpPr>
      <xdr:spPr>
        <a:xfrm>
          <a:off x="8515427" y="66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22834</xdr:rowOff>
    </xdr:from>
    <xdr:to>
      <xdr:col>11</xdr:col>
      <xdr:colOff>358775</xdr:colOff>
      <xdr:row>38</xdr:row>
      <xdr:rowOff>124434</xdr:rowOff>
    </xdr:to>
    <xdr:sp macro="" textlink="">
      <xdr:nvSpPr>
        <xdr:cNvPr id="317" name="円/楕円 316"/>
        <xdr:cNvSpPr/>
      </xdr:nvSpPr>
      <xdr:spPr>
        <a:xfrm>
          <a:off x="7810500" y="65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115561</xdr:rowOff>
    </xdr:from>
    <xdr:ext cx="469744" cy="259045"/>
    <xdr:sp macro="" textlink="">
      <xdr:nvSpPr>
        <xdr:cNvPr id="318" name="テキスト ボックス 317"/>
        <xdr:cNvSpPr txBox="1"/>
      </xdr:nvSpPr>
      <xdr:spPr>
        <a:xfrm>
          <a:off x="7626427" y="663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47828</xdr:rowOff>
    </xdr:from>
    <xdr:to>
      <xdr:col>10</xdr:col>
      <xdr:colOff>155575</xdr:colOff>
      <xdr:row>37</xdr:row>
      <xdr:rowOff>149428</xdr:rowOff>
    </xdr:to>
    <xdr:sp macro="" textlink="">
      <xdr:nvSpPr>
        <xdr:cNvPr id="319" name="円/楕円 318"/>
        <xdr:cNvSpPr/>
      </xdr:nvSpPr>
      <xdr:spPr>
        <a:xfrm>
          <a:off x="6921500" y="639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140555</xdr:rowOff>
    </xdr:from>
    <xdr:ext cx="469744" cy="259045"/>
    <xdr:sp macro="" textlink="">
      <xdr:nvSpPr>
        <xdr:cNvPr id="320" name="テキスト ボックス 319"/>
        <xdr:cNvSpPr txBox="1"/>
      </xdr:nvSpPr>
      <xdr:spPr>
        <a:xfrm>
          <a:off x="6737427" y="648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150426</xdr:rowOff>
    </xdr:from>
    <xdr:to>
      <xdr:col>15</xdr:col>
      <xdr:colOff>180975</xdr:colOff>
      <xdr:row>57</xdr:row>
      <xdr:rowOff>167653</xdr:rowOff>
    </xdr:to>
    <xdr:cxnSp macro="">
      <xdr:nvCxnSpPr>
        <xdr:cNvPr id="347" name="直線コネクタ 346"/>
        <xdr:cNvCxnSpPr/>
      </xdr:nvCxnSpPr>
      <xdr:spPr>
        <a:xfrm flipV="1">
          <a:off x="9639300" y="9923076"/>
          <a:ext cx="838200" cy="1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96945</xdr:rowOff>
    </xdr:from>
    <xdr:ext cx="534377" cy="259045"/>
    <xdr:sp macro="" textlink="">
      <xdr:nvSpPr>
        <xdr:cNvPr id="348" name="農林水産業費平均値テキスト"/>
        <xdr:cNvSpPr txBox="1"/>
      </xdr:nvSpPr>
      <xdr:spPr>
        <a:xfrm>
          <a:off x="10528300" y="952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119016</xdr:rowOff>
    </xdr:from>
    <xdr:to>
      <xdr:col>14</xdr:col>
      <xdr:colOff>28575</xdr:colOff>
      <xdr:row>57</xdr:row>
      <xdr:rowOff>167653</xdr:rowOff>
    </xdr:to>
    <xdr:cxnSp macro="">
      <xdr:nvCxnSpPr>
        <xdr:cNvPr id="350" name="直線コネクタ 349"/>
        <xdr:cNvCxnSpPr/>
      </xdr:nvCxnSpPr>
      <xdr:spPr>
        <a:xfrm>
          <a:off x="8750300" y="9891666"/>
          <a:ext cx="889000" cy="4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1" name="フローチャート : 判断 350"/>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27338</xdr:rowOff>
    </xdr:from>
    <xdr:ext cx="534377" cy="259045"/>
    <xdr:sp macro="" textlink="">
      <xdr:nvSpPr>
        <xdr:cNvPr id="352" name="テキスト ボックス 351"/>
        <xdr:cNvSpPr txBox="1"/>
      </xdr:nvSpPr>
      <xdr:spPr>
        <a:xfrm>
          <a:off x="9372111" y="945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119016</xdr:rowOff>
    </xdr:from>
    <xdr:to>
      <xdr:col>12</xdr:col>
      <xdr:colOff>511175</xdr:colOff>
      <xdr:row>58</xdr:row>
      <xdr:rowOff>17426</xdr:rowOff>
    </xdr:to>
    <xdr:cxnSp macro="">
      <xdr:nvCxnSpPr>
        <xdr:cNvPr id="353" name="直線コネクタ 352"/>
        <xdr:cNvCxnSpPr/>
      </xdr:nvCxnSpPr>
      <xdr:spPr>
        <a:xfrm flipV="1">
          <a:off x="7861300" y="9891666"/>
          <a:ext cx="889000" cy="6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4" name="フローチャート : 判断 353"/>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22528</xdr:rowOff>
    </xdr:from>
    <xdr:ext cx="534377" cy="259045"/>
    <xdr:sp macro="" textlink="">
      <xdr:nvSpPr>
        <xdr:cNvPr id="355" name="テキスト ボックス 354"/>
        <xdr:cNvSpPr txBox="1"/>
      </xdr:nvSpPr>
      <xdr:spPr>
        <a:xfrm>
          <a:off x="8483111" y="94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17426</xdr:rowOff>
    </xdr:from>
    <xdr:to>
      <xdr:col>11</xdr:col>
      <xdr:colOff>307975</xdr:colOff>
      <xdr:row>58</xdr:row>
      <xdr:rowOff>30868</xdr:rowOff>
    </xdr:to>
    <xdr:cxnSp macro="">
      <xdr:nvCxnSpPr>
        <xdr:cNvPr id="356" name="直線コネクタ 355"/>
        <xdr:cNvCxnSpPr/>
      </xdr:nvCxnSpPr>
      <xdr:spPr>
        <a:xfrm flipV="1">
          <a:off x="6972300" y="9961526"/>
          <a:ext cx="889000" cy="1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7" name="フローチャート : 判断 356"/>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56809</xdr:rowOff>
    </xdr:from>
    <xdr:ext cx="534377" cy="259045"/>
    <xdr:sp macro="" textlink="">
      <xdr:nvSpPr>
        <xdr:cNvPr id="358" name="テキスト ボックス 357"/>
        <xdr:cNvSpPr txBox="1"/>
      </xdr:nvSpPr>
      <xdr:spPr>
        <a:xfrm>
          <a:off x="7594111" y="94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9" name="フローチャート : 判断 358"/>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51817</xdr:rowOff>
    </xdr:from>
    <xdr:ext cx="534377" cy="259045"/>
    <xdr:sp macro="" textlink="">
      <xdr:nvSpPr>
        <xdr:cNvPr id="360" name="テキスト ボックス 359"/>
        <xdr:cNvSpPr txBox="1"/>
      </xdr:nvSpPr>
      <xdr:spPr>
        <a:xfrm>
          <a:off x="6705111" y="94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99626</xdr:rowOff>
    </xdr:from>
    <xdr:to>
      <xdr:col>15</xdr:col>
      <xdr:colOff>231775</xdr:colOff>
      <xdr:row>58</xdr:row>
      <xdr:rowOff>29776</xdr:rowOff>
    </xdr:to>
    <xdr:sp macro="" textlink="">
      <xdr:nvSpPr>
        <xdr:cNvPr id="366" name="円/楕円 365"/>
        <xdr:cNvSpPr/>
      </xdr:nvSpPr>
      <xdr:spPr>
        <a:xfrm>
          <a:off x="10426700" y="98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78053</xdr:rowOff>
    </xdr:from>
    <xdr:ext cx="534377" cy="259045"/>
    <xdr:sp macro="" textlink="">
      <xdr:nvSpPr>
        <xdr:cNvPr id="367" name="農林水産業費該当値テキスト"/>
        <xdr:cNvSpPr txBox="1"/>
      </xdr:nvSpPr>
      <xdr:spPr>
        <a:xfrm>
          <a:off x="10528300" y="98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17,577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116853</xdr:rowOff>
    </xdr:from>
    <xdr:to>
      <xdr:col>14</xdr:col>
      <xdr:colOff>79375</xdr:colOff>
      <xdr:row>58</xdr:row>
      <xdr:rowOff>47003</xdr:rowOff>
    </xdr:to>
    <xdr:sp macro="" textlink="">
      <xdr:nvSpPr>
        <xdr:cNvPr id="368" name="円/楕円 367"/>
        <xdr:cNvSpPr/>
      </xdr:nvSpPr>
      <xdr:spPr>
        <a:xfrm>
          <a:off x="9588500" y="988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38130</xdr:rowOff>
    </xdr:from>
    <xdr:ext cx="534377" cy="259045"/>
    <xdr:sp macro="" textlink="">
      <xdr:nvSpPr>
        <xdr:cNvPr id="369" name="テキスト ボックス 368"/>
        <xdr:cNvSpPr txBox="1"/>
      </xdr:nvSpPr>
      <xdr:spPr>
        <a:xfrm>
          <a:off x="9372111" y="998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68216</xdr:rowOff>
    </xdr:from>
    <xdr:to>
      <xdr:col>12</xdr:col>
      <xdr:colOff>561975</xdr:colOff>
      <xdr:row>57</xdr:row>
      <xdr:rowOff>169816</xdr:rowOff>
    </xdr:to>
    <xdr:sp macro="" textlink="">
      <xdr:nvSpPr>
        <xdr:cNvPr id="370" name="円/楕円 369"/>
        <xdr:cNvSpPr/>
      </xdr:nvSpPr>
      <xdr:spPr>
        <a:xfrm>
          <a:off x="8699500" y="984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160943</xdr:rowOff>
    </xdr:from>
    <xdr:ext cx="534377" cy="259045"/>
    <xdr:sp macro="" textlink="">
      <xdr:nvSpPr>
        <xdr:cNvPr id="371" name="テキスト ボックス 370"/>
        <xdr:cNvSpPr txBox="1"/>
      </xdr:nvSpPr>
      <xdr:spPr>
        <a:xfrm>
          <a:off x="8483111" y="993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138076</xdr:rowOff>
    </xdr:from>
    <xdr:to>
      <xdr:col>11</xdr:col>
      <xdr:colOff>358775</xdr:colOff>
      <xdr:row>58</xdr:row>
      <xdr:rowOff>68226</xdr:rowOff>
    </xdr:to>
    <xdr:sp macro="" textlink="">
      <xdr:nvSpPr>
        <xdr:cNvPr id="372" name="円/楕円 371"/>
        <xdr:cNvSpPr/>
      </xdr:nvSpPr>
      <xdr:spPr>
        <a:xfrm>
          <a:off x="7810500" y="991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59353</xdr:rowOff>
    </xdr:from>
    <xdr:ext cx="534377" cy="259045"/>
    <xdr:sp macro="" textlink="">
      <xdr:nvSpPr>
        <xdr:cNvPr id="373" name="テキスト ボックス 372"/>
        <xdr:cNvSpPr txBox="1"/>
      </xdr:nvSpPr>
      <xdr:spPr>
        <a:xfrm>
          <a:off x="7594111"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151518</xdr:rowOff>
    </xdr:from>
    <xdr:to>
      <xdr:col>10</xdr:col>
      <xdr:colOff>155575</xdr:colOff>
      <xdr:row>58</xdr:row>
      <xdr:rowOff>81668</xdr:rowOff>
    </xdr:to>
    <xdr:sp macro="" textlink="">
      <xdr:nvSpPr>
        <xdr:cNvPr id="374" name="円/楕円 373"/>
        <xdr:cNvSpPr/>
      </xdr:nvSpPr>
      <xdr:spPr>
        <a:xfrm>
          <a:off x="6921500" y="99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72795</xdr:rowOff>
    </xdr:from>
    <xdr:ext cx="534377" cy="259045"/>
    <xdr:sp macro="" textlink="">
      <xdr:nvSpPr>
        <xdr:cNvPr id="375" name="テキスト ボックス 374"/>
        <xdr:cNvSpPr txBox="1"/>
      </xdr:nvSpPr>
      <xdr:spPr>
        <a:xfrm>
          <a:off x="6705111" y="100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49893</xdr:rowOff>
    </xdr:from>
    <xdr:to>
      <xdr:col>15</xdr:col>
      <xdr:colOff>180975</xdr:colOff>
      <xdr:row>79</xdr:row>
      <xdr:rowOff>67866</xdr:rowOff>
    </xdr:to>
    <xdr:cxnSp macro="">
      <xdr:nvCxnSpPr>
        <xdr:cNvPr id="406" name="直線コネクタ 405"/>
        <xdr:cNvCxnSpPr/>
      </xdr:nvCxnSpPr>
      <xdr:spPr>
        <a:xfrm flipV="1">
          <a:off x="9639300" y="13594443"/>
          <a:ext cx="838200" cy="1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151096</xdr:rowOff>
    </xdr:from>
    <xdr:ext cx="534377" cy="259045"/>
    <xdr:sp macro="" textlink="">
      <xdr:nvSpPr>
        <xdr:cNvPr id="407" name="商工費平均値テキスト"/>
        <xdr:cNvSpPr txBox="1"/>
      </xdr:nvSpPr>
      <xdr:spPr>
        <a:xfrm>
          <a:off x="10528300" y="13181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67866</xdr:rowOff>
    </xdr:from>
    <xdr:to>
      <xdr:col>14</xdr:col>
      <xdr:colOff>28575</xdr:colOff>
      <xdr:row>79</xdr:row>
      <xdr:rowOff>71458</xdr:rowOff>
    </xdr:to>
    <xdr:cxnSp macro="">
      <xdr:nvCxnSpPr>
        <xdr:cNvPr id="409" name="直線コネクタ 408"/>
        <xdr:cNvCxnSpPr/>
      </xdr:nvCxnSpPr>
      <xdr:spPr>
        <a:xfrm flipV="1">
          <a:off x="8750300" y="13612416"/>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110503</xdr:rowOff>
    </xdr:from>
    <xdr:ext cx="534377" cy="259045"/>
    <xdr:sp macro="" textlink="">
      <xdr:nvSpPr>
        <xdr:cNvPr id="411" name="テキスト ボックス 410"/>
        <xdr:cNvSpPr txBox="1"/>
      </xdr:nvSpPr>
      <xdr:spPr>
        <a:xfrm>
          <a:off x="9372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71458</xdr:rowOff>
    </xdr:from>
    <xdr:to>
      <xdr:col>12</xdr:col>
      <xdr:colOff>511175</xdr:colOff>
      <xdr:row>79</xdr:row>
      <xdr:rowOff>90083</xdr:rowOff>
    </xdr:to>
    <xdr:cxnSp macro="">
      <xdr:nvCxnSpPr>
        <xdr:cNvPr id="412" name="直線コネクタ 411"/>
        <xdr:cNvCxnSpPr/>
      </xdr:nvCxnSpPr>
      <xdr:spPr>
        <a:xfrm flipV="1">
          <a:off x="7861300" y="13616008"/>
          <a:ext cx="889000" cy="1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144718</xdr:rowOff>
    </xdr:from>
    <xdr:ext cx="534377" cy="259045"/>
    <xdr:sp macro="" textlink="">
      <xdr:nvSpPr>
        <xdr:cNvPr id="414" name="テキスト ボックス 413"/>
        <xdr:cNvSpPr txBox="1"/>
      </xdr:nvSpPr>
      <xdr:spPr>
        <a:xfrm>
          <a:off x="8483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90083</xdr:rowOff>
    </xdr:from>
    <xdr:to>
      <xdr:col>11</xdr:col>
      <xdr:colOff>307975</xdr:colOff>
      <xdr:row>79</xdr:row>
      <xdr:rowOff>93447</xdr:rowOff>
    </xdr:to>
    <xdr:cxnSp macro="">
      <xdr:nvCxnSpPr>
        <xdr:cNvPr id="415" name="直線コネクタ 414"/>
        <xdr:cNvCxnSpPr/>
      </xdr:nvCxnSpPr>
      <xdr:spPr>
        <a:xfrm flipV="1">
          <a:off x="6972300" y="13634633"/>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147766</xdr:rowOff>
    </xdr:from>
    <xdr:ext cx="534377" cy="259045"/>
    <xdr:sp macro="" textlink="">
      <xdr:nvSpPr>
        <xdr:cNvPr id="417" name="テキスト ボックス 416"/>
        <xdr:cNvSpPr txBox="1"/>
      </xdr:nvSpPr>
      <xdr:spPr>
        <a:xfrm>
          <a:off x="7594111" y="131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170876</xdr:rowOff>
    </xdr:from>
    <xdr:ext cx="534377" cy="259045"/>
    <xdr:sp macro="" textlink="">
      <xdr:nvSpPr>
        <xdr:cNvPr id="419" name="テキスト ボックス 418"/>
        <xdr:cNvSpPr txBox="1"/>
      </xdr:nvSpPr>
      <xdr:spPr>
        <a:xfrm>
          <a:off x="6705111" y="132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170543</xdr:rowOff>
    </xdr:from>
    <xdr:to>
      <xdr:col>15</xdr:col>
      <xdr:colOff>231775</xdr:colOff>
      <xdr:row>79</xdr:row>
      <xdr:rowOff>100693</xdr:rowOff>
    </xdr:to>
    <xdr:sp macro="" textlink="">
      <xdr:nvSpPr>
        <xdr:cNvPr id="425" name="円/楕円 424"/>
        <xdr:cNvSpPr/>
      </xdr:nvSpPr>
      <xdr:spPr>
        <a:xfrm>
          <a:off x="10426700" y="1354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85470</xdr:rowOff>
    </xdr:from>
    <xdr:ext cx="469744" cy="259045"/>
    <xdr:sp macro="" textlink="">
      <xdr:nvSpPr>
        <xdr:cNvPr id="426" name="商工費該当値テキスト"/>
        <xdr:cNvSpPr txBox="1"/>
      </xdr:nvSpPr>
      <xdr:spPr>
        <a:xfrm>
          <a:off x="10528300" y="1345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4,500</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17066</xdr:rowOff>
    </xdr:from>
    <xdr:to>
      <xdr:col>14</xdr:col>
      <xdr:colOff>79375</xdr:colOff>
      <xdr:row>79</xdr:row>
      <xdr:rowOff>118666</xdr:rowOff>
    </xdr:to>
    <xdr:sp macro="" textlink="">
      <xdr:nvSpPr>
        <xdr:cNvPr id="427" name="円/楕円 426"/>
        <xdr:cNvSpPr/>
      </xdr:nvSpPr>
      <xdr:spPr>
        <a:xfrm>
          <a:off x="9588500" y="1356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109793</xdr:rowOff>
    </xdr:from>
    <xdr:ext cx="469744" cy="259045"/>
    <xdr:sp macro="" textlink="">
      <xdr:nvSpPr>
        <xdr:cNvPr id="428" name="テキスト ボックス 427"/>
        <xdr:cNvSpPr txBox="1"/>
      </xdr:nvSpPr>
      <xdr:spPr>
        <a:xfrm>
          <a:off x="9404427" y="1365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20658</xdr:rowOff>
    </xdr:from>
    <xdr:to>
      <xdr:col>12</xdr:col>
      <xdr:colOff>561975</xdr:colOff>
      <xdr:row>79</xdr:row>
      <xdr:rowOff>122258</xdr:rowOff>
    </xdr:to>
    <xdr:sp macro="" textlink="">
      <xdr:nvSpPr>
        <xdr:cNvPr id="429" name="円/楕円 428"/>
        <xdr:cNvSpPr/>
      </xdr:nvSpPr>
      <xdr:spPr>
        <a:xfrm>
          <a:off x="8699500" y="135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113385</xdr:rowOff>
    </xdr:from>
    <xdr:ext cx="469744" cy="259045"/>
    <xdr:sp macro="" textlink="">
      <xdr:nvSpPr>
        <xdr:cNvPr id="430" name="テキスト ボックス 429"/>
        <xdr:cNvSpPr txBox="1"/>
      </xdr:nvSpPr>
      <xdr:spPr>
        <a:xfrm>
          <a:off x="8515427" y="1365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2,519</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39283</xdr:rowOff>
    </xdr:from>
    <xdr:to>
      <xdr:col>11</xdr:col>
      <xdr:colOff>358775</xdr:colOff>
      <xdr:row>79</xdr:row>
      <xdr:rowOff>140883</xdr:rowOff>
    </xdr:to>
    <xdr:sp macro="" textlink="">
      <xdr:nvSpPr>
        <xdr:cNvPr id="431" name="円/楕円 430"/>
        <xdr:cNvSpPr/>
      </xdr:nvSpPr>
      <xdr:spPr>
        <a:xfrm>
          <a:off x="7810500" y="135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132010</xdr:rowOff>
    </xdr:from>
    <xdr:ext cx="378565" cy="259045"/>
    <xdr:sp macro="" textlink="">
      <xdr:nvSpPr>
        <xdr:cNvPr id="432" name="テキスト ボックス 431"/>
        <xdr:cNvSpPr txBox="1"/>
      </xdr:nvSpPr>
      <xdr:spPr>
        <a:xfrm>
          <a:off x="7672017" y="1367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42647</xdr:rowOff>
    </xdr:from>
    <xdr:to>
      <xdr:col>10</xdr:col>
      <xdr:colOff>155575</xdr:colOff>
      <xdr:row>79</xdr:row>
      <xdr:rowOff>144247</xdr:rowOff>
    </xdr:to>
    <xdr:sp macro="" textlink="">
      <xdr:nvSpPr>
        <xdr:cNvPr id="433" name="円/楕円 432"/>
        <xdr:cNvSpPr/>
      </xdr:nvSpPr>
      <xdr:spPr>
        <a:xfrm>
          <a:off x="6921500" y="135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135374</xdr:rowOff>
    </xdr:from>
    <xdr:ext cx="378565" cy="259045"/>
    <xdr:sp macro="" textlink="">
      <xdr:nvSpPr>
        <xdr:cNvPr id="434" name="テキスト ボックス 433"/>
        <xdr:cNvSpPr txBox="1"/>
      </xdr:nvSpPr>
      <xdr:spPr>
        <a:xfrm>
          <a:off x="6783017" y="13679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140514</xdr:rowOff>
    </xdr:from>
    <xdr:to>
      <xdr:col>15</xdr:col>
      <xdr:colOff>180975</xdr:colOff>
      <xdr:row>96</xdr:row>
      <xdr:rowOff>25780</xdr:rowOff>
    </xdr:to>
    <xdr:cxnSp macro="">
      <xdr:nvCxnSpPr>
        <xdr:cNvPr id="461" name="直線コネクタ 460"/>
        <xdr:cNvCxnSpPr/>
      </xdr:nvCxnSpPr>
      <xdr:spPr>
        <a:xfrm flipV="1">
          <a:off x="9639300" y="16428264"/>
          <a:ext cx="838200" cy="5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76060</xdr:rowOff>
    </xdr:from>
    <xdr:ext cx="534377" cy="259045"/>
    <xdr:sp macro="" textlink="">
      <xdr:nvSpPr>
        <xdr:cNvPr id="462" name="土木費平均値テキスト"/>
        <xdr:cNvSpPr txBox="1"/>
      </xdr:nvSpPr>
      <xdr:spPr>
        <a:xfrm>
          <a:off x="10528300" y="16535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6166</xdr:rowOff>
    </xdr:from>
    <xdr:to>
      <xdr:col>14</xdr:col>
      <xdr:colOff>28575</xdr:colOff>
      <xdr:row>96</xdr:row>
      <xdr:rowOff>25780</xdr:rowOff>
    </xdr:to>
    <xdr:cxnSp macro="">
      <xdr:nvCxnSpPr>
        <xdr:cNvPr id="464" name="直線コネクタ 463"/>
        <xdr:cNvCxnSpPr/>
      </xdr:nvCxnSpPr>
      <xdr:spPr>
        <a:xfrm>
          <a:off x="8750300" y="16293916"/>
          <a:ext cx="889000" cy="19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11667</xdr:rowOff>
    </xdr:from>
    <xdr:ext cx="534377" cy="259045"/>
    <xdr:sp macro="" textlink="">
      <xdr:nvSpPr>
        <xdr:cNvPr id="466" name="テキスト ボックス 465"/>
        <xdr:cNvSpPr txBox="1"/>
      </xdr:nvSpPr>
      <xdr:spPr>
        <a:xfrm>
          <a:off x="9372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49431</xdr:rowOff>
    </xdr:from>
    <xdr:to>
      <xdr:col>12</xdr:col>
      <xdr:colOff>511175</xdr:colOff>
      <xdr:row>95</xdr:row>
      <xdr:rowOff>6166</xdr:rowOff>
    </xdr:to>
    <xdr:cxnSp macro="">
      <xdr:nvCxnSpPr>
        <xdr:cNvPr id="467" name="直線コネクタ 466"/>
        <xdr:cNvCxnSpPr/>
      </xdr:nvCxnSpPr>
      <xdr:spPr>
        <a:xfrm>
          <a:off x="7861300" y="16165731"/>
          <a:ext cx="889000" cy="12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7466</xdr:rowOff>
    </xdr:from>
    <xdr:ext cx="534377" cy="259045"/>
    <xdr:sp macro="" textlink="">
      <xdr:nvSpPr>
        <xdr:cNvPr id="469" name="テキスト ボックス 468"/>
        <xdr:cNvSpPr txBox="1"/>
      </xdr:nvSpPr>
      <xdr:spPr>
        <a:xfrm>
          <a:off x="8483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49431</xdr:rowOff>
    </xdr:from>
    <xdr:to>
      <xdr:col>11</xdr:col>
      <xdr:colOff>307975</xdr:colOff>
      <xdr:row>97</xdr:row>
      <xdr:rowOff>21034</xdr:rowOff>
    </xdr:to>
    <xdr:cxnSp macro="">
      <xdr:nvCxnSpPr>
        <xdr:cNvPr id="470" name="直線コネクタ 469"/>
        <xdr:cNvCxnSpPr/>
      </xdr:nvCxnSpPr>
      <xdr:spPr>
        <a:xfrm flipV="1">
          <a:off x="6972300" y="16165731"/>
          <a:ext cx="889000" cy="4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60309</xdr:rowOff>
    </xdr:from>
    <xdr:ext cx="534377" cy="259045"/>
    <xdr:sp macro="" textlink="">
      <xdr:nvSpPr>
        <xdr:cNvPr id="472" name="テキスト ボックス 471"/>
        <xdr:cNvSpPr txBox="1"/>
      </xdr:nvSpPr>
      <xdr:spPr>
        <a:xfrm>
          <a:off x="7594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66367</xdr:rowOff>
    </xdr:from>
    <xdr:ext cx="534377" cy="259045"/>
    <xdr:sp macro="" textlink="">
      <xdr:nvSpPr>
        <xdr:cNvPr id="474" name="テキスト ボックス 473"/>
        <xdr:cNvSpPr txBox="1"/>
      </xdr:nvSpPr>
      <xdr:spPr>
        <a:xfrm>
          <a:off x="6705111" y="1669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89714</xdr:rowOff>
    </xdr:from>
    <xdr:to>
      <xdr:col>15</xdr:col>
      <xdr:colOff>231775</xdr:colOff>
      <xdr:row>96</xdr:row>
      <xdr:rowOff>19864</xdr:rowOff>
    </xdr:to>
    <xdr:sp macro="" textlink="">
      <xdr:nvSpPr>
        <xdr:cNvPr id="480" name="円/楕円 479"/>
        <xdr:cNvSpPr/>
      </xdr:nvSpPr>
      <xdr:spPr>
        <a:xfrm>
          <a:off x="10426700" y="1637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112591</xdr:rowOff>
    </xdr:from>
    <xdr:ext cx="599010" cy="259045"/>
    <xdr:sp macro="" textlink="">
      <xdr:nvSpPr>
        <xdr:cNvPr id="481" name="土木費該当値テキスト"/>
        <xdr:cNvSpPr txBox="1"/>
      </xdr:nvSpPr>
      <xdr:spPr>
        <a:xfrm>
          <a:off x="10528300" y="1622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112,322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146430</xdr:rowOff>
    </xdr:from>
    <xdr:to>
      <xdr:col>14</xdr:col>
      <xdr:colOff>79375</xdr:colOff>
      <xdr:row>96</xdr:row>
      <xdr:rowOff>76580</xdr:rowOff>
    </xdr:to>
    <xdr:sp macro="" textlink="">
      <xdr:nvSpPr>
        <xdr:cNvPr id="482" name="円/楕円 481"/>
        <xdr:cNvSpPr/>
      </xdr:nvSpPr>
      <xdr:spPr>
        <a:xfrm>
          <a:off x="9588500" y="164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93107</xdr:rowOff>
    </xdr:from>
    <xdr:ext cx="534377" cy="259045"/>
    <xdr:sp macro="" textlink="">
      <xdr:nvSpPr>
        <xdr:cNvPr id="483" name="テキスト ボックス 482"/>
        <xdr:cNvSpPr txBox="1"/>
      </xdr:nvSpPr>
      <xdr:spPr>
        <a:xfrm>
          <a:off x="9372111" y="1620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99,917</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126816</xdr:rowOff>
    </xdr:from>
    <xdr:to>
      <xdr:col>12</xdr:col>
      <xdr:colOff>561975</xdr:colOff>
      <xdr:row>95</xdr:row>
      <xdr:rowOff>56966</xdr:rowOff>
    </xdr:to>
    <xdr:sp macro="" textlink="">
      <xdr:nvSpPr>
        <xdr:cNvPr id="484" name="円/楕円 483"/>
        <xdr:cNvSpPr/>
      </xdr:nvSpPr>
      <xdr:spPr>
        <a:xfrm>
          <a:off x="8699500" y="1624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73493</xdr:rowOff>
    </xdr:from>
    <xdr:ext cx="599010" cy="259045"/>
    <xdr:sp macro="" textlink="">
      <xdr:nvSpPr>
        <xdr:cNvPr id="485" name="テキスト ボックス 484"/>
        <xdr:cNvSpPr txBox="1"/>
      </xdr:nvSpPr>
      <xdr:spPr>
        <a:xfrm>
          <a:off x="8450794" y="1601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141,707</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170081</xdr:rowOff>
    </xdr:from>
    <xdr:to>
      <xdr:col>11</xdr:col>
      <xdr:colOff>358775</xdr:colOff>
      <xdr:row>94</xdr:row>
      <xdr:rowOff>100231</xdr:rowOff>
    </xdr:to>
    <xdr:sp macro="" textlink="">
      <xdr:nvSpPr>
        <xdr:cNvPr id="486" name="円/楕円 485"/>
        <xdr:cNvSpPr/>
      </xdr:nvSpPr>
      <xdr:spPr>
        <a:xfrm>
          <a:off x="7810500" y="1611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92</xdr:row>
      <xdr:rowOff>116758</xdr:rowOff>
    </xdr:from>
    <xdr:ext cx="599010" cy="259045"/>
    <xdr:sp macro="" textlink="">
      <xdr:nvSpPr>
        <xdr:cNvPr id="487" name="テキスト ボックス 486"/>
        <xdr:cNvSpPr txBox="1"/>
      </xdr:nvSpPr>
      <xdr:spPr>
        <a:xfrm>
          <a:off x="7561794" y="158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169,744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141684</xdr:rowOff>
    </xdr:from>
    <xdr:to>
      <xdr:col>10</xdr:col>
      <xdr:colOff>155575</xdr:colOff>
      <xdr:row>97</xdr:row>
      <xdr:rowOff>71834</xdr:rowOff>
    </xdr:to>
    <xdr:sp macro="" textlink="">
      <xdr:nvSpPr>
        <xdr:cNvPr id="488" name="円/楕円 487"/>
        <xdr:cNvSpPr/>
      </xdr:nvSpPr>
      <xdr:spPr>
        <a:xfrm>
          <a:off x="6921500" y="1660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88361</xdr:rowOff>
    </xdr:from>
    <xdr:ext cx="534377" cy="259045"/>
    <xdr:sp macro="" textlink="">
      <xdr:nvSpPr>
        <xdr:cNvPr id="489" name="テキスト ボックス 488"/>
        <xdr:cNvSpPr txBox="1"/>
      </xdr:nvSpPr>
      <xdr:spPr>
        <a:xfrm>
          <a:off x="6705111" y="1637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94171</xdr:rowOff>
    </xdr:from>
    <xdr:to>
      <xdr:col>23</xdr:col>
      <xdr:colOff>517525</xdr:colOff>
      <xdr:row>38</xdr:row>
      <xdr:rowOff>98685</xdr:rowOff>
    </xdr:to>
    <xdr:cxnSp macro="">
      <xdr:nvCxnSpPr>
        <xdr:cNvPr id="519" name="直線コネクタ 518"/>
        <xdr:cNvCxnSpPr/>
      </xdr:nvCxnSpPr>
      <xdr:spPr>
        <a:xfrm>
          <a:off x="15481300" y="6437821"/>
          <a:ext cx="838200" cy="17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169594</xdr:rowOff>
    </xdr:from>
    <xdr:ext cx="534377" cy="259045"/>
    <xdr:sp macro="" textlink="">
      <xdr:nvSpPr>
        <xdr:cNvPr id="520" name="消防費平均値テキスト"/>
        <xdr:cNvSpPr txBox="1"/>
      </xdr:nvSpPr>
      <xdr:spPr>
        <a:xfrm>
          <a:off x="16370300" y="6170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94171</xdr:rowOff>
    </xdr:from>
    <xdr:to>
      <xdr:col>22</xdr:col>
      <xdr:colOff>365125</xdr:colOff>
      <xdr:row>38</xdr:row>
      <xdr:rowOff>23857</xdr:rowOff>
    </xdr:to>
    <xdr:cxnSp macro="">
      <xdr:nvCxnSpPr>
        <xdr:cNvPr id="522" name="直線コネクタ 521"/>
        <xdr:cNvCxnSpPr/>
      </xdr:nvCxnSpPr>
      <xdr:spPr>
        <a:xfrm flipV="1">
          <a:off x="14592300" y="6437821"/>
          <a:ext cx="889000" cy="10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3" name="フローチャート : 判断 522"/>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167701</xdr:rowOff>
    </xdr:from>
    <xdr:ext cx="534377" cy="259045"/>
    <xdr:sp macro="" textlink="">
      <xdr:nvSpPr>
        <xdr:cNvPr id="524" name="テキスト ボックス 523"/>
        <xdr:cNvSpPr txBox="1"/>
      </xdr:nvSpPr>
      <xdr:spPr>
        <a:xfrm>
          <a:off x="15214111" y="65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20333</xdr:rowOff>
    </xdr:from>
    <xdr:to>
      <xdr:col>21</xdr:col>
      <xdr:colOff>161925</xdr:colOff>
      <xdr:row>38</xdr:row>
      <xdr:rowOff>23857</xdr:rowOff>
    </xdr:to>
    <xdr:cxnSp macro="">
      <xdr:nvCxnSpPr>
        <xdr:cNvPr id="525" name="直線コネクタ 524"/>
        <xdr:cNvCxnSpPr/>
      </xdr:nvCxnSpPr>
      <xdr:spPr>
        <a:xfrm>
          <a:off x="13703300" y="6535433"/>
          <a:ext cx="8890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6" name="フローチャート : 判断 525"/>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37330</xdr:rowOff>
    </xdr:from>
    <xdr:ext cx="534377" cy="259045"/>
    <xdr:sp macro="" textlink="">
      <xdr:nvSpPr>
        <xdr:cNvPr id="527" name="テキスト ボックス 526"/>
        <xdr:cNvSpPr txBox="1"/>
      </xdr:nvSpPr>
      <xdr:spPr>
        <a:xfrm>
          <a:off x="14325111" y="62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9798</xdr:rowOff>
    </xdr:from>
    <xdr:to>
      <xdr:col>19</xdr:col>
      <xdr:colOff>644525</xdr:colOff>
      <xdr:row>38</xdr:row>
      <xdr:rowOff>20333</xdr:rowOff>
    </xdr:to>
    <xdr:cxnSp macro="">
      <xdr:nvCxnSpPr>
        <xdr:cNvPr id="528" name="直線コネクタ 527"/>
        <xdr:cNvCxnSpPr/>
      </xdr:nvCxnSpPr>
      <xdr:spPr>
        <a:xfrm>
          <a:off x="12814300" y="6524898"/>
          <a:ext cx="889000" cy="1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9" name="フローチャート : 判断 528"/>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79811</xdr:rowOff>
    </xdr:from>
    <xdr:ext cx="534377" cy="259045"/>
    <xdr:sp macro="" textlink="">
      <xdr:nvSpPr>
        <xdr:cNvPr id="530" name="テキスト ボックス 529"/>
        <xdr:cNvSpPr txBox="1"/>
      </xdr:nvSpPr>
      <xdr:spPr>
        <a:xfrm>
          <a:off x="13436111" y="625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31" name="フローチャート : 判断 530"/>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115447</xdr:rowOff>
    </xdr:from>
    <xdr:ext cx="534377" cy="259045"/>
    <xdr:sp macro="" textlink="">
      <xdr:nvSpPr>
        <xdr:cNvPr id="532" name="テキスト ボックス 531"/>
        <xdr:cNvSpPr txBox="1"/>
      </xdr:nvSpPr>
      <xdr:spPr>
        <a:xfrm>
          <a:off x="12547111" y="663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47885</xdr:rowOff>
    </xdr:from>
    <xdr:to>
      <xdr:col>23</xdr:col>
      <xdr:colOff>568325</xdr:colOff>
      <xdr:row>38</xdr:row>
      <xdr:rowOff>149485</xdr:rowOff>
    </xdr:to>
    <xdr:sp macro="" textlink="">
      <xdr:nvSpPr>
        <xdr:cNvPr id="538" name="円/楕円 537"/>
        <xdr:cNvSpPr/>
      </xdr:nvSpPr>
      <xdr:spPr>
        <a:xfrm>
          <a:off x="16268700" y="656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26312</xdr:rowOff>
    </xdr:from>
    <xdr:ext cx="534377" cy="259045"/>
    <xdr:sp macro="" textlink="">
      <xdr:nvSpPr>
        <xdr:cNvPr id="539" name="消防費該当値テキスト"/>
        <xdr:cNvSpPr txBox="1"/>
      </xdr:nvSpPr>
      <xdr:spPr>
        <a:xfrm>
          <a:off x="16370300" y="654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26,153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43371</xdr:rowOff>
    </xdr:from>
    <xdr:to>
      <xdr:col>22</xdr:col>
      <xdr:colOff>415925</xdr:colOff>
      <xdr:row>37</xdr:row>
      <xdr:rowOff>144971</xdr:rowOff>
    </xdr:to>
    <xdr:sp macro="" textlink="">
      <xdr:nvSpPr>
        <xdr:cNvPr id="540" name="円/楕円 539"/>
        <xdr:cNvSpPr/>
      </xdr:nvSpPr>
      <xdr:spPr>
        <a:xfrm>
          <a:off x="15430500" y="63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161498</xdr:rowOff>
    </xdr:from>
    <xdr:ext cx="534377" cy="259045"/>
    <xdr:sp macro="" textlink="">
      <xdr:nvSpPr>
        <xdr:cNvPr id="541" name="テキスト ボックス 540"/>
        <xdr:cNvSpPr txBox="1"/>
      </xdr:nvSpPr>
      <xdr:spPr>
        <a:xfrm>
          <a:off x="15214111" y="616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144507</xdr:rowOff>
    </xdr:from>
    <xdr:to>
      <xdr:col>21</xdr:col>
      <xdr:colOff>212725</xdr:colOff>
      <xdr:row>38</xdr:row>
      <xdr:rowOff>74657</xdr:rowOff>
    </xdr:to>
    <xdr:sp macro="" textlink="">
      <xdr:nvSpPr>
        <xdr:cNvPr id="542" name="円/楕円 541"/>
        <xdr:cNvSpPr/>
      </xdr:nvSpPr>
      <xdr:spPr>
        <a:xfrm>
          <a:off x="14541500" y="648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65784</xdr:rowOff>
    </xdr:from>
    <xdr:ext cx="534377" cy="259045"/>
    <xdr:sp macro="" textlink="">
      <xdr:nvSpPr>
        <xdr:cNvPr id="543" name="テキスト ボックス 542"/>
        <xdr:cNvSpPr txBox="1"/>
      </xdr:nvSpPr>
      <xdr:spPr>
        <a:xfrm>
          <a:off x="14325111" y="658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30,081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140983</xdr:rowOff>
    </xdr:from>
    <xdr:to>
      <xdr:col>20</xdr:col>
      <xdr:colOff>9525</xdr:colOff>
      <xdr:row>38</xdr:row>
      <xdr:rowOff>71133</xdr:rowOff>
    </xdr:to>
    <xdr:sp macro="" textlink="">
      <xdr:nvSpPr>
        <xdr:cNvPr id="544" name="円/楕円 543"/>
        <xdr:cNvSpPr/>
      </xdr:nvSpPr>
      <xdr:spPr>
        <a:xfrm>
          <a:off x="13652500" y="648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62260</xdr:rowOff>
    </xdr:from>
    <xdr:ext cx="534377" cy="259045"/>
    <xdr:sp macro="" textlink="">
      <xdr:nvSpPr>
        <xdr:cNvPr id="545" name="テキスト ボックス 544"/>
        <xdr:cNvSpPr txBox="1"/>
      </xdr:nvSpPr>
      <xdr:spPr>
        <a:xfrm>
          <a:off x="13436111" y="657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30,266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130448</xdr:rowOff>
    </xdr:from>
    <xdr:to>
      <xdr:col>18</xdr:col>
      <xdr:colOff>492125</xdr:colOff>
      <xdr:row>38</xdr:row>
      <xdr:rowOff>60598</xdr:rowOff>
    </xdr:to>
    <xdr:sp macro="" textlink="">
      <xdr:nvSpPr>
        <xdr:cNvPr id="546" name="円/楕円 545"/>
        <xdr:cNvSpPr/>
      </xdr:nvSpPr>
      <xdr:spPr>
        <a:xfrm>
          <a:off x="12763500" y="647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77125</xdr:rowOff>
    </xdr:from>
    <xdr:ext cx="534377" cy="259045"/>
    <xdr:sp macro="" textlink="">
      <xdr:nvSpPr>
        <xdr:cNvPr id="547" name="テキスト ボックス 546"/>
        <xdr:cNvSpPr txBox="1"/>
      </xdr:nvSpPr>
      <xdr:spPr>
        <a:xfrm>
          <a:off x="12547111" y="62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70807</xdr:rowOff>
    </xdr:from>
    <xdr:to>
      <xdr:col>23</xdr:col>
      <xdr:colOff>517525</xdr:colOff>
      <xdr:row>57</xdr:row>
      <xdr:rowOff>94620</xdr:rowOff>
    </xdr:to>
    <xdr:cxnSp macro="">
      <xdr:nvCxnSpPr>
        <xdr:cNvPr id="576" name="直線コネクタ 575"/>
        <xdr:cNvCxnSpPr/>
      </xdr:nvCxnSpPr>
      <xdr:spPr>
        <a:xfrm flipV="1">
          <a:off x="15481300" y="9843457"/>
          <a:ext cx="838200" cy="2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49393</xdr:rowOff>
    </xdr:from>
    <xdr:ext cx="534377" cy="259045"/>
    <xdr:sp macro="" textlink="">
      <xdr:nvSpPr>
        <xdr:cNvPr id="577" name="教育費平均値テキスト"/>
        <xdr:cNvSpPr txBox="1"/>
      </xdr:nvSpPr>
      <xdr:spPr>
        <a:xfrm>
          <a:off x="16370300" y="982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94620</xdr:rowOff>
    </xdr:from>
    <xdr:to>
      <xdr:col>22</xdr:col>
      <xdr:colOff>365125</xdr:colOff>
      <xdr:row>57</xdr:row>
      <xdr:rowOff>159840</xdr:rowOff>
    </xdr:to>
    <xdr:cxnSp macro="">
      <xdr:nvCxnSpPr>
        <xdr:cNvPr id="579" name="直線コネクタ 578"/>
        <xdr:cNvCxnSpPr/>
      </xdr:nvCxnSpPr>
      <xdr:spPr>
        <a:xfrm flipV="1">
          <a:off x="14592300" y="9867270"/>
          <a:ext cx="889000" cy="6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0" name="フローチャート : 判断 579"/>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144758</xdr:rowOff>
    </xdr:from>
    <xdr:ext cx="534377" cy="259045"/>
    <xdr:sp macro="" textlink="">
      <xdr:nvSpPr>
        <xdr:cNvPr id="581" name="テキスト ボックス 580"/>
        <xdr:cNvSpPr txBox="1"/>
      </xdr:nvSpPr>
      <xdr:spPr>
        <a:xfrm>
          <a:off x="15214111" y="99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159840</xdr:rowOff>
    </xdr:from>
    <xdr:to>
      <xdr:col>21</xdr:col>
      <xdr:colOff>161925</xdr:colOff>
      <xdr:row>58</xdr:row>
      <xdr:rowOff>90810</xdr:rowOff>
    </xdr:to>
    <xdr:cxnSp macro="">
      <xdr:nvCxnSpPr>
        <xdr:cNvPr id="582" name="直線コネクタ 581"/>
        <xdr:cNvCxnSpPr/>
      </xdr:nvCxnSpPr>
      <xdr:spPr>
        <a:xfrm flipV="1">
          <a:off x="13703300" y="9932490"/>
          <a:ext cx="889000" cy="10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3" name="フローチャート : 判断 582"/>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7151</xdr:rowOff>
    </xdr:from>
    <xdr:ext cx="534377" cy="259045"/>
    <xdr:sp macro="" textlink="">
      <xdr:nvSpPr>
        <xdr:cNvPr id="584" name="テキスト ボックス 583"/>
        <xdr:cNvSpPr txBox="1"/>
      </xdr:nvSpPr>
      <xdr:spPr>
        <a:xfrm>
          <a:off x="14325111" y="9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88699</xdr:rowOff>
    </xdr:from>
    <xdr:to>
      <xdr:col>19</xdr:col>
      <xdr:colOff>644525</xdr:colOff>
      <xdr:row>58</xdr:row>
      <xdr:rowOff>90810</xdr:rowOff>
    </xdr:to>
    <xdr:cxnSp macro="">
      <xdr:nvCxnSpPr>
        <xdr:cNvPr id="585" name="直線コネクタ 584"/>
        <xdr:cNvCxnSpPr/>
      </xdr:nvCxnSpPr>
      <xdr:spPr>
        <a:xfrm>
          <a:off x="12814300" y="10032799"/>
          <a:ext cx="889000" cy="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6" name="フローチャート : 判断 585"/>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24151</xdr:rowOff>
    </xdr:from>
    <xdr:ext cx="534377" cy="259045"/>
    <xdr:sp macro="" textlink="">
      <xdr:nvSpPr>
        <xdr:cNvPr id="587" name="テキスト ボックス 586"/>
        <xdr:cNvSpPr txBox="1"/>
      </xdr:nvSpPr>
      <xdr:spPr>
        <a:xfrm>
          <a:off x="13436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8" name="フローチャート : 判断 587"/>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27462</xdr:rowOff>
    </xdr:from>
    <xdr:ext cx="534377" cy="259045"/>
    <xdr:sp macro="" textlink="">
      <xdr:nvSpPr>
        <xdr:cNvPr id="589" name="テキスト ボックス 588"/>
        <xdr:cNvSpPr txBox="1"/>
      </xdr:nvSpPr>
      <xdr:spPr>
        <a:xfrm>
          <a:off x="12547111" y="96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20007</xdr:rowOff>
    </xdr:from>
    <xdr:to>
      <xdr:col>23</xdr:col>
      <xdr:colOff>568325</xdr:colOff>
      <xdr:row>57</xdr:row>
      <xdr:rowOff>121607</xdr:rowOff>
    </xdr:to>
    <xdr:sp macro="" textlink="">
      <xdr:nvSpPr>
        <xdr:cNvPr id="595" name="円/楕円 594"/>
        <xdr:cNvSpPr/>
      </xdr:nvSpPr>
      <xdr:spPr>
        <a:xfrm>
          <a:off x="16268700" y="97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42884</xdr:rowOff>
    </xdr:from>
    <xdr:ext cx="534377" cy="259045"/>
    <xdr:sp macro="" textlink="">
      <xdr:nvSpPr>
        <xdr:cNvPr id="596" name="教育費該当値テキスト"/>
        <xdr:cNvSpPr txBox="1"/>
      </xdr:nvSpPr>
      <xdr:spPr>
        <a:xfrm>
          <a:off x="16370300" y="964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83,082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43820</xdr:rowOff>
    </xdr:from>
    <xdr:to>
      <xdr:col>22</xdr:col>
      <xdr:colOff>415925</xdr:colOff>
      <xdr:row>57</xdr:row>
      <xdr:rowOff>145420</xdr:rowOff>
    </xdr:to>
    <xdr:sp macro="" textlink="">
      <xdr:nvSpPr>
        <xdr:cNvPr id="597" name="円/楕円 596"/>
        <xdr:cNvSpPr/>
      </xdr:nvSpPr>
      <xdr:spPr>
        <a:xfrm>
          <a:off x="15430500" y="98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161947</xdr:rowOff>
    </xdr:from>
    <xdr:ext cx="534377" cy="259045"/>
    <xdr:sp macro="" textlink="">
      <xdr:nvSpPr>
        <xdr:cNvPr id="598" name="テキスト ボックス 597"/>
        <xdr:cNvSpPr txBox="1"/>
      </xdr:nvSpPr>
      <xdr:spPr>
        <a:xfrm>
          <a:off x="15214111" y="959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76,832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109040</xdr:rowOff>
    </xdr:from>
    <xdr:to>
      <xdr:col>21</xdr:col>
      <xdr:colOff>212725</xdr:colOff>
      <xdr:row>58</xdr:row>
      <xdr:rowOff>39190</xdr:rowOff>
    </xdr:to>
    <xdr:sp macro="" textlink="">
      <xdr:nvSpPr>
        <xdr:cNvPr id="599" name="円/楕円 598"/>
        <xdr:cNvSpPr/>
      </xdr:nvSpPr>
      <xdr:spPr>
        <a:xfrm>
          <a:off x="14541500" y="988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30317</xdr:rowOff>
    </xdr:from>
    <xdr:ext cx="534377" cy="259045"/>
    <xdr:sp macro="" textlink="">
      <xdr:nvSpPr>
        <xdr:cNvPr id="600" name="テキスト ボックス 599"/>
        <xdr:cNvSpPr txBox="1"/>
      </xdr:nvSpPr>
      <xdr:spPr>
        <a:xfrm>
          <a:off x="14325111" y="997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59,714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40010</xdr:rowOff>
    </xdr:from>
    <xdr:to>
      <xdr:col>20</xdr:col>
      <xdr:colOff>9525</xdr:colOff>
      <xdr:row>58</xdr:row>
      <xdr:rowOff>141610</xdr:rowOff>
    </xdr:to>
    <xdr:sp macro="" textlink="">
      <xdr:nvSpPr>
        <xdr:cNvPr id="601" name="円/楕円 600"/>
        <xdr:cNvSpPr/>
      </xdr:nvSpPr>
      <xdr:spPr>
        <a:xfrm>
          <a:off x="13652500" y="998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132737</xdr:rowOff>
    </xdr:from>
    <xdr:ext cx="534377" cy="259045"/>
    <xdr:sp macro="" textlink="">
      <xdr:nvSpPr>
        <xdr:cNvPr id="602" name="テキスト ボックス 601"/>
        <xdr:cNvSpPr txBox="1"/>
      </xdr:nvSpPr>
      <xdr:spPr>
        <a:xfrm>
          <a:off x="13436111" y="1007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37899</xdr:rowOff>
    </xdr:from>
    <xdr:to>
      <xdr:col>18</xdr:col>
      <xdr:colOff>492125</xdr:colOff>
      <xdr:row>58</xdr:row>
      <xdr:rowOff>139499</xdr:rowOff>
    </xdr:to>
    <xdr:sp macro="" textlink="">
      <xdr:nvSpPr>
        <xdr:cNvPr id="603" name="円/楕円 602"/>
        <xdr:cNvSpPr/>
      </xdr:nvSpPr>
      <xdr:spPr>
        <a:xfrm>
          <a:off x="12763500" y="998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130626</xdr:rowOff>
    </xdr:from>
    <xdr:ext cx="534377" cy="259045"/>
    <xdr:sp macro="" textlink="">
      <xdr:nvSpPr>
        <xdr:cNvPr id="604" name="テキスト ボックス 603"/>
        <xdr:cNvSpPr txBox="1"/>
      </xdr:nvSpPr>
      <xdr:spPr>
        <a:xfrm>
          <a:off x="12547111" y="1007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4"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7" name="フローチャート : 判断 636"/>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18066</xdr:rowOff>
    </xdr:from>
    <xdr:ext cx="534377" cy="259045"/>
    <xdr:sp macro="" textlink="">
      <xdr:nvSpPr>
        <xdr:cNvPr id="638" name="テキスト ボックス 637"/>
        <xdr:cNvSpPr txBox="1"/>
      </xdr:nvSpPr>
      <xdr:spPr>
        <a:xfrm>
          <a:off x="15214111" y="132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0" name="フローチャート : 判断 639"/>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41756</xdr:rowOff>
    </xdr:from>
    <xdr:ext cx="469744" cy="259045"/>
    <xdr:sp macro="" textlink="">
      <xdr:nvSpPr>
        <xdr:cNvPr id="641" name="テキスト ボックス 640"/>
        <xdr:cNvSpPr txBox="1"/>
      </xdr:nvSpPr>
      <xdr:spPr>
        <a:xfrm>
          <a:off x="14357427" y="1324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3" name="フローチャート : 判断 642"/>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40567</xdr:rowOff>
    </xdr:from>
    <xdr:ext cx="469744" cy="259045"/>
    <xdr:sp macro="" textlink="">
      <xdr:nvSpPr>
        <xdr:cNvPr id="644" name="テキスト ボックス 643"/>
        <xdr:cNvSpPr txBox="1"/>
      </xdr:nvSpPr>
      <xdr:spPr>
        <a:xfrm>
          <a:off x="13468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5" name="フローチャート : 判断 644"/>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46237</xdr:rowOff>
    </xdr:from>
    <xdr:ext cx="469744" cy="259045"/>
    <xdr:sp macro="" textlink="">
      <xdr:nvSpPr>
        <xdr:cNvPr id="646" name="テキスト ボックス 645"/>
        <xdr:cNvSpPr txBox="1"/>
      </xdr:nvSpPr>
      <xdr:spPr>
        <a:xfrm>
          <a:off x="12579427" y="132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2" name="円/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4" name="円/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5" name="テキスト ボックス 65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6" name="円/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7" name="テキスト ボックス 656"/>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8" name="円/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9" name="テキスト ボックス 65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0" name="円/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1" name="テキスト ボックス 660"/>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48312</xdr:rowOff>
    </xdr:from>
    <xdr:to>
      <xdr:col>23</xdr:col>
      <xdr:colOff>517525</xdr:colOff>
      <xdr:row>95</xdr:row>
      <xdr:rowOff>103530</xdr:rowOff>
    </xdr:to>
    <xdr:cxnSp macro="">
      <xdr:nvCxnSpPr>
        <xdr:cNvPr id="686" name="直線コネクタ 685"/>
        <xdr:cNvCxnSpPr/>
      </xdr:nvCxnSpPr>
      <xdr:spPr>
        <a:xfrm flipV="1">
          <a:off x="15481300" y="16336062"/>
          <a:ext cx="838200" cy="5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81146</xdr:rowOff>
    </xdr:from>
    <xdr:ext cx="534377" cy="259045"/>
    <xdr:sp macro="" textlink="">
      <xdr:nvSpPr>
        <xdr:cNvPr id="687" name="公債費平均値テキスト"/>
        <xdr:cNvSpPr txBox="1"/>
      </xdr:nvSpPr>
      <xdr:spPr>
        <a:xfrm>
          <a:off x="16370300" y="16368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83471</xdr:rowOff>
    </xdr:from>
    <xdr:to>
      <xdr:col>22</xdr:col>
      <xdr:colOff>365125</xdr:colOff>
      <xdr:row>95</xdr:row>
      <xdr:rowOff>103530</xdr:rowOff>
    </xdr:to>
    <xdr:cxnSp macro="">
      <xdr:nvCxnSpPr>
        <xdr:cNvPr id="689" name="直線コネクタ 688"/>
        <xdr:cNvCxnSpPr/>
      </xdr:nvCxnSpPr>
      <xdr:spPr>
        <a:xfrm>
          <a:off x="14592300" y="16371221"/>
          <a:ext cx="889000" cy="2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90" name="フローチャート : 判断 689"/>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3416</xdr:rowOff>
    </xdr:from>
    <xdr:ext cx="534377" cy="259045"/>
    <xdr:sp macro="" textlink="">
      <xdr:nvSpPr>
        <xdr:cNvPr id="691" name="テキスト ボックス 690"/>
        <xdr:cNvSpPr txBox="1"/>
      </xdr:nvSpPr>
      <xdr:spPr>
        <a:xfrm>
          <a:off x="15214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65337</xdr:rowOff>
    </xdr:from>
    <xdr:to>
      <xdr:col>21</xdr:col>
      <xdr:colOff>161925</xdr:colOff>
      <xdr:row>95</xdr:row>
      <xdr:rowOff>83471</xdr:rowOff>
    </xdr:to>
    <xdr:cxnSp macro="">
      <xdr:nvCxnSpPr>
        <xdr:cNvPr id="692" name="直線コネクタ 691"/>
        <xdr:cNvCxnSpPr/>
      </xdr:nvCxnSpPr>
      <xdr:spPr>
        <a:xfrm>
          <a:off x="13703300" y="16353087"/>
          <a:ext cx="889000" cy="1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3" name="フローチャート : 判断 692"/>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162059</xdr:rowOff>
    </xdr:from>
    <xdr:ext cx="534377" cy="259045"/>
    <xdr:sp macro="" textlink="">
      <xdr:nvSpPr>
        <xdr:cNvPr id="694" name="テキスト ボックス 693"/>
        <xdr:cNvSpPr txBox="1"/>
      </xdr:nvSpPr>
      <xdr:spPr>
        <a:xfrm>
          <a:off x="14325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65337</xdr:rowOff>
    </xdr:from>
    <xdr:to>
      <xdr:col>19</xdr:col>
      <xdr:colOff>644525</xdr:colOff>
      <xdr:row>95</xdr:row>
      <xdr:rowOff>74481</xdr:rowOff>
    </xdr:to>
    <xdr:cxnSp macro="">
      <xdr:nvCxnSpPr>
        <xdr:cNvPr id="695" name="直線コネクタ 694"/>
        <xdr:cNvCxnSpPr/>
      </xdr:nvCxnSpPr>
      <xdr:spPr>
        <a:xfrm flipV="1">
          <a:off x="12814300" y="1635308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6" name="フローチャート : 判断 695"/>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149435</xdr:rowOff>
    </xdr:from>
    <xdr:ext cx="534377" cy="259045"/>
    <xdr:sp macro="" textlink="">
      <xdr:nvSpPr>
        <xdr:cNvPr id="697" name="テキスト ボックス 696"/>
        <xdr:cNvSpPr txBox="1"/>
      </xdr:nvSpPr>
      <xdr:spPr>
        <a:xfrm>
          <a:off x="13436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8" name="フローチャート : 判断 697"/>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128723</xdr:rowOff>
    </xdr:from>
    <xdr:ext cx="534377" cy="259045"/>
    <xdr:sp macro="" textlink="">
      <xdr:nvSpPr>
        <xdr:cNvPr id="699" name="テキスト ボックス 698"/>
        <xdr:cNvSpPr txBox="1"/>
      </xdr:nvSpPr>
      <xdr:spPr>
        <a:xfrm>
          <a:off x="12547111" y="164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168962</xdr:rowOff>
    </xdr:from>
    <xdr:to>
      <xdr:col>23</xdr:col>
      <xdr:colOff>568325</xdr:colOff>
      <xdr:row>95</xdr:row>
      <xdr:rowOff>99112</xdr:rowOff>
    </xdr:to>
    <xdr:sp macro="" textlink="">
      <xdr:nvSpPr>
        <xdr:cNvPr id="705" name="円/楕円 704"/>
        <xdr:cNvSpPr/>
      </xdr:nvSpPr>
      <xdr:spPr>
        <a:xfrm>
          <a:off x="16268700" y="1628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20389</xdr:rowOff>
    </xdr:from>
    <xdr:ext cx="534377" cy="259045"/>
    <xdr:sp macro="" textlink="">
      <xdr:nvSpPr>
        <xdr:cNvPr id="706" name="公債費該当値テキスト"/>
        <xdr:cNvSpPr txBox="1"/>
      </xdr:nvSpPr>
      <xdr:spPr>
        <a:xfrm>
          <a:off x="16370300" y="1613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85,991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52730</xdr:rowOff>
    </xdr:from>
    <xdr:to>
      <xdr:col>22</xdr:col>
      <xdr:colOff>415925</xdr:colOff>
      <xdr:row>95</xdr:row>
      <xdr:rowOff>154330</xdr:rowOff>
    </xdr:to>
    <xdr:sp macro="" textlink="">
      <xdr:nvSpPr>
        <xdr:cNvPr id="707" name="円/楕円 706"/>
        <xdr:cNvSpPr/>
      </xdr:nvSpPr>
      <xdr:spPr>
        <a:xfrm>
          <a:off x="15430500" y="1634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170857</xdr:rowOff>
    </xdr:from>
    <xdr:ext cx="534377" cy="259045"/>
    <xdr:sp macro="" textlink="">
      <xdr:nvSpPr>
        <xdr:cNvPr id="708" name="テキスト ボックス 707"/>
        <xdr:cNvSpPr txBox="1"/>
      </xdr:nvSpPr>
      <xdr:spPr>
        <a:xfrm>
          <a:off x="15214111" y="1611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76,329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32671</xdr:rowOff>
    </xdr:from>
    <xdr:to>
      <xdr:col>21</xdr:col>
      <xdr:colOff>212725</xdr:colOff>
      <xdr:row>95</xdr:row>
      <xdr:rowOff>134271</xdr:rowOff>
    </xdr:to>
    <xdr:sp macro="" textlink="">
      <xdr:nvSpPr>
        <xdr:cNvPr id="709" name="円/楕円 708"/>
        <xdr:cNvSpPr/>
      </xdr:nvSpPr>
      <xdr:spPr>
        <a:xfrm>
          <a:off x="14541500" y="1632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150798</xdr:rowOff>
    </xdr:from>
    <xdr:ext cx="534377" cy="259045"/>
    <xdr:sp macro="" textlink="">
      <xdr:nvSpPr>
        <xdr:cNvPr id="710" name="テキスト ボックス 709"/>
        <xdr:cNvSpPr txBox="1"/>
      </xdr:nvSpPr>
      <xdr:spPr>
        <a:xfrm>
          <a:off x="14325111" y="1609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79,839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14537</xdr:rowOff>
    </xdr:from>
    <xdr:to>
      <xdr:col>20</xdr:col>
      <xdr:colOff>9525</xdr:colOff>
      <xdr:row>95</xdr:row>
      <xdr:rowOff>116137</xdr:rowOff>
    </xdr:to>
    <xdr:sp macro="" textlink="">
      <xdr:nvSpPr>
        <xdr:cNvPr id="711" name="円/楕円 710"/>
        <xdr:cNvSpPr/>
      </xdr:nvSpPr>
      <xdr:spPr>
        <a:xfrm>
          <a:off x="13652500" y="1630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132664</xdr:rowOff>
    </xdr:from>
    <xdr:ext cx="534377" cy="259045"/>
    <xdr:sp macro="" textlink="">
      <xdr:nvSpPr>
        <xdr:cNvPr id="712" name="テキスト ボックス 711"/>
        <xdr:cNvSpPr txBox="1"/>
      </xdr:nvSpPr>
      <xdr:spPr>
        <a:xfrm>
          <a:off x="13436111" y="1607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83,012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23681</xdr:rowOff>
    </xdr:from>
    <xdr:to>
      <xdr:col>18</xdr:col>
      <xdr:colOff>492125</xdr:colOff>
      <xdr:row>95</xdr:row>
      <xdr:rowOff>125281</xdr:rowOff>
    </xdr:to>
    <xdr:sp macro="" textlink="">
      <xdr:nvSpPr>
        <xdr:cNvPr id="713" name="円/楕円 712"/>
        <xdr:cNvSpPr/>
      </xdr:nvSpPr>
      <xdr:spPr>
        <a:xfrm>
          <a:off x="12763500" y="1631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141808</xdr:rowOff>
    </xdr:from>
    <xdr:ext cx="534377" cy="259045"/>
    <xdr:sp macro="" textlink="">
      <xdr:nvSpPr>
        <xdr:cNvPr id="714" name="テキスト ボックス 713"/>
        <xdr:cNvSpPr txBox="1"/>
      </xdr:nvSpPr>
      <xdr:spPr>
        <a:xfrm>
          <a:off x="12547111" y="160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7"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9"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2"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86893</xdr:rowOff>
    </xdr:from>
    <xdr:to>
      <xdr:col>31</xdr:col>
      <xdr:colOff>34925</xdr:colOff>
      <xdr:row>38</xdr:row>
      <xdr:rowOff>139700</xdr:rowOff>
    </xdr:to>
    <xdr:cxnSp macro="">
      <xdr:nvCxnSpPr>
        <xdr:cNvPr id="744" name="直線コネクタ 743"/>
        <xdr:cNvCxnSpPr/>
      </xdr:nvCxnSpPr>
      <xdr:spPr>
        <a:xfrm>
          <a:off x="20434300" y="6601993"/>
          <a:ext cx="8890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5" name="フローチャート : 判断 744"/>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6" name="テキスト ボックス 745"/>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86893</xdr:rowOff>
    </xdr:from>
    <xdr:to>
      <xdr:col>29</xdr:col>
      <xdr:colOff>517525</xdr:colOff>
      <xdr:row>38</xdr:row>
      <xdr:rowOff>131973</xdr:rowOff>
    </xdr:to>
    <xdr:cxnSp macro="">
      <xdr:nvCxnSpPr>
        <xdr:cNvPr id="747" name="直線コネクタ 746"/>
        <xdr:cNvCxnSpPr/>
      </xdr:nvCxnSpPr>
      <xdr:spPr>
        <a:xfrm flipV="1">
          <a:off x="19545300" y="6601993"/>
          <a:ext cx="889000" cy="4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8" name="フローチャート : 判断 747"/>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49" name="テキスト ボックス 748"/>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131973</xdr:rowOff>
    </xdr:from>
    <xdr:to>
      <xdr:col>28</xdr:col>
      <xdr:colOff>314325</xdr:colOff>
      <xdr:row>38</xdr:row>
      <xdr:rowOff>139700</xdr:rowOff>
    </xdr:to>
    <xdr:cxnSp macro="">
      <xdr:nvCxnSpPr>
        <xdr:cNvPr id="750" name="直線コネクタ 749"/>
        <xdr:cNvCxnSpPr/>
      </xdr:nvCxnSpPr>
      <xdr:spPr>
        <a:xfrm flipV="1">
          <a:off x="18656300" y="6647073"/>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1" name="フローチャート : 判断 750"/>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2" name="テキスト ボックス 751"/>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3" name="フローチャート : 判断 752"/>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4" name="テキスト ボックス 753"/>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1"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36093</xdr:rowOff>
    </xdr:from>
    <xdr:to>
      <xdr:col>29</xdr:col>
      <xdr:colOff>568325</xdr:colOff>
      <xdr:row>38</xdr:row>
      <xdr:rowOff>137693</xdr:rowOff>
    </xdr:to>
    <xdr:sp macro="" textlink="">
      <xdr:nvSpPr>
        <xdr:cNvPr id="764" name="円/楕円 763"/>
        <xdr:cNvSpPr/>
      </xdr:nvSpPr>
      <xdr:spPr>
        <a:xfrm>
          <a:off x="20383500" y="65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128820</xdr:rowOff>
    </xdr:from>
    <xdr:ext cx="469744" cy="259045"/>
    <xdr:sp macro="" textlink="">
      <xdr:nvSpPr>
        <xdr:cNvPr id="765" name="テキスト ボックス 764"/>
        <xdr:cNvSpPr txBox="1"/>
      </xdr:nvSpPr>
      <xdr:spPr>
        <a:xfrm>
          <a:off x="20199427" y="664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81173</xdr:rowOff>
    </xdr:from>
    <xdr:to>
      <xdr:col>28</xdr:col>
      <xdr:colOff>365125</xdr:colOff>
      <xdr:row>39</xdr:row>
      <xdr:rowOff>11323</xdr:rowOff>
    </xdr:to>
    <xdr:sp macro="" textlink="">
      <xdr:nvSpPr>
        <xdr:cNvPr id="766" name="円/楕円 765"/>
        <xdr:cNvSpPr/>
      </xdr:nvSpPr>
      <xdr:spPr>
        <a:xfrm>
          <a:off x="19494500" y="659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2450</xdr:rowOff>
    </xdr:from>
    <xdr:ext cx="378565" cy="259045"/>
    <xdr:sp macro="" textlink="">
      <xdr:nvSpPr>
        <xdr:cNvPr id="767" name="テキスト ボックス 766"/>
        <xdr:cNvSpPr txBox="1"/>
      </xdr:nvSpPr>
      <xdr:spPr>
        <a:xfrm>
          <a:off x="19356017" y="6689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住民の高齢化率の上昇に伴い、年々民生費が増額している状況にあり、この状況は今後も避けがたいものと考えられる。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そのため、類似団体と比較して高い水準にある土木費や公債費を削減していくことで、全体のコスト削減に努める。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また、単独事業の縮小・凍結および起債発行の抑制等により投資的経費の抑制を図る。</a:t>
          </a:r>
          <a:endParaRPr lang="ja-JP" altLang="ja-JP" sz="13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mn-lt"/>
              <a:ea typeface="+mn-ea"/>
              <a:cs typeface="+mn-cs"/>
            </a:rPr>
            <a:t>　ふるさと応援基金寄附金や土地売払収入の増により、平成２７年度は財政調整基金の取崩しを行わなかったため、実質収支の伸びに牽引されて残高が回復している。実質単年度収支についても、歳入の前年度比増（</a:t>
          </a:r>
          <a:r>
            <a:rPr kumimoji="1" lang="en-US" altLang="ja-JP" sz="1300">
              <a:solidFill>
                <a:schemeClr val="dk1"/>
              </a:solidFill>
              <a:latin typeface="+mn-lt"/>
              <a:ea typeface="+mn-ea"/>
              <a:cs typeface="+mn-cs"/>
            </a:rPr>
            <a:t>309</a:t>
          </a:r>
          <a:r>
            <a:rPr kumimoji="1" lang="ja-JP" altLang="en-US" sz="1300">
              <a:solidFill>
                <a:schemeClr val="dk1"/>
              </a:solidFill>
              <a:latin typeface="+mn-lt"/>
              <a:ea typeface="+mn-ea"/>
              <a:cs typeface="+mn-cs"/>
            </a:rPr>
            <a:t>百万</a:t>
          </a:r>
          <a:r>
            <a:rPr kumimoji="1" lang="ja-JP" altLang="ja-JP" sz="1300">
              <a:solidFill>
                <a:schemeClr val="dk1"/>
              </a:solidFill>
              <a:latin typeface="+mn-lt"/>
              <a:ea typeface="+mn-ea"/>
              <a:cs typeface="+mn-cs"/>
            </a:rPr>
            <a:t>円）に加え、平成２７年度は繰上償還（</a:t>
          </a:r>
          <a:r>
            <a:rPr kumimoji="1" lang="en-US" altLang="ja-JP" sz="1300">
              <a:solidFill>
                <a:schemeClr val="dk1"/>
              </a:solidFill>
              <a:latin typeface="+mn-lt"/>
              <a:ea typeface="+mn-ea"/>
              <a:cs typeface="+mn-cs"/>
            </a:rPr>
            <a:t>106</a:t>
          </a:r>
          <a:r>
            <a:rPr kumimoji="1" lang="ja-JP" altLang="en-US" sz="1300">
              <a:solidFill>
                <a:schemeClr val="dk1"/>
              </a:solidFill>
              <a:latin typeface="+mn-lt"/>
              <a:ea typeface="+mn-ea"/>
              <a:cs typeface="+mn-cs"/>
            </a:rPr>
            <a:t>百万</a:t>
          </a:r>
          <a:r>
            <a:rPr kumimoji="1" lang="ja-JP" altLang="ja-JP" sz="1300">
              <a:solidFill>
                <a:schemeClr val="dk1"/>
              </a:solidFill>
              <a:latin typeface="+mn-lt"/>
              <a:ea typeface="+mn-ea"/>
              <a:cs typeface="+mn-cs"/>
            </a:rPr>
            <a:t>円）を行ったことにより黒字となった。</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今後は第６次行政改革に基づく抜本的な取り組みを行い、積極的な歳入の確保と徹底的な経費削減に努めていく。</a:t>
          </a:r>
          <a:endParaRPr lang="ja-JP" altLang="ja-JP" sz="13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mn-lt"/>
              <a:ea typeface="+mn-ea"/>
              <a:cs typeface="+mn-cs"/>
            </a:rPr>
            <a:t>　町立病院事業特別会計、国民健康保険特別会計においては赤字が生じているが、一般会計の実質収支の伸びにより連結赤字比率は黒字比率が増加した。</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町立病院事業特別会計においては、慢性的な留保資金の不足と合わせ、平成２７年度は常勤医師の１名減による患者数の減から事業規模が縮小し資金不足比率が底上げされることとなった。</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今後は、経営健全化計画及び地方公営企業改革プランを策定し、それに基づく取り組みを行っていく。</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国民健康保険特別会計においては、医療費の増加に対して保険税収入が追い付かず赤字が生じることとなった。今後、平成２８、２９年度の２ヵ年にわたり段階的に国保税の税率、税額の引き上げを行い収入を確保することで健全な財政運営に努める。</a:t>
          </a:r>
          <a:endParaRPr lang="ja-JP" altLang="ja-JP" sz="13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5517401</v>
      </c>
      <c r="BO4" s="409"/>
      <c r="BP4" s="409"/>
      <c r="BQ4" s="409"/>
      <c r="BR4" s="409"/>
      <c r="BS4" s="409"/>
      <c r="BT4" s="409"/>
      <c r="BU4" s="410"/>
      <c r="BV4" s="408">
        <v>5208396</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6.7</v>
      </c>
      <c r="CU4" s="586"/>
      <c r="CV4" s="586"/>
      <c r="CW4" s="586"/>
      <c r="CX4" s="586"/>
      <c r="CY4" s="586"/>
      <c r="CZ4" s="586"/>
      <c r="DA4" s="587"/>
      <c r="DB4" s="585">
        <v>2.5</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5306854</v>
      </c>
      <c r="BO5" s="414"/>
      <c r="BP5" s="414"/>
      <c r="BQ5" s="414"/>
      <c r="BR5" s="414"/>
      <c r="BS5" s="414"/>
      <c r="BT5" s="414"/>
      <c r="BU5" s="415"/>
      <c r="BV5" s="413">
        <v>5061260</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95.6</v>
      </c>
      <c r="CU5" s="384"/>
      <c r="CV5" s="384"/>
      <c r="CW5" s="384"/>
      <c r="CX5" s="384"/>
      <c r="CY5" s="384"/>
      <c r="CZ5" s="384"/>
      <c r="DA5" s="385"/>
      <c r="DB5" s="383">
        <v>98.6</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210547</v>
      </c>
      <c r="BO6" s="414"/>
      <c r="BP6" s="414"/>
      <c r="BQ6" s="414"/>
      <c r="BR6" s="414"/>
      <c r="BS6" s="414"/>
      <c r="BT6" s="414"/>
      <c r="BU6" s="415"/>
      <c r="BV6" s="413">
        <v>147136</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100.8</v>
      </c>
      <c r="CU6" s="560"/>
      <c r="CV6" s="560"/>
      <c r="CW6" s="560"/>
      <c r="CX6" s="560"/>
      <c r="CY6" s="560"/>
      <c r="CZ6" s="560"/>
      <c r="DA6" s="561"/>
      <c r="DB6" s="559">
        <v>104.4</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25478</v>
      </c>
      <c r="BO7" s="414"/>
      <c r="BP7" s="414"/>
      <c r="BQ7" s="414"/>
      <c r="BR7" s="414"/>
      <c r="BS7" s="414"/>
      <c r="BT7" s="414"/>
      <c r="BU7" s="415"/>
      <c r="BV7" s="413">
        <v>81796</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2754861</v>
      </c>
      <c r="CU7" s="414"/>
      <c r="CV7" s="414"/>
      <c r="CW7" s="414"/>
      <c r="CX7" s="414"/>
      <c r="CY7" s="414"/>
      <c r="CZ7" s="414"/>
      <c r="DA7" s="415"/>
      <c r="DB7" s="413">
        <v>2652989</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185069</v>
      </c>
      <c r="BO8" s="414"/>
      <c r="BP8" s="414"/>
      <c r="BQ8" s="414"/>
      <c r="BR8" s="414"/>
      <c r="BS8" s="414"/>
      <c r="BT8" s="414"/>
      <c r="BU8" s="415"/>
      <c r="BV8" s="413">
        <v>65340</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0.28999999999999998</v>
      </c>
      <c r="CU8" s="523"/>
      <c r="CV8" s="523"/>
      <c r="CW8" s="523"/>
      <c r="CX8" s="523"/>
      <c r="CY8" s="523"/>
      <c r="CZ8" s="523"/>
      <c r="DA8" s="524"/>
      <c r="DB8" s="522">
        <v>0.28999999999999998</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7810</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119729</v>
      </c>
      <c r="BO9" s="414"/>
      <c r="BP9" s="414"/>
      <c r="BQ9" s="414"/>
      <c r="BR9" s="414"/>
      <c r="BS9" s="414"/>
      <c r="BT9" s="414"/>
      <c r="BU9" s="415"/>
      <c r="BV9" s="413">
        <v>-804</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19</v>
      </c>
      <c r="CU9" s="384"/>
      <c r="CV9" s="384"/>
      <c r="CW9" s="384"/>
      <c r="CX9" s="384"/>
      <c r="CY9" s="384"/>
      <c r="CZ9" s="384"/>
      <c r="DA9" s="385"/>
      <c r="DB9" s="383">
        <v>17.600000000000001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8602</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43</v>
      </c>
      <c r="BO10" s="414"/>
      <c r="BP10" s="414"/>
      <c r="BQ10" s="414"/>
      <c r="BR10" s="414"/>
      <c r="BS10" s="414"/>
      <c r="BT10" s="414"/>
      <c r="BU10" s="415"/>
      <c r="BV10" s="413">
        <v>78453</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v>106319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8158</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v>234000</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8001</v>
      </c>
      <c r="S13" s="515"/>
      <c r="T13" s="515"/>
      <c r="U13" s="515"/>
      <c r="V13" s="516"/>
      <c r="W13" s="502" t="s">
        <v>121</v>
      </c>
      <c r="X13" s="426"/>
      <c r="Y13" s="426"/>
      <c r="Z13" s="426"/>
      <c r="AA13" s="426"/>
      <c r="AB13" s="427"/>
      <c r="AC13" s="389">
        <v>87</v>
      </c>
      <c r="AD13" s="390"/>
      <c r="AE13" s="390"/>
      <c r="AF13" s="390"/>
      <c r="AG13" s="391"/>
      <c r="AH13" s="389">
        <v>115</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226091</v>
      </c>
      <c r="BO13" s="414"/>
      <c r="BP13" s="414"/>
      <c r="BQ13" s="414"/>
      <c r="BR13" s="414"/>
      <c r="BS13" s="414"/>
      <c r="BT13" s="414"/>
      <c r="BU13" s="415"/>
      <c r="BV13" s="413">
        <v>-156351</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14.3</v>
      </c>
      <c r="CU13" s="384"/>
      <c r="CV13" s="384"/>
      <c r="CW13" s="384"/>
      <c r="CX13" s="384"/>
      <c r="CY13" s="384"/>
      <c r="CZ13" s="384"/>
      <c r="DA13" s="385"/>
      <c r="DB13" s="383">
        <v>15.6</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8200</v>
      </c>
      <c r="S14" s="515"/>
      <c r="T14" s="515"/>
      <c r="U14" s="515"/>
      <c r="V14" s="516"/>
      <c r="W14" s="517"/>
      <c r="X14" s="429"/>
      <c r="Y14" s="429"/>
      <c r="Z14" s="429"/>
      <c r="AA14" s="429"/>
      <c r="AB14" s="430"/>
      <c r="AC14" s="507">
        <v>2.6</v>
      </c>
      <c r="AD14" s="508"/>
      <c r="AE14" s="508"/>
      <c r="AF14" s="508"/>
      <c r="AG14" s="509"/>
      <c r="AH14" s="507">
        <v>3.1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78.2</v>
      </c>
      <c r="CU14" s="486"/>
      <c r="CV14" s="486"/>
      <c r="CW14" s="486"/>
      <c r="CX14" s="486"/>
      <c r="CY14" s="486"/>
      <c r="CZ14" s="486"/>
      <c r="DA14" s="487"/>
      <c r="DB14" s="518">
        <v>97.9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8073</v>
      </c>
      <c r="S15" s="515"/>
      <c r="T15" s="515"/>
      <c r="U15" s="515"/>
      <c r="V15" s="516"/>
      <c r="W15" s="502" t="s">
        <v>128</v>
      </c>
      <c r="X15" s="426"/>
      <c r="Y15" s="426"/>
      <c r="Z15" s="426"/>
      <c r="AA15" s="426"/>
      <c r="AB15" s="427"/>
      <c r="AC15" s="389">
        <v>966</v>
      </c>
      <c r="AD15" s="390"/>
      <c r="AE15" s="390"/>
      <c r="AF15" s="390"/>
      <c r="AG15" s="391"/>
      <c r="AH15" s="389">
        <v>1096</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736229</v>
      </c>
      <c r="BO15" s="409"/>
      <c r="BP15" s="409"/>
      <c r="BQ15" s="409"/>
      <c r="BR15" s="409"/>
      <c r="BS15" s="409"/>
      <c r="BT15" s="409"/>
      <c r="BU15" s="410"/>
      <c r="BV15" s="408">
        <v>701311</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28.5</v>
      </c>
      <c r="AD16" s="508"/>
      <c r="AE16" s="508"/>
      <c r="AF16" s="508"/>
      <c r="AG16" s="509"/>
      <c r="AH16" s="507">
        <v>29.1</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2415973</v>
      </c>
      <c r="BO16" s="414"/>
      <c r="BP16" s="414"/>
      <c r="BQ16" s="414"/>
      <c r="BR16" s="414"/>
      <c r="BS16" s="414"/>
      <c r="BT16" s="414"/>
      <c r="BU16" s="415"/>
      <c r="BV16" s="413">
        <v>2313104</v>
      </c>
      <c r="BW16" s="414"/>
      <c r="BX16" s="414"/>
      <c r="BY16" s="414"/>
      <c r="BZ16" s="414"/>
      <c r="CA16" s="414"/>
      <c r="CB16" s="414"/>
      <c r="CC16" s="415"/>
      <c r="CD16" s="152"/>
      <c r="CE16" s="411" t="s">
        <v>134</v>
      </c>
      <c r="CF16" s="411"/>
      <c r="CG16" s="411"/>
      <c r="CH16" s="411"/>
      <c r="CI16" s="411"/>
      <c r="CJ16" s="411"/>
      <c r="CK16" s="411"/>
      <c r="CL16" s="411"/>
      <c r="CM16" s="411"/>
      <c r="CN16" s="411"/>
      <c r="CO16" s="411"/>
      <c r="CP16" s="411"/>
      <c r="CQ16" s="411"/>
      <c r="CR16" s="411"/>
      <c r="CS16" s="412"/>
      <c r="CT16" s="383">
        <v>22.9</v>
      </c>
      <c r="CU16" s="384"/>
      <c r="CV16" s="384"/>
      <c r="CW16" s="384"/>
      <c r="CX16" s="384"/>
      <c r="CY16" s="384"/>
      <c r="CZ16" s="384"/>
      <c r="DA16" s="385"/>
      <c r="DB16" s="383">
        <v>12.7</v>
      </c>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135</v>
      </c>
      <c r="N17" s="497"/>
      <c r="O17" s="497"/>
      <c r="P17" s="497"/>
      <c r="Q17" s="498"/>
      <c r="R17" s="499" t="s">
        <v>136</v>
      </c>
      <c r="S17" s="500"/>
      <c r="T17" s="500"/>
      <c r="U17" s="500"/>
      <c r="V17" s="501"/>
      <c r="W17" s="502" t="s">
        <v>137</v>
      </c>
      <c r="X17" s="426"/>
      <c r="Y17" s="426"/>
      <c r="Z17" s="426"/>
      <c r="AA17" s="426"/>
      <c r="AB17" s="427"/>
      <c r="AC17" s="389">
        <v>2331</v>
      </c>
      <c r="AD17" s="390"/>
      <c r="AE17" s="390"/>
      <c r="AF17" s="390"/>
      <c r="AG17" s="391"/>
      <c r="AH17" s="389">
        <v>2523</v>
      </c>
      <c r="AI17" s="390"/>
      <c r="AJ17" s="390"/>
      <c r="AK17" s="390"/>
      <c r="AL17" s="392"/>
      <c r="AM17" s="482"/>
      <c r="AN17" s="387"/>
      <c r="AO17" s="387"/>
      <c r="AP17" s="387"/>
      <c r="AQ17" s="387"/>
      <c r="AR17" s="387"/>
      <c r="AS17" s="387"/>
      <c r="AT17" s="388"/>
      <c r="AU17" s="470"/>
      <c r="AV17" s="471"/>
      <c r="AW17" s="471"/>
      <c r="AX17" s="471"/>
      <c r="AY17" s="393" t="s">
        <v>138</v>
      </c>
      <c r="AZ17" s="394"/>
      <c r="BA17" s="394"/>
      <c r="BB17" s="394"/>
      <c r="BC17" s="394"/>
      <c r="BD17" s="394"/>
      <c r="BE17" s="394"/>
      <c r="BF17" s="394"/>
      <c r="BG17" s="394"/>
      <c r="BH17" s="394"/>
      <c r="BI17" s="394"/>
      <c r="BJ17" s="394"/>
      <c r="BK17" s="394"/>
      <c r="BL17" s="394"/>
      <c r="BM17" s="395"/>
      <c r="BN17" s="413">
        <v>922092</v>
      </c>
      <c r="BO17" s="414"/>
      <c r="BP17" s="414"/>
      <c r="BQ17" s="414"/>
      <c r="BR17" s="414"/>
      <c r="BS17" s="414"/>
      <c r="BT17" s="414"/>
      <c r="BU17" s="415"/>
      <c r="BV17" s="413">
        <v>890090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139</v>
      </c>
      <c r="C18" s="476"/>
      <c r="D18" s="476"/>
      <c r="E18" s="477"/>
      <c r="F18" s="477"/>
      <c r="G18" s="477"/>
      <c r="H18" s="477"/>
      <c r="I18" s="477"/>
      <c r="J18" s="477"/>
      <c r="K18" s="477"/>
      <c r="L18" s="478">
        <v>14.18</v>
      </c>
      <c r="M18" s="478"/>
      <c r="N18" s="478"/>
      <c r="O18" s="478"/>
      <c r="P18" s="478"/>
      <c r="Q18" s="478"/>
      <c r="R18" s="479"/>
      <c r="S18" s="479"/>
      <c r="T18" s="479"/>
      <c r="U18" s="479"/>
      <c r="V18" s="480"/>
      <c r="W18" s="494"/>
      <c r="X18" s="495"/>
      <c r="Y18" s="495"/>
      <c r="Z18" s="495"/>
      <c r="AA18" s="495"/>
      <c r="AB18" s="503"/>
      <c r="AC18" s="377">
        <v>68.900000000000006</v>
      </c>
      <c r="AD18" s="378"/>
      <c r="AE18" s="378"/>
      <c r="AF18" s="378"/>
      <c r="AG18" s="481"/>
      <c r="AH18" s="377">
        <v>66.900000000000006</v>
      </c>
      <c r="AI18" s="378"/>
      <c r="AJ18" s="378"/>
      <c r="AK18" s="378"/>
      <c r="AL18" s="379"/>
      <c r="AM18" s="482"/>
      <c r="AN18" s="387"/>
      <c r="AO18" s="387"/>
      <c r="AP18" s="387"/>
      <c r="AQ18" s="387"/>
      <c r="AR18" s="387"/>
      <c r="AS18" s="387"/>
      <c r="AT18" s="388"/>
      <c r="AU18" s="470"/>
      <c r="AV18" s="471"/>
      <c r="AW18" s="471"/>
      <c r="AX18" s="471"/>
      <c r="AY18" s="393" t="s">
        <v>140</v>
      </c>
      <c r="AZ18" s="394"/>
      <c r="BA18" s="394"/>
      <c r="BB18" s="394"/>
      <c r="BC18" s="394"/>
      <c r="BD18" s="394"/>
      <c r="BE18" s="394"/>
      <c r="BF18" s="394"/>
      <c r="BG18" s="394"/>
      <c r="BH18" s="394"/>
      <c r="BI18" s="394"/>
      <c r="BJ18" s="394"/>
      <c r="BK18" s="394"/>
      <c r="BL18" s="394"/>
      <c r="BM18" s="395"/>
      <c r="BN18" s="413">
        <v>2726034</v>
      </c>
      <c r="BO18" s="414"/>
      <c r="BP18" s="414"/>
      <c r="BQ18" s="414"/>
      <c r="BR18" s="414"/>
      <c r="BS18" s="414"/>
      <c r="BT18" s="414"/>
      <c r="BU18" s="415"/>
      <c r="BV18" s="413">
        <v>2646717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141</v>
      </c>
      <c r="C19" s="476"/>
      <c r="D19" s="476"/>
      <c r="E19" s="477"/>
      <c r="F19" s="477"/>
      <c r="G19" s="477"/>
      <c r="H19" s="477"/>
      <c r="I19" s="477"/>
      <c r="J19" s="477"/>
      <c r="K19" s="477"/>
      <c r="L19" s="483">
        <v>551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142</v>
      </c>
      <c r="AZ19" s="394"/>
      <c r="BA19" s="394"/>
      <c r="BB19" s="394"/>
      <c r="BC19" s="394"/>
      <c r="BD19" s="394"/>
      <c r="BE19" s="394"/>
      <c r="BF19" s="394"/>
      <c r="BG19" s="394"/>
      <c r="BH19" s="394"/>
      <c r="BI19" s="394"/>
      <c r="BJ19" s="394"/>
      <c r="BK19" s="394"/>
      <c r="BL19" s="394"/>
      <c r="BM19" s="395"/>
      <c r="BN19" s="413">
        <v>3684220</v>
      </c>
      <c r="BO19" s="414"/>
      <c r="BP19" s="414"/>
      <c r="BQ19" s="414"/>
      <c r="BR19" s="414"/>
      <c r="BS19" s="414"/>
      <c r="BT19" s="414"/>
      <c r="BU19" s="415"/>
      <c r="BV19" s="413">
        <v>3543382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143</v>
      </c>
      <c r="C20" s="476"/>
      <c r="D20" s="476"/>
      <c r="E20" s="477"/>
      <c r="F20" s="477"/>
      <c r="G20" s="477"/>
      <c r="H20" s="477"/>
      <c r="I20" s="477"/>
      <c r="J20" s="477"/>
      <c r="K20" s="477"/>
      <c r="L20" s="483">
        <v>3331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144</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145</v>
      </c>
      <c r="C22" s="443"/>
      <c r="D22" s="444"/>
      <c r="E22" s="451" t="s">
        <v>1</v>
      </c>
      <c r="F22" s="426"/>
      <c r="G22" s="426"/>
      <c r="H22" s="426"/>
      <c r="I22" s="426"/>
      <c r="J22" s="426"/>
      <c r="K22" s="427"/>
      <c r="L22" s="451" t="s">
        <v>146</v>
      </c>
      <c r="M22" s="426"/>
      <c r="N22" s="426"/>
      <c r="O22" s="426"/>
      <c r="P22" s="427"/>
      <c r="Q22" s="436" t="s">
        <v>147</v>
      </c>
      <c r="R22" s="437"/>
      <c r="S22" s="437"/>
      <c r="T22" s="437"/>
      <c r="U22" s="437"/>
      <c r="V22" s="452"/>
      <c r="W22" s="454" t="s">
        <v>148</v>
      </c>
      <c r="X22" s="443"/>
      <c r="Y22" s="444"/>
      <c r="Z22" s="451" t="s">
        <v>1</v>
      </c>
      <c r="AA22" s="426"/>
      <c r="AB22" s="426"/>
      <c r="AC22" s="426"/>
      <c r="AD22" s="426"/>
      <c r="AE22" s="426"/>
      <c r="AF22" s="426"/>
      <c r="AG22" s="427"/>
      <c r="AH22" s="425" t="s">
        <v>149</v>
      </c>
      <c r="AI22" s="426"/>
      <c r="AJ22" s="426"/>
      <c r="AK22" s="426"/>
      <c r="AL22" s="427"/>
      <c r="AM22" s="425" t="s">
        <v>150</v>
      </c>
      <c r="AN22" s="431"/>
      <c r="AO22" s="431"/>
      <c r="AP22" s="431"/>
      <c r="AQ22" s="431"/>
      <c r="AR22" s="432"/>
      <c r="AS22" s="436" t="s">
        <v>147</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151</v>
      </c>
      <c r="AZ23" s="406"/>
      <c r="BA23" s="406"/>
      <c r="BB23" s="406"/>
      <c r="BC23" s="406"/>
      <c r="BD23" s="406"/>
      <c r="BE23" s="406"/>
      <c r="BF23" s="406"/>
      <c r="BG23" s="406"/>
      <c r="BH23" s="406"/>
      <c r="BI23" s="406"/>
      <c r="BJ23" s="406"/>
      <c r="BK23" s="406"/>
      <c r="BL23" s="406"/>
      <c r="BM23" s="407"/>
      <c r="BN23" s="413">
        <v>4977025</v>
      </c>
      <c r="BO23" s="414"/>
      <c r="BP23" s="414"/>
      <c r="BQ23" s="414"/>
      <c r="BR23" s="414"/>
      <c r="BS23" s="414"/>
      <c r="BT23" s="414"/>
      <c r="BU23" s="415"/>
      <c r="BV23" s="413">
        <v>4910549</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152</v>
      </c>
      <c r="F24" s="387"/>
      <c r="G24" s="387"/>
      <c r="H24" s="387"/>
      <c r="I24" s="387"/>
      <c r="J24" s="387"/>
      <c r="K24" s="388"/>
      <c r="L24" s="389">
        <v>1</v>
      </c>
      <c r="M24" s="390"/>
      <c r="N24" s="390"/>
      <c r="O24" s="390"/>
      <c r="P24" s="391"/>
      <c r="Q24" s="389">
        <v>5389</v>
      </c>
      <c r="R24" s="390"/>
      <c r="S24" s="390"/>
      <c r="T24" s="390"/>
      <c r="U24" s="390"/>
      <c r="V24" s="391"/>
      <c r="W24" s="455"/>
      <c r="X24" s="446"/>
      <c r="Y24" s="447"/>
      <c r="Z24" s="386" t="s">
        <v>153</v>
      </c>
      <c r="AA24" s="387"/>
      <c r="AB24" s="387"/>
      <c r="AC24" s="387"/>
      <c r="AD24" s="387"/>
      <c r="AE24" s="387"/>
      <c r="AF24" s="387"/>
      <c r="AG24" s="388"/>
      <c r="AH24" s="389">
        <v>91</v>
      </c>
      <c r="AI24" s="390"/>
      <c r="AJ24" s="390"/>
      <c r="AK24" s="390"/>
      <c r="AL24" s="391"/>
      <c r="AM24" s="389">
        <v>258167</v>
      </c>
      <c r="AN24" s="390"/>
      <c r="AO24" s="390"/>
      <c r="AP24" s="390"/>
      <c r="AQ24" s="390"/>
      <c r="AR24" s="391"/>
      <c r="AS24" s="389">
        <v>2837</v>
      </c>
      <c r="AT24" s="390"/>
      <c r="AU24" s="390"/>
      <c r="AV24" s="390"/>
      <c r="AW24" s="390"/>
      <c r="AX24" s="392"/>
      <c r="AY24" s="380" t="s">
        <v>154</v>
      </c>
      <c r="AZ24" s="381"/>
      <c r="BA24" s="381"/>
      <c r="BB24" s="381"/>
      <c r="BC24" s="381"/>
      <c r="BD24" s="381"/>
      <c r="BE24" s="381"/>
      <c r="BF24" s="381"/>
      <c r="BG24" s="381"/>
      <c r="BH24" s="381"/>
      <c r="BI24" s="381"/>
      <c r="BJ24" s="381"/>
      <c r="BK24" s="381"/>
      <c r="BL24" s="381"/>
      <c r="BM24" s="382"/>
      <c r="BN24" s="413">
        <v>4588702</v>
      </c>
      <c r="BO24" s="414"/>
      <c r="BP24" s="414"/>
      <c r="BQ24" s="414"/>
      <c r="BR24" s="414"/>
      <c r="BS24" s="414"/>
      <c r="BT24" s="414"/>
      <c r="BU24" s="415"/>
      <c r="BV24" s="413">
        <v>4315078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155</v>
      </c>
      <c r="F25" s="387"/>
      <c r="G25" s="387"/>
      <c r="H25" s="387"/>
      <c r="I25" s="387"/>
      <c r="J25" s="387"/>
      <c r="K25" s="388"/>
      <c r="L25" s="389">
        <v>1</v>
      </c>
      <c r="M25" s="390"/>
      <c r="N25" s="390"/>
      <c r="O25" s="390"/>
      <c r="P25" s="391"/>
      <c r="Q25" s="389">
        <v>5078</v>
      </c>
      <c r="R25" s="390"/>
      <c r="S25" s="390"/>
      <c r="T25" s="390"/>
      <c r="U25" s="390"/>
      <c r="V25" s="391"/>
      <c r="W25" s="455"/>
      <c r="X25" s="446"/>
      <c r="Y25" s="447"/>
      <c r="Z25" s="386" t="s">
        <v>156</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157</v>
      </c>
      <c r="AZ25" s="406"/>
      <c r="BA25" s="406"/>
      <c r="BB25" s="406"/>
      <c r="BC25" s="406"/>
      <c r="BD25" s="406"/>
      <c r="BE25" s="406"/>
      <c r="BF25" s="406"/>
      <c r="BG25" s="406"/>
      <c r="BH25" s="406"/>
      <c r="BI25" s="406"/>
      <c r="BJ25" s="406"/>
      <c r="BK25" s="406"/>
      <c r="BL25" s="406"/>
      <c r="BM25" s="407"/>
      <c r="BN25" s="408">
        <v>563706</v>
      </c>
      <c r="BO25" s="409"/>
      <c r="BP25" s="409"/>
      <c r="BQ25" s="409"/>
      <c r="BR25" s="409"/>
      <c r="BS25" s="409"/>
      <c r="BT25" s="409"/>
      <c r="BU25" s="410"/>
      <c r="BV25" s="408">
        <v>565123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158</v>
      </c>
      <c r="F26" s="387"/>
      <c r="G26" s="387"/>
      <c r="H26" s="387"/>
      <c r="I26" s="387"/>
      <c r="J26" s="387"/>
      <c r="K26" s="388"/>
      <c r="L26" s="389">
        <v>1</v>
      </c>
      <c r="M26" s="390"/>
      <c r="N26" s="390"/>
      <c r="O26" s="390"/>
      <c r="P26" s="391"/>
      <c r="Q26" s="389">
        <v>4950</v>
      </c>
      <c r="R26" s="390"/>
      <c r="S26" s="390"/>
      <c r="T26" s="390"/>
      <c r="U26" s="390"/>
      <c r="V26" s="391"/>
      <c r="W26" s="455"/>
      <c r="X26" s="446"/>
      <c r="Y26" s="447"/>
      <c r="Z26" s="386" t="s">
        <v>159</v>
      </c>
      <c r="AA26" s="468"/>
      <c r="AB26" s="468"/>
      <c r="AC26" s="468"/>
      <c r="AD26" s="468"/>
      <c r="AE26" s="468"/>
      <c r="AF26" s="468"/>
      <c r="AG26" s="469"/>
      <c r="AH26" s="389">
        <v>6</v>
      </c>
      <c r="AI26" s="390"/>
      <c r="AJ26" s="390"/>
      <c r="AK26" s="390"/>
      <c r="AL26" s="391"/>
      <c r="AM26" s="389">
        <v>18108</v>
      </c>
      <c r="AN26" s="390"/>
      <c r="AO26" s="390"/>
      <c r="AP26" s="390"/>
      <c r="AQ26" s="390"/>
      <c r="AR26" s="391"/>
      <c r="AS26" s="389">
        <v>3018</v>
      </c>
      <c r="AT26" s="390"/>
      <c r="AU26" s="390"/>
      <c r="AV26" s="390"/>
      <c r="AW26" s="390"/>
      <c r="AX26" s="392"/>
      <c r="AY26" s="422" t="s">
        <v>160</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161</v>
      </c>
      <c r="F27" s="387"/>
      <c r="G27" s="387"/>
      <c r="H27" s="387"/>
      <c r="I27" s="387"/>
      <c r="J27" s="387"/>
      <c r="K27" s="388"/>
      <c r="L27" s="389">
        <v>1</v>
      </c>
      <c r="M27" s="390"/>
      <c r="N27" s="390"/>
      <c r="O27" s="390"/>
      <c r="P27" s="391"/>
      <c r="Q27" s="389">
        <v>2604</v>
      </c>
      <c r="R27" s="390"/>
      <c r="S27" s="390"/>
      <c r="T27" s="390"/>
      <c r="U27" s="390"/>
      <c r="V27" s="391"/>
      <c r="W27" s="455"/>
      <c r="X27" s="446"/>
      <c r="Y27" s="447"/>
      <c r="Z27" s="386" t="s">
        <v>162</v>
      </c>
      <c r="AA27" s="387"/>
      <c r="AB27" s="387"/>
      <c r="AC27" s="387"/>
      <c r="AD27" s="387"/>
      <c r="AE27" s="387"/>
      <c r="AF27" s="387"/>
      <c r="AG27" s="388"/>
      <c r="AH27" s="389">
        <v>7</v>
      </c>
      <c r="AI27" s="390"/>
      <c r="AJ27" s="390"/>
      <c r="AK27" s="390"/>
      <c r="AL27" s="391"/>
      <c r="AM27" s="389">
        <v>20769</v>
      </c>
      <c r="AN27" s="390"/>
      <c r="AO27" s="390"/>
      <c r="AP27" s="390"/>
      <c r="AQ27" s="390"/>
      <c r="AR27" s="391"/>
      <c r="AS27" s="389">
        <v>2967</v>
      </c>
      <c r="AT27" s="390"/>
      <c r="AU27" s="390"/>
      <c r="AV27" s="390"/>
      <c r="AW27" s="390"/>
      <c r="AX27" s="392"/>
      <c r="AY27" s="419" t="s">
        <v>163</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164</v>
      </c>
      <c r="F28" s="387"/>
      <c r="G28" s="387"/>
      <c r="H28" s="387"/>
      <c r="I28" s="387"/>
      <c r="J28" s="387"/>
      <c r="K28" s="388"/>
      <c r="L28" s="389">
        <v>1</v>
      </c>
      <c r="M28" s="390"/>
      <c r="N28" s="390"/>
      <c r="O28" s="390"/>
      <c r="P28" s="391"/>
      <c r="Q28" s="389">
        <v>2290</v>
      </c>
      <c r="R28" s="390"/>
      <c r="S28" s="390"/>
      <c r="T28" s="390"/>
      <c r="U28" s="390"/>
      <c r="V28" s="391"/>
      <c r="W28" s="455"/>
      <c r="X28" s="446"/>
      <c r="Y28" s="447"/>
      <c r="Z28" s="386" t="s">
        <v>165</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166</v>
      </c>
      <c r="AZ28" s="397"/>
      <c r="BA28" s="397"/>
      <c r="BB28" s="398"/>
      <c r="BC28" s="405" t="s">
        <v>167</v>
      </c>
      <c r="BD28" s="406"/>
      <c r="BE28" s="406"/>
      <c r="BF28" s="406"/>
      <c r="BG28" s="406"/>
      <c r="BH28" s="406"/>
      <c r="BI28" s="406"/>
      <c r="BJ28" s="406"/>
      <c r="BK28" s="406"/>
      <c r="BL28" s="406"/>
      <c r="BM28" s="407"/>
      <c r="BN28" s="408">
        <v>338554</v>
      </c>
      <c r="BO28" s="409"/>
      <c r="BP28" s="409"/>
      <c r="BQ28" s="409"/>
      <c r="BR28" s="409"/>
      <c r="BS28" s="409"/>
      <c r="BT28" s="409"/>
      <c r="BU28" s="410"/>
      <c r="BV28" s="408">
        <v>305511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168</v>
      </c>
      <c r="F29" s="387"/>
      <c r="G29" s="387"/>
      <c r="H29" s="387"/>
      <c r="I29" s="387"/>
      <c r="J29" s="387"/>
      <c r="K29" s="388"/>
      <c r="L29" s="389">
        <v>10</v>
      </c>
      <c r="M29" s="390"/>
      <c r="N29" s="390"/>
      <c r="O29" s="390"/>
      <c r="P29" s="391"/>
      <c r="Q29" s="389">
        <v>2138</v>
      </c>
      <c r="R29" s="390"/>
      <c r="S29" s="390"/>
      <c r="T29" s="390"/>
      <c r="U29" s="390"/>
      <c r="V29" s="391"/>
      <c r="W29" s="456"/>
      <c r="X29" s="457"/>
      <c r="Y29" s="458"/>
      <c r="Z29" s="386" t="s">
        <v>169</v>
      </c>
      <c r="AA29" s="387"/>
      <c r="AB29" s="387"/>
      <c r="AC29" s="387"/>
      <c r="AD29" s="387"/>
      <c r="AE29" s="387"/>
      <c r="AF29" s="387"/>
      <c r="AG29" s="388"/>
      <c r="AH29" s="389">
        <v>98</v>
      </c>
      <c r="AI29" s="390"/>
      <c r="AJ29" s="390"/>
      <c r="AK29" s="390"/>
      <c r="AL29" s="391"/>
      <c r="AM29" s="389">
        <v>278936</v>
      </c>
      <c r="AN29" s="390"/>
      <c r="AO29" s="390"/>
      <c r="AP29" s="390"/>
      <c r="AQ29" s="390"/>
      <c r="AR29" s="391"/>
      <c r="AS29" s="389">
        <v>2846</v>
      </c>
      <c r="AT29" s="390"/>
      <c r="AU29" s="390"/>
      <c r="AV29" s="390"/>
      <c r="AW29" s="390"/>
      <c r="AX29" s="392"/>
      <c r="AY29" s="399"/>
      <c r="AZ29" s="400"/>
      <c r="BA29" s="400"/>
      <c r="BB29" s="401"/>
      <c r="BC29" s="393" t="s">
        <v>170</v>
      </c>
      <c r="BD29" s="394"/>
      <c r="BE29" s="394"/>
      <c r="BF29" s="394"/>
      <c r="BG29" s="394"/>
      <c r="BH29" s="394"/>
      <c r="BI29" s="394"/>
      <c r="BJ29" s="394"/>
      <c r="BK29" s="394"/>
      <c r="BL29" s="394"/>
      <c r="BM29" s="395"/>
      <c r="BN29" s="413">
        <v>10</v>
      </c>
      <c r="BO29" s="414"/>
      <c r="BP29" s="414"/>
      <c r="BQ29" s="414"/>
      <c r="BR29" s="414"/>
      <c r="BS29" s="414"/>
      <c r="BT29" s="414"/>
      <c r="BU29" s="415"/>
      <c r="BV29" s="413">
        <v>71625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171</v>
      </c>
      <c r="X30" s="466"/>
      <c r="Y30" s="466"/>
      <c r="Z30" s="466"/>
      <c r="AA30" s="466"/>
      <c r="AB30" s="466"/>
      <c r="AC30" s="466"/>
      <c r="AD30" s="466"/>
      <c r="AE30" s="466"/>
      <c r="AF30" s="466"/>
      <c r="AG30" s="467"/>
      <c r="AH30" s="377">
        <v>96.1</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172</v>
      </c>
      <c r="BD30" s="381"/>
      <c r="BE30" s="381"/>
      <c r="BF30" s="381"/>
      <c r="BG30" s="381"/>
      <c r="BH30" s="381"/>
      <c r="BI30" s="381"/>
      <c r="BJ30" s="381"/>
      <c r="BK30" s="381"/>
      <c r="BL30" s="381"/>
      <c r="BM30" s="382"/>
      <c r="BN30" s="416">
        <v>705978</v>
      </c>
      <c r="BO30" s="417"/>
      <c r="BP30" s="417"/>
      <c r="BQ30" s="417"/>
      <c r="BR30" s="417"/>
      <c r="BS30" s="417"/>
      <c r="BT30" s="417"/>
      <c r="BU30" s="418"/>
      <c r="BV30" s="416">
        <v>693652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179</v>
      </c>
      <c r="D33" s="376"/>
      <c r="E33" s="375" t="s">
        <v>180</v>
      </c>
      <c r="F33" s="375"/>
      <c r="G33" s="375"/>
      <c r="H33" s="375"/>
      <c r="I33" s="375"/>
      <c r="J33" s="375"/>
      <c r="K33" s="375"/>
      <c r="L33" s="375"/>
      <c r="M33" s="375"/>
      <c r="N33" s="375"/>
      <c r="O33" s="375"/>
      <c r="P33" s="375"/>
      <c r="Q33" s="375"/>
      <c r="R33" s="375"/>
      <c r="S33" s="375"/>
      <c r="T33" s="167"/>
      <c r="U33" s="376" t="s">
        <v>179</v>
      </c>
      <c r="V33" s="376"/>
      <c r="W33" s="375" t="s">
        <v>180</v>
      </c>
      <c r="X33" s="375"/>
      <c r="Y33" s="375"/>
      <c r="Z33" s="375"/>
      <c r="AA33" s="375"/>
      <c r="AB33" s="375"/>
      <c r="AC33" s="375"/>
      <c r="AD33" s="375"/>
      <c r="AE33" s="375"/>
      <c r="AF33" s="375"/>
      <c r="AG33" s="375"/>
      <c r="AH33" s="375"/>
      <c r="AI33" s="375"/>
      <c r="AJ33" s="375"/>
      <c r="AK33" s="375"/>
      <c r="AL33" s="167"/>
      <c r="AM33" s="376" t="s">
        <v>179</v>
      </c>
      <c r="AN33" s="376"/>
      <c r="AO33" s="375" t="s">
        <v>180</v>
      </c>
      <c r="AP33" s="375"/>
      <c r="AQ33" s="375"/>
      <c r="AR33" s="375"/>
      <c r="AS33" s="375"/>
      <c r="AT33" s="375"/>
      <c r="AU33" s="375"/>
      <c r="AV33" s="375"/>
      <c r="AW33" s="375"/>
      <c r="AX33" s="375"/>
      <c r="AY33" s="375"/>
      <c r="AZ33" s="375"/>
      <c r="BA33" s="375"/>
      <c r="BB33" s="375"/>
      <c r="BC33" s="375"/>
      <c r="BD33" s="168"/>
      <c r="BE33" s="375" t="s">
        <v>181</v>
      </c>
      <c r="BF33" s="375"/>
      <c r="BG33" s="375" t="s">
        <v>182</v>
      </c>
      <c r="BH33" s="375"/>
      <c r="BI33" s="375"/>
      <c r="BJ33" s="375"/>
      <c r="BK33" s="375"/>
      <c r="BL33" s="375"/>
      <c r="BM33" s="375"/>
      <c r="BN33" s="375"/>
      <c r="BO33" s="375"/>
      <c r="BP33" s="375"/>
      <c r="BQ33" s="375"/>
      <c r="BR33" s="375"/>
      <c r="BS33" s="375"/>
      <c r="BT33" s="375"/>
      <c r="BU33" s="375"/>
      <c r="BV33" s="168"/>
      <c r="BW33" s="376" t="s">
        <v>181</v>
      </c>
      <c r="BX33" s="376"/>
      <c r="BY33" s="375" t="s">
        <v>183</v>
      </c>
      <c r="BZ33" s="375"/>
      <c r="CA33" s="375"/>
      <c r="CB33" s="375"/>
      <c r="CC33" s="375"/>
      <c r="CD33" s="375"/>
      <c r="CE33" s="375"/>
      <c r="CF33" s="375"/>
      <c r="CG33" s="375"/>
      <c r="CH33" s="375"/>
      <c r="CI33" s="375"/>
      <c r="CJ33" s="375"/>
      <c r="CK33" s="375"/>
      <c r="CL33" s="375"/>
      <c r="CM33" s="375"/>
      <c r="CN33" s="167"/>
      <c r="CO33" s="376" t="s">
        <v>179</v>
      </c>
      <c r="CP33" s="376"/>
      <c r="CQ33" s="375" t="s">
        <v>184</v>
      </c>
      <c r="CR33" s="375"/>
      <c r="CS33" s="375"/>
      <c r="CT33" s="375"/>
      <c r="CU33" s="375"/>
      <c r="CV33" s="375"/>
      <c r="CW33" s="375"/>
      <c r="CX33" s="375"/>
      <c r="CY33" s="375"/>
      <c r="CZ33" s="375"/>
      <c r="DA33" s="375"/>
      <c r="DB33" s="375"/>
      <c r="DC33" s="375"/>
      <c r="DD33" s="375"/>
      <c r="DE33" s="375"/>
      <c r="DF33" s="167"/>
      <c r="DG33" s="375" t="s">
        <v>185</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小竹町国民健康保険特別会計</v>
      </c>
      <c r="X34" s="372"/>
      <c r="Y34" s="372"/>
      <c r="Z34" s="372"/>
      <c r="AA34" s="372"/>
      <c r="AB34" s="372"/>
      <c r="AC34" s="372"/>
      <c r="AD34" s="372"/>
      <c r="AE34" s="372"/>
      <c r="AF34" s="372"/>
      <c r="AG34" s="372"/>
      <c r="AH34" s="372"/>
      <c r="AI34" s="372"/>
      <c r="AJ34" s="372"/>
      <c r="AK34" s="372"/>
      <c r="AL34" s="165"/>
      <c r="AM34" s="373">
        <f>IF(AO34="","",MAX(C34:D43,U34:V43)+1)</f>
        <v>4</v>
      </c>
      <c r="AN34" s="373"/>
      <c r="AO34" s="372" t="str">
        <f>IF('各会計、関係団体の財政状況及び健全化判断比率'!B30="","",'各会計、関係団体の財政状況及び健全化判断比率'!B30)</f>
        <v>小竹町立病院事業特別会計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小竹町農業集落排水事業特別会計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福岡県市町村消防団員等公務災害補償組合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小竹町土地開発公社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小竹町後期高齢者医療特別会計</v>
      </c>
      <c r="X35" s="372"/>
      <c r="Y35" s="372"/>
      <c r="Z35" s="372"/>
      <c r="AA35" s="372"/>
      <c r="AB35" s="372"/>
      <c r="AC35" s="372"/>
      <c r="AD35" s="372"/>
      <c r="AE35" s="372"/>
      <c r="AF35" s="372"/>
      <c r="AG35" s="372"/>
      <c r="AH35" s="372"/>
      <c r="AI35" s="372"/>
      <c r="AJ35" s="372"/>
      <c r="AK35" s="372"/>
      <c r="AL35" s="165"/>
      <c r="AM35" s="373">
        <f t="shared" ref="AM35:AM43" si="0">IF(AO35="","",AM34+1)</f>
        <v>5</v>
      </c>
      <c r="AN35" s="373"/>
      <c r="AO35" s="372" t="str">
        <f>IF('各会計、関係団体の財政状況及び健全化判断比率'!B31="","",'各会計、関係団体の財政状況及び健全化判断比率'!B31)</f>
        <v>小竹町水道事業特別会計</v>
      </c>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小竹町公共下水道事業特別会計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福岡県自治会館管理組合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t="str">
        <f t="shared" ref="U36:U43" si="4">IF(W36="","",U35+1)</f>
        <v/>
      </c>
      <c r="V36" s="373"/>
      <c r="W36" s="372"/>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宮若市外二町じん芥処理施設組合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直方・鞍手広域市町村圏事務組合（一般会計）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直方・鞍手広域市町村圏事務組合（休日等急患センター事業特別会計）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直方・鞍手広域市町村圏事務組合（消防事業特別会計）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ふくおか県央環境施設組合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福岡県自治振興組合（一般会計）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16</v>
      </c>
      <c r="BX42" s="373"/>
      <c r="BY42" s="372" t="str">
        <f>IF('各会計、関係団体の財政状況及び健全化判断比率'!B76="","",'各会計、関係団体の財政状況及び健全化判断比率'!B76)</f>
        <v>福岡県自治振興組合（公文書館事業特別会計）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17</v>
      </c>
      <c r="BX43" s="373"/>
      <c r="BY43" s="372" t="str">
        <f>IF('各会計、関係団体の財政状況及び健全化判断比率'!B77="","",'各会計、関係団体の財政状況及び健全化判断比率'!B77)</f>
        <v>福岡県介護保険広域連合（一般会計）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1" t="s">
        <v>528</v>
      </c>
      <c r="D34" s="1181"/>
      <c r="E34" s="1182"/>
      <c r="F34" s="32" t="s">
        <v>529</v>
      </c>
      <c r="G34" s="33" t="s">
        <v>530</v>
      </c>
      <c r="H34" s="33" t="s">
        <v>531</v>
      </c>
      <c r="I34" s="33" t="s">
        <v>532</v>
      </c>
      <c r="J34" s="34" t="s">
        <v>533</v>
      </c>
      <c r="K34" s="22"/>
      <c r="L34" s="22"/>
      <c r="M34" s="22"/>
      <c r="N34" s="22"/>
      <c r="O34" s="22"/>
      <c r="P34" s="22"/>
    </row>
    <row r="35" spans="1:16" ht="39" customHeight="1">
      <c r="A35" s="22"/>
      <c r="B35" s="35"/>
      <c r="C35" s="1175" t="s">
        <v>534</v>
      </c>
      <c r="D35" s="1176"/>
      <c r="E35" s="1177"/>
      <c r="F35" s="36">
        <v>0.53</v>
      </c>
      <c r="G35" s="37">
        <v>0.56000000000000005</v>
      </c>
      <c r="H35" s="37">
        <v>0.41</v>
      </c>
      <c r="I35" s="37">
        <v>0.1</v>
      </c>
      <c r="J35" s="38" t="s">
        <v>535</v>
      </c>
      <c r="K35" s="22"/>
      <c r="L35" s="22"/>
      <c r="M35" s="22"/>
      <c r="N35" s="22"/>
      <c r="O35" s="22"/>
      <c r="P35" s="22"/>
    </row>
    <row r="36" spans="1:16" ht="39" customHeight="1">
      <c r="A36" s="22"/>
      <c r="B36" s="35"/>
      <c r="C36" s="1175" t="s">
        <v>536</v>
      </c>
      <c r="D36" s="1176"/>
      <c r="E36" s="1177"/>
      <c r="F36" s="36">
        <v>4.5599999999999996</v>
      </c>
      <c r="G36" s="37">
        <v>2.5299999999999998</v>
      </c>
      <c r="H36" s="37">
        <v>2.4500000000000002</v>
      </c>
      <c r="I36" s="37">
        <v>2.46</v>
      </c>
      <c r="J36" s="38">
        <v>6.71</v>
      </c>
      <c r="K36" s="22"/>
      <c r="L36" s="22"/>
      <c r="M36" s="22"/>
      <c r="N36" s="22"/>
      <c r="O36" s="22"/>
      <c r="P36" s="22"/>
    </row>
    <row r="37" spans="1:16" ht="39" customHeight="1">
      <c r="A37" s="22"/>
      <c r="B37" s="35"/>
      <c r="C37" s="1175" t="s">
        <v>537</v>
      </c>
      <c r="D37" s="1176"/>
      <c r="E37" s="1177"/>
      <c r="F37" s="36">
        <v>4.5999999999999996</v>
      </c>
      <c r="G37" s="37">
        <v>4.41</v>
      </c>
      <c r="H37" s="37">
        <v>4.09</v>
      </c>
      <c r="I37" s="37">
        <v>4.2</v>
      </c>
      <c r="J37" s="38">
        <v>4.4800000000000004</v>
      </c>
      <c r="K37" s="22"/>
      <c r="L37" s="22"/>
      <c r="M37" s="22"/>
      <c r="N37" s="22"/>
      <c r="O37" s="22"/>
      <c r="P37" s="22"/>
    </row>
    <row r="38" spans="1:16" ht="39" customHeight="1">
      <c r="A38" s="22"/>
      <c r="B38" s="35"/>
      <c r="C38" s="1175" t="s">
        <v>538</v>
      </c>
      <c r="D38" s="1176"/>
      <c r="E38" s="1177"/>
      <c r="F38" s="36">
        <v>0.1</v>
      </c>
      <c r="G38" s="37">
        <v>0.02</v>
      </c>
      <c r="H38" s="37">
        <v>0.01</v>
      </c>
      <c r="I38" s="37">
        <v>0.01</v>
      </c>
      <c r="J38" s="38">
        <v>0.01</v>
      </c>
      <c r="K38" s="22"/>
      <c r="L38" s="22"/>
      <c r="M38" s="22"/>
      <c r="N38" s="22"/>
      <c r="O38" s="22"/>
      <c r="P38" s="22"/>
    </row>
    <row r="39" spans="1:16" ht="39" customHeight="1">
      <c r="A39" s="22"/>
      <c r="B39" s="35"/>
      <c r="C39" s="1175" t="s">
        <v>539</v>
      </c>
      <c r="D39" s="1176"/>
      <c r="E39" s="1177"/>
      <c r="F39" s="36">
        <v>0</v>
      </c>
      <c r="G39" s="37">
        <v>0</v>
      </c>
      <c r="H39" s="37">
        <v>0</v>
      </c>
      <c r="I39" s="37">
        <v>0</v>
      </c>
      <c r="J39" s="38">
        <v>0</v>
      </c>
      <c r="K39" s="22"/>
      <c r="L39" s="22"/>
      <c r="M39" s="22"/>
      <c r="N39" s="22"/>
      <c r="O39" s="22"/>
      <c r="P39" s="22"/>
    </row>
    <row r="40" spans="1:16" ht="39" customHeight="1">
      <c r="A40" s="22"/>
      <c r="B40" s="35"/>
      <c r="C40" s="1175" t="s">
        <v>540</v>
      </c>
      <c r="D40" s="1176"/>
      <c r="E40" s="1177"/>
      <c r="F40" s="36">
        <v>0</v>
      </c>
      <c r="G40" s="37">
        <v>0</v>
      </c>
      <c r="H40" s="37">
        <v>0</v>
      </c>
      <c r="I40" s="37">
        <v>0</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541</v>
      </c>
      <c r="D42" s="1176"/>
      <c r="E42" s="1177"/>
      <c r="F42" s="36" t="s">
        <v>481</v>
      </c>
      <c r="G42" s="37" t="s">
        <v>481</v>
      </c>
      <c r="H42" s="37" t="s">
        <v>481</v>
      </c>
      <c r="I42" s="37" t="s">
        <v>481</v>
      </c>
      <c r="J42" s="38" t="s">
        <v>481</v>
      </c>
      <c r="K42" s="22"/>
      <c r="L42" s="22"/>
      <c r="M42" s="22"/>
      <c r="N42" s="22"/>
      <c r="O42" s="22"/>
      <c r="P42" s="22"/>
    </row>
    <row r="43" spans="1:16" ht="39" customHeight="1" thickBot="1">
      <c r="A43" s="22"/>
      <c r="B43" s="40"/>
      <c r="C43" s="1178" t="s">
        <v>542</v>
      </c>
      <c r="D43" s="1179"/>
      <c r="E43" s="1180"/>
      <c r="F43" s="41">
        <v>0</v>
      </c>
      <c r="G43" s="42" t="s">
        <v>481</v>
      </c>
      <c r="H43" s="42" t="s">
        <v>481</v>
      </c>
      <c r="I43" s="42" t="s">
        <v>481</v>
      </c>
      <c r="J43" s="43" t="s">
        <v>481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1" t="s">
        <v>11</v>
      </c>
      <c r="C45" s="1192"/>
      <c r="D45" s="58"/>
      <c r="E45" s="1197" t="s">
        <v>12</v>
      </c>
      <c r="F45" s="1197"/>
      <c r="G45" s="1197"/>
      <c r="H45" s="1197"/>
      <c r="I45" s="1197"/>
      <c r="J45" s="1198"/>
      <c r="K45" s="59">
        <v>699</v>
      </c>
      <c r="L45" s="60">
        <v>704</v>
      </c>
      <c r="M45" s="60">
        <v>668</v>
      </c>
      <c r="N45" s="60">
        <v>626</v>
      </c>
      <c r="O45" s="61">
        <v>595</v>
      </c>
      <c r="P45" s="48"/>
      <c r="Q45" s="48"/>
      <c r="R45" s="48"/>
      <c r="S45" s="48"/>
      <c r="T45" s="48"/>
      <c r="U45" s="48"/>
    </row>
    <row r="46" spans="1:21" ht="30.75" customHeight="1">
      <c r="A46" s="48"/>
      <c r="B46" s="1193"/>
      <c r="C46" s="1194"/>
      <c r="D46" s="62"/>
      <c r="E46" s="1185" t="s">
        <v>13</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c r="A47" s="48"/>
      <c r="B47" s="1193"/>
      <c r="C47" s="1194"/>
      <c r="D47" s="62"/>
      <c r="E47" s="1185" t="s">
        <v>14</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c r="A48" s="48"/>
      <c r="B48" s="1193"/>
      <c r="C48" s="1194"/>
      <c r="D48" s="62"/>
      <c r="E48" s="1185" t="s">
        <v>15</v>
      </c>
      <c r="F48" s="1185"/>
      <c r="G48" s="1185"/>
      <c r="H48" s="1185"/>
      <c r="I48" s="1185"/>
      <c r="J48" s="1186"/>
      <c r="K48" s="63">
        <v>59</v>
      </c>
      <c r="L48" s="64">
        <v>78</v>
      </c>
      <c r="M48" s="64">
        <v>76</v>
      </c>
      <c r="N48" s="64">
        <v>78</v>
      </c>
      <c r="O48" s="65">
        <v>82</v>
      </c>
      <c r="P48" s="48"/>
      <c r="Q48" s="48"/>
      <c r="R48" s="48"/>
      <c r="S48" s="48"/>
      <c r="T48" s="48"/>
      <c r="U48" s="48"/>
    </row>
    <row r="49" spans="1:21" ht="30.75" customHeight="1">
      <c r="A49" s="48"/>
      <c r="B49" s="1193"/>
      <c r="C49" s="1194"/>
      <c r="D49" s="62"/>
      <c r="E49" s="1185" t="s">
        <v>16</v>
      </c>
      <c r="F49" s="1185"/>
      <c r="G49" s="1185"/>
      <c r="H49" s="1185"/>
      <c r="I49" s="1185"/>
      <c r="J49" s="1186"/>
      <c r="K49" s="63">
        <v>88</v>
      </c>
      <c r="L49" s="64">
        <v>87</v>
      </c>
      <c r="M49" s="64">
        <v>87</v>
      </c>
      <c r="N49" s="64">
        <v>87</v>
      </c>
      <c r="O49" s="65">
        <v>87</v>
      </c>
      <c r="P49" s="48"/>
      <c r="Q49" s="48"/>
      <c r="R49" s="48"/>
      <c r="S49" s="48"/>
      <c r="T49" s="48"/>
      <c r="U49" s="48"/>
    </row>
    <row r="50" spans="1:21" ht="30.75" customHeight="1">
      <c r="A50" s="48"/>
      <c r="B50" s="1193"/>
      <c r="C50" s="1194"/>
      <c r="D50" s="62"/>
      <c r="E50" s="1185" t="s">
        <v>17</v>
      </c>
      <c r="F50" s="1185"/>
      <c r="G50" s="1185"/>
      <c r="H50" s="1185"/>
      <c r="I50" s="1185"/>
      <c r="J50" s="1186"/>
      <c r="K50" s="63" t="s">
        <v>481</v>
      </c>
      <c r="L50" s="64" t="s">
        <v>481</v>
      </c>
      <c r="M50" s="64" t="s">
        <v>481</v>
      </c>
      <c r="N50" s="64" t="s">
        <v>481</v>
      </c>
      <c r="O50" s="65" t="s">
        <v>481</v>
      </c>
      <c r="P50" s="48"/>
      <c r="Q50" s="48"/>
      <c r="R50" s="48"/>
      <c r="S50" s="48"/>
      <c r="T50" s="48"/>
      <c r="U50" s="48"/>
    </row>
    <row r="51" spans="1:21" ht="30.75" customHeight="1">
      <c r="A51" s="48"/>
      <c r="B51" s="1195"/>
      <c r="C51" s="1196"/>
      <c r="D51" s="66"/>
      <c r="E51" s="1185" t="s">
        <v>18</v>
      </c>
      <c r="F51" s="1185"/>
      <c r="G51" s="1185"/>
      <c r="H51" s="1185"/>
      <c r="I51" s="1185"/>
      <c r="J51" s="1186"/>
      <c r="K51" s="63" t="s">
        <v>481</v>
      </c>
      <c r="L51" s="64">
        <v>1</v>
      </c>
      <c r="M51" s="64">
        <v>0</v>
      </c>
      <c r="N51" s="64">
        <v>0</v>
      </c>
      <c r="O51" s="65">
        <v>0</v>
      </c>
      <c r="P51" s="48"/>
      <c r="Q51" s="48"/>
      <c r="R51" s="48"/>
      <c r="S51" s="48"/>
      <c r="T51" s="48"/>
      <c r="U51" s="48"/>
    </row>
    <row r="52" spans="1:21" ht="30.75" customHeight="1">
      <c r="A52" s="48"/>
      <c r="B52" s="1183" t="s">
        <v>19</v>
      </c>
      <c r="C52" s="1184"/>
      <c r="D52" s="66"/>
      <c r="E52" s="1185" t="s">
        <v>20</v>
      </c>
      <c r="F52" s="1185"/>
      <c r="G52" s="1185"/>
      <c r="H52" s="1185"/>
      <c r="I52" s="1185"/>
      <c r="J52" s="1186"/>
      <c r="K52" s="63">
        <v>483</v>
      </c>
      <c r="L52" s="64">
        <v>498</v>
      </c>
      <c r="M52" s="64">
        <v>485</v>
      </c>
      <c r="N52" s="64">
        <v>484</v>
      </c>
      <c r="O52" s="65">
        <v>459</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363</v>
      </c>
      <c r="L53" s="69">
        <v>372</v>
      </c>
      <c r="M53" s="69">
        <v>346</v>
      </c>
      <c r="N53" s="69">
        <v>307</v>
      </c>
      <c r="O53" s="70">
        <v>305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11" t="s">
        <v>24</v>
      </c>
      <c r="C41" s="1212"/>
      <c r="D41" s="81"/>
      <c r="E41" s="1213" t="s">
        <v>25</v>
      </c>
      <c r="F41" s="1213"/>
      <c r="G41" s="1213"/>
      <c r="H41" s="1214"/>
      <c r="I41" s="82">
        <v>4966</v>
      </c>
      <c r="J41" s="83">
        <v>4751</v>
      </c>
      <c r="K41" s="83">
        <v>4834</v>
      </c>
      <c r="L41" s="83">
        <v>4911</v>
      </c>
      <c r="M41" s="84">
        <v>4977</v>
      </c>
    </row>
    <row r="42" spans="2:13" ht="27.75" customHeight="1">
      <c r="B42" s="1201"/>
      <c r="C42" s="1202"/>
      <c r="D42" s="85"/>
      <c r="E42" s="1205" t="s">
        <v>26</v>
      </c>
      <c r="F42" s="1205"/>
      <c r="G42" s="1205"/>
      <c r="H42" s="1206"/>
      <c r="I42" s="86" t="s">
        <v>481</v>
      </c>
      <c r="J42" s="87" t="s">
        <v>481</v>
      </c>
      <c r="K42" s="87" t="s">
        <v>481</v>
      </c>
      <c r="L42" s="87" t="s">
        <v>481</v>
      </c>
      <c r="M42" s="88" t="s">
        <v>481</v>
      </c>
    </row>
    <row r="43" spans="2:13" ht="27.75" customHeight="1">
      <c r="B43" s="1201"/>
      <c r="C43" s="1202"/>
      <c r="D43" s="85"/>
      <c r="E43" s="1205" t="s">
        <v>27</v>
      </c>
      <c r="F43" s="1205"/>
      <c r="G43" s="1205"/>
      <c r="H43" s="1206"/>
      <c r="I43" s="86">
        <v>1079</v>
      </c>
      <c r="J43" s="87">
        <v>1099</v>
      </c>
      <c r="K43" s="87">
        <v>1157</v>
      </c>
      <c r="L43" s="87">
        <v>1231</v>
      </c>
      <c r="M43" s="88">
        <v>1249</v>
      </c>
    </row>
    <row r="44" spans="2:13" ht="27.75" customHeight="1">
      <c r="B44" s="1201"/>
      <c r="C44" s="1202"/>
      <c r="D44" s="85"/>
      <c r="E44" s="1205" t="s">
        <v>28</v>
      </c>
      <c r="F44" s="1205"/>
      <c r="G44" s="1205"/>
      <c r="H44" s="1206"/>
      <c r="I44" s="86">
        <v>557</v>
      </c>
      <c r="J44" s="87">
        <v>477</v>
      </c>
      <c r="K44" s="87">
        <v>395</v>
      </c>
      <c r="L44" s="87">
        <v>313</v>
      </c>
      <c r="M44" s="88">
        <v>230</v>
      </c>
    </row>
    <row r="45" spans="2:13" ht="27.75" customHeight="1">
      <c r="B45" s="1201"/>
      <c r="C45" s="1202"/>
      <c r="D45" s="85"/>
      <c r="E45" s="1205" t="s">
        <v>29</v>
      </c>
      <c r="F45" s="1205"/>
      <c r="G45" s="1205"/>
      <c r="H45" s="1206"/>
      <c r="I45" s="86">
        <v>716</v>
      </c>
      <c r="J45" s="87">
        <v>718</v>
      </c>
      <c r="K45" s="87">
        <v>756</v>
      </c>
      <c r="L45" s="87">
        <v>575</v>
      </c>
      <c r="M45" s="88">
        <v>579</v>
      </c>
    </row>
    <row r="46" spans="2:13" ht="27.75" customHeight="1">
      <c r="B46" s="1201"/>
      <c r="C46" s="1202"/>
      <c r="D46" s="85"/>
      <c r="E46" s="1205" t="s">
        <v>30</v>
      </c>
      <c r="F46" s="1205"/>
      <c r="G46" s="1205"/>
      <c r="H46" s="1206"/>
      <c r="I46" s="86" t="s">
        <v>481</v>
      </c>
      <c r="J46" s="87" t="s">
        <v>481</v>
      </c>
      <c r="K46" s="87">
        <v>233</v>
      </c>
      <c r="L46" s="87">
        <v>229</v>
      </c>
      <c r="M46" s="88">
        <v>232</v>
      </c>
    </row>
    <row r="47" spans="2:13" ht="27.75" customHeight="1">
      <c r="B47" s="1201"/>
      <c r="C47" s="1202"/>
      <c r="D47" s="85"/>
      <c r="E47" s="1205" t="s">
        <v>31</v>
      </c>
      <c r="F47" s="1205"/>
      <c r="G47" s="1205"/>
      <c r="H47" s="1206"/>
      <c r="I47" s="86" t="s">
        <v>481</v>
      </c>
      <c r="J47" s="87" t="s">
        <v>481</v>
      </c>
      <c r="K47" s="87" t="s">
        <v>481</v>
      </c>
      <c r="L47" s="87" t="s">
        <v>481</v>
      </c>
      <c r="M47" s="88" t="s">
        <v>481</v>
      </c>
    </row>
    <row r="48" spans="2:13" ht="27.75" customHeight="1">
      <c r="B48" s="1203"/>
      <c r="C48" s="1204"/>
      <c r="D48" s="85"/>
      <c r="E48" s="1205" t="s">
        <v>32</v>
      </c>
      <c r="F48" s="1205"/>
      <c r="G48" s="1205"/>
      <c r="H48" s="1206"/>
      <c r="I48" s="86" t="s">
        <v>481</v>
      </c>
      <c r="J48" s="87" t="s">
        <v>481</v>
      </c>
      <c r="K48" s="87" t="s">
        <v>481</v>
      </c>
      <c r="L48" s="87" t="s">
        <v>481</v>
      </c>
      <c r="M48" s="88" t="s">
        <v>481</v>
      </c>
    </row>
    <row r="49" spans="2:13" ht="27.75" customHeight="1">
      <c r="B49" s="1199" t="s">
        <v>33</v>
      </c>
      <c r="C49" s="1200"/>
      <c r="D49" s="89"/>
      <c r="E49" s="1205" t="s">
        <v>34</v>
      </c>
      <c r="F49" s="1205"/>
      <c r="G49" s="1205"/>
      <c r="H49" s="1206"/>
      <c r="I49" s="86">
        <v>1411</v>
      </c>
      <c r="J49" s="87">
        <v>1342</v>
      </c>
      <c r="K49" s="87">
        <v>1254</v>
      </c>
      <c r="L49" s="87">
        <v>1102</v>
      </c>
      <c r="M49" s="88">
        <v>1076</v>
      </c>
    </row>
    <row r="50" spans="2:13" ht="27.75" customHeight="1">
      <c r="B50" s="1201"/>
      <c r="C50" s="1202"/>
      <c r="D50" s="85"/>
      <c r="E50" s="1205" t="s">
        <v>35</v>
      </c>
      <c r="F50" s="1205"/>
      <c r="G50" s="1205"/>
      <c r="H50" s="1206"/>
      <c r="I50" s="86">
        <v>15</v>
      </c>
      <c r="J50" s="87">
        <v>10</v>
      </c>
      <c r="K50" s="87">
        <v>7</v>
      </c>
      <c r="L50" s="87">
        <v>6</v>
      </c>
      <c r="M50" s="88">
        <v>3</v>
      </c>
    </row>
    <row r="51" spans="2:13" ht="27.75" customHeight="1">
      <c r="B51" s="1203"/>
      <c r="C51" s="1204"/>
      <c r="D51" s="85"/>
      <c r="E51" s="1205" t="s">
        <v>36</v>
      </c>
      <c r="F51" s="1205"/>
      <c r="G51" s="1205"/>
      <c r="H51" s="1206"/>
      <c r="I51" s="86">
        <v>4157</v>
      </c>
      <c r="J51" s="87">
        <v>4099</v>
      </c>
      <c r="K51" s="87">
        <v>4148</v>
      </c>
      <c r="L51" s="87">
        <v>4026</v>
      </c>
      <c r="M51" s="88">
        <v>4391</v>
      </c>
    </row>
    <row r="52" spans="2:13" ht="27.75" customHeight="1" thickBot="1">
      <c r="B52" s="1207" t="s">
        <v>37</v>
      </c>
      <c r="C52" s="1208"/>
      <c r="D52" s="90"/>
      <c r="E52" s="1209" t="s">
        <v>38</v>
      </c>
      <c r="F52" s="1209"/>
      <c r="G52" s="1209"/>
      <c r="H52" s="1210"/>
      <c r="I52" s="91">
        <v>1735</v>
      </c>
      <c r="J52" s="92">
        <v>1593</v>
      </c>
      <c r="K52" s="92">
        <v>1966</v>
      </c>
      <c r="L52" s="92">
        <v>2125</v>
      </c>
      <c r="M52" s="93">
        <v>1797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564</v>
      </c>
      <c r="C41" s="246"/>
      <c r="D41" s="246"/>
      <c r="E41" s="246"/>
      <c r="F41" s="246"/>
      <c r="G41" s="246"/>
      <c r="H41" s="246"/>
      <c r="I41" s="246"/>
      <c r="J41" s="246"/>
      <c r="K41" s="246"/>
      <c r="L41" s="246"/>
      <c r="M41" s="246"/>
      <c r="N41" s="246"/>
      <c r="O41" s="246"/>
      <c r="P41" s="247"/>
    </row>
    <row r="42" spans="2:17">
      <c r="B42" s="248"/>
      <c r="C42" s="244"/>
      <c r="D42" s="244"/>
      <c r="E42" s="244"/>
      <c r="F42" s="244"/>
      <c r="G42" s="351" t="s">
        <v>565</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566</v>
      </c>
    </row>
    <row r="50" spans="1:17">
      <c r="B50" s="248"/>
      <c r="C50" s="244"/>
      <c r="D50" s="244"/>
      <c r="E50" s="244"/>
      <c r="F50" s="244"/>
      <c r="G50" s="1224"/>
      <c r="H50" s="1225"/>
      <c r="I50" s="1225"/>
      <c r="J50" s="1226"/>
      <c r="K50" s="354" t="s">
        <v>520</v>
      </c>
      <c r="L50" s="354" t="s">
        <v>521</v>
      </c>
      <c r="M50" s="354" t="s">
        <v>522</v>
      </c>
      <c r="N50" s="354" t="s">
        <v>523</v>
      </c>
      <c r="O50" s="354" t="s">
        <v>524</v>
      </c>
    </row>
    <row r="51" spans="1:17">
      <c r="B51" s="248"/>
      <c r="C51" s="244"/>
      <c r="D51" s="244"/>
      <c r="E51" s="244"/>
      <c r="F51" s="244"/>
      <c r="G51" s="1227" t="s">
        <v>567</v>
      </c>
      <c r="H51" s="1228"/>
      <c r="I51" s="1233" t="s">
        <v>568</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569</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570</v>
      </c>
      <c r="H55" s="1239"/>
      <c r="I55" s="1237" t="s">
        <v>568</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569</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571</v>
      </c>
      <c r="C63" s="244"/>
      <c r="D63" s="244"/>
      <c r="E63" s="244"/>
      <c r="F63" s="244"/>
      <c r="G63" s="244"/>
      <c r="H63" s="244"/>
      <c r="I63" s="244"/>
      <c r="J63" s="244"/>
      <c r="K63" s="244"/>
      <c r="L63" s="244"/>
      <c r="M63" s="244"/>
      <c r="N63" s="244"/>
      <c r="O63" s="244"/>
    </row>
    <row r="64" spans="1:17">
      <c r="B64" s="248"/>
      <c r="C64" s="244"/>
      <c r="D64" s="244"/>
      <c r="E64" s="244"/>
      <c r="F64" s="244"/>
      <c r="G64" s="351" t="s">
        <v>565</v>
      </c>
      <c r="I64" s="352"/>
      <c r="J64" s="352"/>
      <c r="K64" s="352"/>
      <c r="L64" s="244"/>
      <c r="M64" s="244"/>
      <c r="N64" s="244"/>
      <c r="O64" s="244"/>
    </row>
    <row r="65" spans="2:30">
      <c r="B65" s="248"/>
      <c r="C65" s="244"/>
      <c r="D65" s="244"/>
      <c r="E65" s="244"/>
      <c r="F65" s="244"/>
      <c r="G65" s="1247" t="s">
        <v>574</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572</v>
      </c>
      <c r="I71" s="368"/>
      <c r="J71" s="364"/>
      <c r="K71" s="364"/>
      <c r="L71" s="365"/>
      <c r="M71" s="364"/>
      <c r="N71" s="365"/>
      <c r="O71" s="366"/>
    </row>
    <row r="72" spans="2:30">
      <c r="B72" s="248"/>
      <c r="C72" s="244"/>
      <c r="D72" s="244"/>
      <c r="E72" s="244"/>
      <c r="F72" s="244"/>
      <c r="G72" s="1224"/>
      <c r="H72" s="1225"/>
      <c r="I72" s="1225"/>
      <c r="J72" s="1226"/>
      <c r="K72" s="354" t="s">
        <v>520</v>
      </c>
      <c r="L72" s="354" t="s">
        <v>521</v>
      </c>
      <c r="M72" s="354" t="s">
        <v>522</v>
      </c>
      <c r="N72" s="354" t="s">
        <v>523</v>
      </c>
      <c r="O72" s="354" t="s">
        <v>524</v>
      </c>
    </row>
    <row r="73" spans="2:30">
      <c r="B73" s="248"/>
      <c r="C73" s="244"/>
      <c r="D73" s="244"/>
      <c r="E73" s="244"/>
      <c r="F73" s="244"/>
      <c r="G73" s="1227" t="s">
        <v>567</v>
      </c>
      <c r="H73" s="1228"/>
      <c r="I73" s="1233" t="s">
        <v>568</v>
      </c>
      <c r="J73" s="1233"/>
      <c r="K73" s="1248">
        <v>77.900000000000006</v>
      </c>
      <c r="L73" s="1248">
        <v>73.3</v>
      </c>
      <c r="M73" s="1236">
        <v>88.8</v>
      </c>
      <c r="N73" s="1236">
        <v>97.9</v>
      </c>
      <c r="O73" s="1236">
        <v>78.2</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573</v>
      </c>
      <c r="J75" s="1237"/>
      <c r="K75" s="1249">
        <v>16.7</v>
      </c>
      <c r="L75" s="1249">
        <v>16.7</v>
      </c>
      <c r="M75" s="1249">
        <v>16.3</v>
      </c>
      <c r="N75" s="1249">
        <v>15.6</v>
      </c>
      <c r="O75" s="1249">
        <v>14.3</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570</v>
      </c>
      <c r="H77" s="1239"/>
      <c r="I77" s="1237" t="s">
        <v>568</v>
      </c>
      <c r="J77" s="1237"/>
      <c r="K77" s="1248">
        <v>38.6</v>
      </c>
      <c r="L77" s="1248">
        <v>28.4</v>
      </c>
      <c r="M77" s="1236">
        <v>20.5</v>
      </c>
      <c r="N77" s="1236">
        <v>17.899999999999999</v>
      </c>
      <c r="O77" s="1236">
        <v>27</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573</v>
      </c>
      <c r="J79" s="1246"/>
      <c r="K79" s="1251">
        <v>12.6</v>
      </c>
      <c r="L79" s="1251">
        <v>11.4</v>
      </c>
      <c r="M79" s="1251">
        <v>10.5</v>
      </c>
      <c r="N79" s="1251">
        <v>9.5</v>
      </c>
      <c r="O79" s="1251">
        <v>8.6999999999999993</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60405</v>
      </c>
      <c r="E3" s="116"/>
      <c r="F3" s="117">
        <v>92021</v>
      </c>
      <c r="G3" s="118"/>
      <c r="H3" s="119"/>
    </row>
    <row r="4" spans="1:8">
      <c r="A4" s="120"/>
      <c r="B4" s="121"/>
      <c r="C4" s="122"/>
      <c r="D4" s="123">
        <v>22078</v>
      </c>
      <c r="E4" s="124"/>
      <c r="F4" s="125">
        <v>52579</v>
      </c>
      <c r="G4" s="126"/>
      <c r="H4" s="127"/>
    </row>
    <row r="5" spans="1:8">
      <c r="A5" s="108" t="s">
        <v>514</v>
      </c>
      <c r="B5" s="113"/>
      <c r="C5" s="114"/>
      <c r="D5" s="115">
        <v>159550</v>
      </c>
      <c r="E5" s="116"/>
      <c r="F5" s="117">
        <v>94828</v>
      </c>
      <c r="G5" s="118"/>
      <c r="H5" s="119"/>
    </row>
    <row r="6" spans="1:8">
      <c r="A6" s="120"/>
      <c r="B6" s="121"/>
      <c r="C6" s="122"/>
      <c r="D6" s="123">
        <v>39034</v>
      </c>
      <c r="E6" s="124"/>
      <c r="F6" s="125">
        <v>55133</v>
      </c>
      <c r="G6" s="126"/>
      <c r="H6" s="127"/>
    </row>
    <row r="7" spans="1:8">
      <c r="A7" s="108" t="s">
        <v>515</v>
      </c>
      <c r="B7" s="113"/>
      <c r="C7" s="114"/>
      <c r="D7" s="115">
        <v>154452</v>
      </c>
      <c r="E7" s="116"/>
      <c r="F7" s="117">
        <v>119674</v>
      </c>
      <c r="G7" s="118"/>
      <c r="H7" s="119"/>
    </row>
    <row r="8" spans="1:8">
      <c r="A8" s="120"/>
      <c r="B8" s="121"/>
      <c r="C8" s="122"/>
      <c r="D8" s="123">
        <v>66353</v>
      </c>
      <c r="E8" s="124"/>
      <c r="F8" s="125">
        <v>57803</v>
      </c>
      <c r="G8" s="126"/>
      <c r="H8" s="127"/>
    </row>
    <row r="9" spans="1:8">
      <c r="A9" s="108" t="s">
        <v>516</v>
      </c>
      <c r="B9" s="113"/>
      <c r="C9" s="114"/>
      <c r="D9" s="115">
        <v>126247</v>
      </c>
      <c r="E9" s="116"/>
      <c r="F9" s="117">
        <v>119685</v>
      </c>
      <c r="G9" s="118"/>
      <c r="H9" s="119"/>
    </row>
    <row r="10" spans="1:8">
      <c r="A10" s="120"/>
      <c r="B10" s="121"/>
      <c r="C10" s="122"/>
      <c r="D10" s="123">
        <v>57547</v>
      </c>
      <c r="E10" s="124"/>
      <c r="F10" s="125">
        <v>68464</v>
      </c>
      <c r="G10" s="126"/>
      <c r="H10" s="127"/>
    </row>
    <row r="11" spans="1:8">
      <c r="A11" s="108" t="s">
        <v>517</v>
      </c>
      <c r="B11" s="113"/>
      <c r="C11" s="114"/>
      <c r="D11" s="115">
        <v>146748</v>
      </c>
      <c r="E11" s="116"/>
      <c r="F11" s="117">
        <v>109920</v>
      </c>
      <c r="G11" s="118"/>
      <c r="H11" s="119"/>
    </row>
    <row r="12" spans="1:8">
      <c r="A12" s="120"/>
      <c r="B12" s="121"/>
      <c r="C12" s="128"/>
      <c r="D12" s="123">
        <v>61141</v>
      </c>
      <c r="E12" s="124"/>
      <c r="F12" s="125">
        <v>62739</v>
      </c>
      <c r="G12" s="126"/>
      <c r="H12" s="127"/>
    </row>
    <row r="13" spans="1:8">
      <c r="A13" s="108"/>
      <c r="B13" s="113"/>
      <c r="C13" s="129"/>
      <c r="D13" s="130">
        <v>129480</v>
      </c>
      <c r="E13" s="131"/>
      <c r="F13" s="132">
        <v>107226</v>
      </c>
      <c r="G13" s="133"/>
      <c r="H13" s="119"/>
    </row>
    <row r="14" spans="1:8">
      <c r="A14" s="120"/>
      <c r="B14" s="121"/>
      <c r="C14" s="122"/>
      <c r="D14" s="123">
        <v>49231</v>
      </c>
      <c r="E14" s="124"/>
      <c r="F14" s="125">
        <v>59344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4.5599999999999996</v>
      </c>
      <c r="C19" s="134">
        <f>ROUND(VALUE(SUBSTITUTE(実質収支比率等に係る経年分析!G$48,"▲","-")),2)</f>
        <v>2.54</v>
      </c>
      <c r="D19" s="134">
        <f>ROUND(VALUE(SUBSTITUTE(実質収支比率等に係る経年分析!H$48,"▲","-")),2)</f>
        <v>2.4500000000000002</v>
      </c>
      <c r="E19" s="134">
        <f>ROUND(VALUE(SUBSTITUTE(実質収支比率等に係る経年分析!I$48,"▲","-")),2)</f>
        <v>2.46</v>
      </c>
      <c r="F19" s="134">
        <f>ROUND(VALUE(SUBSTITUTE(実質収支比率等に係る経年分析!J$48,"▲","-")),2)</f>
        <v>6.72</v>
      </c>
    </row>
    <row r="20" spans="1:11">
      <c r="A20" s="134" t="s">
        <v>43</v>
      </c>
      <c r="B20" s="134">
        <f>ROUND(VALUE(SUBSTITUTE(実質収支比率等に係る経年分析!F$47,"▲","-")),2)</f>
        <v>19.88</v>
      </c>
      <c r="C20" s="134">
        <f>ROUND(VALUE(SUBSTITUTE(実質収支比率等に係る経年分析!G$47,"▲","-")),2)</f>
        <v>17.670000000000002</v>
      </c>
      <c r="D20" s="134">
        <f>ROUND(VALUE(SUBSTITUTE(実質収支比率等に係る経年分析!H$47,"▲","-")),2)</f>
        <v>15.84</v>
      </c>
      <c r="E20" s="134">
        <f>ROUND(VALUE(SUBSTITUTE(実質収支比率等に係る経年分析!I$47,"▲","-")),2)</f>
        <v>11.52</v>
      </c>
      <c r="F20" s="134">
        <f>ROUND(VALUE(SUBSTITUTE(実質収支比率等に係る経年分析!J$47,"▲","-")),2)</f>
        <v>12.29</v>
      </c>
    </row>
    <row r="21" spans="1:11">
      <c r="A21" s="134" t="s">
        <v>44</v>
      </c>
      <c r="B21" s="134">
        <f>IF(ISNUMBER(VALUE(SUBSTITUTE(実質収支比率等に係る経年分析!F$49,"▲","-"))),ROUND(VALUE(SUBSTITUTE(実質収支比率等に係る経年分析!F$49,"▲","-")),2),NA())</f>
        <v>5.09</v>
      </c>
      <c r="C21" s="134">
        <f>IF(ISNUMBER(VALUE(SUBSTITUTE(実質収支比率等に係る経年分析!G$49,"▲","-"))),ROUND(VALUE(SUBSTITUTE(実質収支比率等に係る経年分析!G$49,"▲","-")),2),NA())</f>
        <v>-6.97</v>
      </c>
      <c r="D21" s="134">
        <f>IF(ISNUMBER(VALUE(SUBSTITUTE(実質収支比率等に係る経年分析!H$49,"▲","-"))),ROUND(VALUE(SUBSTITUTE(実質収支比率等に係る経年分析!H$49,"▲","-")),2),NA())</f>
        <v>-2.95</v>
      </c>
      <c r="E21" s="134">
        <f>IF(ISNUMBER(VALUE(SUBSTITUTE(実質収支比率等に係る経年分析!I$49,"▲","-"))),ROUND(VALUE(SUBSTITUTE(実質収支比率等に係る経年分析!I$49,"▲","-")),2),NA())</f>
        <v>-5.89</v>
      </c>
      <c r="F21" s="134">
        <f>IF(ISNUMBER(VALUE(SUBSTITUTE(実質収支比率等に係る経年分析!J$49,"▲","-"))),ROUND(VALUE(SUBSTITUTE(実質収支比率等に係る経年分析!J$49,"▲","-")),2),NA())</f>
        <v>8.2100000000000009</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小竹町公共下水道事業特別会計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小竹町農業集落排水事業特別会計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小竹町後期高齢者医療特別会計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小竹町水道事業特別会計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4.5999999999999996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4.41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4.4800000000000004</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4.5599999999999996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2.5299999999999998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2.4500000000000002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6.71</v>
      </c>
    </row>
    <row r="35" spans="1:16">
      <c r="A35" s="135" t="str">
        <f>IF(連結実質赤字比率に係る赤字・黒字の構成分析!C$35="",NA(),連結実質赤字比率に係る赤字・黒字の構成分析!C$35)</f>
        <v>小竹町国民健康保険特別会計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0.56000000000000005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v>
      </c>
      <c r="J35" s="135">
        <f>IF(ROUND(VALUE(SUBSTITUTE(連結実質赤字比率に係る赤字・黒字の構成分析!J$35,"▲", "-")), 2) &lt; 0, ABS(ROUND(VALUE(SUBSTITUTE(連結実質赤字比率に係る赤字・黒字の構成分析!J$35,"▲", "-")), 2)), NA())</f>
        <v>0.2</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小竹町立病院事業特別会計</v>
      </c>
      <c r="B36" s="135">
        <f>IF(ROUND(VALUE(SUBSTITUTE(連結実質赤字比率に係る赤字・黒字の構成分析!F$34,"▲", "-")), 2) &lt; 0, ABS(ROUND(VALUE(SUBSTITUTE(連結実質赤字比率に係る赤字・黒字の構成分析!F$34,"▲", "-")), 2)), NA())</f>
        <v>3.89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3.9</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3.19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2.4500000000000002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3.82</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483</v>
      </c>
      <c r="E42" s="136"/>
      <c r="F42" s="136"/>
      <c r="G42" s="136">
        <f>'実質公債費比率（分子）の構造'!L$52</f>
        <v>498</v>
      </c>
      <c r="H42" s="136"/>
      <c r="I42" s="136"/>
      <c r="J42" s="136">
        <f>'実質公債費比率（分子）の構造'!M$52</f>
        <v>485</v>
      </c>
      <c r="K42" s="136"/>
      <c r="L42" s="136"/>
      <c r="M42" s="136">
        <f>'実質公債費比率（分子）の構造'!N$52</f>
        <v>484</v>
      </c>
      <c r="N42" s="136"/>
      <c r="O42" s="136"/>
      <c r="P42" s="136">
        <f>'実質公債費比率（分子）の構造'!O$52</f>
        <v>459</v>
      </c>
    </row>
    <row r="43" spans="1:16">
      <c r="A43" s="136" t="s">
        <v>52</v>
      </c>
      <c r="B43" s="136" t="str">
        <f>'実質公債費比率（分子）の構造'!K$51</f>
        <v>-</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88</v>
      </c>
      <c r="C45" s="136"/>
      <c r="D45" s="136"/>
      <c r="E45" s="136">
        <f>'実質公債費比率（分子）の構造'!L$49</f>
        <v>87</v>
      </c>
      <c r="F45" s="136"/>
      <c r="G45" s="136"/>
      <c r="H45" s="136">
        <f>'実質公債費比率（分子）の構造'!M$49</f>
        <v>87</v>
      </c>
      <c r="I45" s="136"/>
      <c r="J45" s="136"/>
      <c r="K45" s="136">
        <f>'実質公債費比率（分子）の構造'!N$49</f>
        <v>87</v>
      </c>
      <c r="L45" s="136"/>
      <c r="M45" s="136"/>
      <c r="N45" s="136">
        <f>'実質公債費比率（分子）の構造'!O$49</f>
        <v>87</v>
      </c>
      <c r="O45" s="136"/>
      <c r="P45" s="136"/>
    </row>
    <row r="46" spans="1:16">
      <c r="A46" s="136" t="s">
        <v>55</v>
      </c>
      <c r="B46" s="136">
        <f>'実質公債費比率（分子）の構造'!K$48</f>
        <v>59</v>
      </c>
      <c r="C46" s="136"/>
      <c r="D46" s="136"/>
      <c r="E46" s="136">
        <f>'実質公債費比率（分子）の構造'!L$48</f>
        <v>78</v>
      </c>
      <c r="F46" s="136"/>
      <c r="G46" s="136"/>
      <c r="H46" s="136">
        <f>'実質公債費比率（分子）の構造'!M$48</f>
        <v>76</v>
      </c>
      <c r="I46" s="136"/>
      <c r="J46" s="136"/>
      <c r="K46" s="136">
        <f>'実質公債費比率（分子）の構造'!N$48</f>
        <v>78</v>
      </c>
      <c r="L46" s="136"/>
      <c r="M46" s="136"/>
      <c r="N46" s="136">
        <f>'実質公債費比率（分子）の構造'!O$48</f>
        <v>82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699</v>
      </c>
      <c r="C49" s="136"/>
      <c r="D49" s="136"/>
      <c r="E49" s="136">
        <f>'実質公債費比率（分子）の構造'!L$45</f>
        <v>704</v>
      </c>
      <c r="F49" s="136"/>
      <c r="G49" s="136"/>
      <c r="H49" s="136">
        <f>'実質公債費比率（分子）の構造'!M$45</f>
        <v>668</v>
      </c>
      <c r="I49" s="136"/>
      <c r="J49" s="136"/>
      <c r="K49" s="136">
        <f>'実質公債費比率（分子）の構造'!N$45</f>
        <v>626</v>
      </c>
      <c r="L49" s="136"/>
      <c r="M49" s="136"/>
      <c r="N49" s="136">
        <f>'実質公債費比率（分子）の構造'!O$45</f>
        <v>595</v>
      </c>
      <c r="O49" s="136"/>
      <c r="P49" s="136"/>
    </row>
    <row r="50" spans="1:16">
      <c r="A50" s="136" t="s">
        <v>59</v>
      </c>
      <c r="B50" s="136" t="e">
        <f>NA()</f>
        <v>#N/A</v>
      </c>
      <c r="C50" s="136">
        <f>IF(ISNUMBER('実質公債費比率（分子）の構造'!K$53),'実質公債費比率（分子）の構造'!K$53,NA())</f>
        <v>363</v>
      </c>
      <c r="D50" s="136" t="e">
        <f>NA()</f>
        <v>#N/A</v>
      </c>
      <c r="E50" s="136" t="e">
        <f>NA()</f>
        <v>#N/A</v>
      </c>
      <c r="F50" s="136">
        <f>IF(ISNUMBER('実質公債費比率（分子）の構造'!L$53),'実質公債費比率（分子）の構造'!L$53,NA())</f>
        <v>372</v>
      </c>
      <c r="G50" s="136" t="e">
        <f>NA()</f>
        <v>#N/A</v>
      </c>
      <c r="H50" s="136" t="e">
        <f>NA()</f>
        <v>#N/A</v>
      </c>
      <c r="I50" s="136">
        <f>IF(ISNUMBER('実質公債費比率（分子）の構造'!M$53),'実質公債費比率（分子）の構造'!M$53,NA())</f>
        <v>346</v>
      </c>
      <c r="J50" s="136" t="e">
        <f>NA()</f>
        <v>#N/A</v>
      </c>
      <c r="K50" s="136" t="e">
        <f>NA()</f>
        <v>#N/A</v>
      </c>
      <c r="L50" s="136">
        <f>IF(ISNUMBER('実質公債費比率（分子）の構造'!N$53),'実質公債費比率（分子）の構造'!N$53,NA())</f>
        <v>307</v>
      </c>
      <c r="M50" s="136" t="e">
        <f>NA()</f>
        <v>#N/A</v>
      </c>
      <c r="N50" s="136" t="e">
        <f>NA()</f>
        <v>#N/A</v>
      </c>
      <c r="O50" s="136">
        <f>IF(ISNUMBER('実質公債費比率（分子）の構造'!O$53),'実質公債費比率（分子）の構造'!O$53,NA())</f>
        <v>305</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4157</v>
      </c>
      <c r="E56" s="135"/>
      <c r="F56" s="135"/>
      <c r="G56" s="135">
        <f>'将来負担比率（分子）の構造'!J$51</f>
        <v>4099</v>
      </c>
      <c r="H56" s="135"/>
      <c r="I56" s="135"/>
      <c r="J56" s="135">
        <f>'将来負担比率（分子）の構造'!K$51</f>
        <v>4148</v>
      </c>
      <c r="K56" s="135"/>
      <c r="L56" s="135"/>
      <c r="M56" s="135">
        <f>'将来負担比率（分子）の構造'!L$51</f>
        <v>4026</v>
      </c>
      <c r="N56" s="135"/>
      <c r="O56" s="135"/>
      <c r="P56" s="135">
        <f>'将来負担比率（分子）の構造'!M$51</f>
        <v>4391</v>
      </c>
    </row>
    <row r="57" spans="1:16">
      <c r="A57" s="135" t="s">
        <v>35</v>
      </c>
      <c r="B57" s="135"/>
      <c r="C57" s="135"/>
      <c r="D57" s="135">
        <f>'将来負担比率（分子）の構造'!I$50</f>
        <v>15</v>
      </c>
      <c r="E57" s="135"/>
      <c r="F57" s="135"/>
      <c r="G57" s="135">
        <f>'将来負担比率（分子）の構造'!J$50</f>
        <v>10</v>
      </c>
      <c r="H57" s="135"/>
      <c r="I57" s="135"/>
      <c r="J57" s="135">
        <f>'将来負担比率（分子）の構造'!K$50</f>
        <v>7</v>
      </c>
      <c r="K57" s="135"/>
      <c r="L57" s="135"/>
      <c r="M57" s="135">
        <f>'将来負担比率（分子）の構造'!L$50</f>
        <v>6</v>
      </c>
      <c r="N57" s="135"/>
      <c r="O57" s="135"/>
      <c r="P57" s="135">
        <f>'将来負担比率（分子）の構造'!M$50</f>
        <v>3</v>
      </c>
    </row>
    <row r="58" spans="1:16">
      <c r="A58" s="135" t="s">
        <v>34</v>
      </c>
      <c r="B58" s="135"/>
      <c r="C58" s="135"/>
      <c r="D58" s="135">
        <f>'将来負担比率（分子）の構造'!I$49</f>
        <v>1411</v>
      </c>
      <c r="E58" s="135"/>
      <c r="F58" s="135"/>
      <c r="G58" s="135">
        <f>'将来負担比率（分子）の構造'!J$49</f>
        <v>1342</v>
      </c>
      <c r="H58" s="135"/>
      <c r="I58" s="135"/>
      <c r="J58" s="135">
        <f>'将来負担比率（分子）の構造'!K$49</f>
        <v>1254</v>
      </c>
      <c r="K58" s="135"/>
      <c r="L58" s="135"/>
      <c r="M58" s="135">
        <f>'将来負担比率（分子）の構造'!L$49</f>
        <v>1102</v>
      </c>
      <c r="N58" s="135"/>
      <c r="O58" s="135"/>
      <c r="P58" s="135">
        <f>'将来負担比率（分子）の構造'!M$49</f>
        <v>1076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f>'将来負担比率（分子）の構造'!K$46</f>
        <v>233</v>
      </c>
      <c r="I61" s="135"/>
      <c r="J61" s="135"/>
      <c r="K61" s="135">
        <f>'将来負担比率（分子）の構造'!L$46</f>
        <v>229</v>
      </c>
      <c r="L61" s="135"/>
      <c r="M61" s="135"/>
      <c r="N61" s="135">
        <f>'将来負担比率（分子）の構造'!M$46</f>
        <v>232</v>
      </c>
      <c r="O61" s="135"/>
      <c r="P61" s="135"/>
    </row>
    <row r="62" spans="1:16">
      <c r="A62" s="135" t="s">
        <v>29</v>
      </c>
      <c r="B62" s="135">
        <f>'将来負担比率（分子）の構造'!I$45</f>
        <v>716</v>
      </c>
      <c r="C62" s="135"/>
      <c r="D62" s="135"/>
      <c r="E62" s="135">
        <f>'将来負担比率（分子）の構造'!J$45</f>
        <v>718</v>
      </c>
      <c r="F62" s="135"/>
      <c r="G62" s="135"/>
      <c r="H62" s="135">
        <f>'将来負担比率（分子）の構造'!K$45</f>
        <v>756</v>
      </c>
      <c r="I62" s="135"/>
      <c r="J62" s="135"/>
      <c r="K62" s="135">
        <f>'将来負担比率（分子）の構造'!L$45</f>
        <v>575</v>
      </c>
      <c r="L62" s="135"/>
      <c r="M62" s="135"/>
      <c r="N62" s="135">
        <f>'将来負担比率（分子）の構造'!M$45</f>
        <v>579</v>
      </c>
      <c r="O62" s="135"/>
      <c r="P62" s="135"/>
    </row>
    <row r="63" spans="1:16">
      <c r="A63" s="135" t="s">
        <v>28</v>
      </c>
      <c r="B63" s="135">
        <f>'将来負担比率（分子）の構造'!I$44</f>
        <v>557</v>
      </c>
      <c r="C63" s="135"/>
      <c r="D63" s="135"/>
      <c r="E63" s="135">
        <f>'将来負担比率（分子）の構造'!J$44</f>
        <v>477</v>
      </c>
      <c r="F63" s="135"/>
      <c r="G63" s="135"/>
      <c r="H63" s="135">
        <f>'将来負担比率（分子）の構造'!K$44</f>
        <v>395</v>
      </c>
      <c r="I63" s="135"/>
      <c r="J63" s="135"/>
      <c r="K63" s="135">
        <f>'将来負担比率（分子）の構造'!L$44</f>
        <v>313</v>
      </c>
      <c r="L63" s="135"/>
      <c r="M63" s="135"/>
      <c r="N63" s="135">
        <f>'将来負担比率（分子）の構造'!M$44</f>
        <v>230</v>
      </c>
      <c r="O63" s="135"/>
      <c r="P63" s="135"/>
    </row>
    <row r="64" spans="1:16">
      <c r="A64" s="135" t="s">
        <v>27</v>
      </c>
      <c r="B64" s="135">
        <f>'将来負担比率（分子）の構造'!I$43</f>
        <v>1079</v>
      </c>
      <c r="C64" s="135"/>
      <c r="D64" s="135"/>
      <c r="E64" s="135">
        <f>'将来負担比率（分子）の構造'!J$43</f>
        <v>1099</v>
      </c>
      <c r="F64" s="135"/>
      <c r="G64" s="135"/>
      <c r="H64" s="135">
        <f>'将来負担比率（分子）の構造'!K$43</f>
        <v>1157</v>
      </c>
      <c r="I64" s="135"/>
      <c r="J64" s="135"/>
      <c r="K64" s="135">
        <f>'将来負担比率（分子）の構造'!L$43</f>
        <v>1231</v>
      </c>
      <c r="L64" s="135"/>
      <c r="M64" s="135"/>
      <c r="N64" s="135">
        <f>'将来負担比率（分子）の構造'!M$43</f>
        <v>1249</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4966</v>
      </c>
      <c r="C66" s="135"/>
      <c r="D66" s="135"/>
      <c r="E66" s="135">
        <f>'将来負担比率（分子）の構造'!J$41</f>
        <v>4751</v>
      </c>
      <c r="F66" s="135"/>
      <c r="G66" s="135"/>
      <c r="H66" s="135">
        <f>'将来負担比率（分子）の構造'!K$41</f>
        <v>4834</v>
      </c>
      <c r="I66" s="135"/>
      <c r="J66" s="135"/>
      <c r="K66" s="135">
        <f>'将来負担比率（分子）の構造'!L$41</f>
        <v>4911</v>
      </c>
      <c r="L66" s="135"/>
      <c r="M66" s="135"/>
      <c r="N66" s="135">
        <f>'将来負担比率（分子）の構造'!M$41</f>
        <v>4977</v>
      </c>
      <c r="O66" s="135"/>
      <c r="P66" s="135"/>
    </row>
    <row r="67" spans="1:16">
      <c r="A67" s="135" t="s">
        <v>63</v>
      </c>
      <c r="B67" s="135" t="e">
        <f>NA()</f>
        <v>#N/A</v>
      </c>
      <c r="C67" s="135">
        <f>IF(ISNUMBER('将来負担比率（分子）の構造'!I$52), IF('将来負担比率（分子）の構造'!I$52 &lt; 0, 0, '将来負担比率（分子）の構造'!I$52), NA())</f>
        <v>1735</v>
      </c>
      <c r="D67" s="135" t="e">
        <f>NA()</f>
        <v>#N/A</v>
      </c>
      <c r="E67" s="135" t="e">
        <f>NA()</f>
        <v>#N/A</v>
      </c>
      <c r="F67" s="135">
        <f>IF(ISNUMBER('将来負担比率（分子）の構造'!J$52), IF('将来負担比率（分子）の構造'!J$52 &lt; 0, 0, '将来負担比率（分子）の構造'!J$52), NA())</f>
        <v>1593</v>
      </c>
      <c r="G67" s="135" t="e">
        <f>NA()</f>
        <v>#N/A</v>
      </c>
      <c r="H67" s="135" t="e">
        <f>NA()</f>
        <v>#N/A</v>
      </c>
      <c r="I67" s="135">
        <f>IF(ISNUMBER('将来負担比率（分子）の構造'!K$52), IF('将来負担比率（分子）の構造'!K$52 &lt; 0, 0, '将来負担比率（分子）の構造'!K$52), NA())</f>
        <v>1966</v>
      </c>
      <c r="J67" s="135" t="e">
        <f>NA()</f>
        <v>#N/A</v>
      </c>
      <c r="K67" s="135" t="e">
        <f>NA()</f>
        <v>#N/A</v>
      </c>
      <c r="L67" s="135">
        <f>IF(ISNUMBER('将来負担比率（分子）の構造'!L$52), IF('将来負担比率（分子）の構造'!L$52 &lt; 0, 0, '将来負担比率（分子）の構造'!L$52), NA())</f>
        <v>2125</v>
      </c>
      <c r="M67" s="135" t="e">
        <f>NA()</f>
        <v>#N/A</v>
      </c>
      <c r="N67" s="135" t="e">
        <f>NA()</f>
        <v>#N/A</v>
      </c>
      <c r="O67" s="135">
        <f>IF(ISNUMBER('将来負担比率（分子）の構造'!M$52), IF('将来負担比率（分子）の構造'!M$52 &lt; 0, 0, '将来負担比率（分子）の構造'!M$52), NA())</f>
        <v>1797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194</v>
      </c>
      <c r="DI1" s="732"/>
      <c r="DJ1" s="732"/>
      <c r="DK1" s="732"/>
      <c r="DL1" s="732"/>
      <c r="DM1" s="732"/>
      <c r="DN1" s="733"/>
      <c r="DP1" s="731" t="s">
        <v>195</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197</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198</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199</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200</v>
      </c>
      <c r="S4" s="679"/>
      <c r="T4" s="679"/>
      <c r="U4" s="679"/>
      <c r="V4" s="679"/>
      <c r="W4" s="679"/>
      <c r="X4" s="679"/>
      <c r="Y4" s="680"/>
      <c r="Z4" s="678" t="s">
        <v>201</v>
      </c>
      <c r="AA4" s="679"/>
      <c r="AB4" s="679"/>
      <c r="AC4" s="680"/>
      <c r="AD4" s="678" t="s">
        <v>202</v>
      </c>
      <c r="AE4" s="679"/>
      <c r="AF4" s="679"/>
      <c r="AG4" s="679"/>
      <c r="AH4" s="679"/>
      <c r="AI4" s="679"/>
      <c r="AJ4" s="679"/>
      <c r="AK4" s="680"/>
      <c r="AL4" s="678" t="s">
        <v>201</v>
      </c>
      <c r="AM4" s="679"/>
      <c r="AN4" s="679"/>
      <c r="AO4" s="680"/>
      <c r="AP4" s="734" t="s">
        <v>203</v>
      </c>
      <c r="AQ4" s="734"/>
      <c r="AR4" s="734"/>
      <c r="AS4" s="734"/>
      <c r="AT4" s="734"/>
      <c r="AU4" s="734"/>
      <c r="AV4" s="734"/>
      <c r="AW4" s="734"/>
      <c r="AX4" s="734"/>
      <c r="AY4" s="734"/>
      <c r="AZ4" s="734"/>
      <c r="BA4" s="734"/>
      <c r="BB4" s="734"/>
      <c r="BC4" s="734"/>
      <c r="BD4" s="734"/>
      <c r="BE4" s="734"/>
      <c r="BF4" s="734"/>
      <c r="BG4" s="734" t="s">
        <v>204</v>
      </c>
      <c r="BH4" s="734"/>
      <c r="BI4" s="734"/>
      <c r="BJ4" s="734"/>
      <c r="BK4" s="734"/>
      <c r="BL4" s="734"/>
      <c r="BM4" s="734"/>
      <c r="BN4" s="734"/>
      <c r="BO4" s="734" t="s">
        <v>201</v>
      </c>
      <c r="BP4" s="734"/>
      <c r="BQ4" s="734"/>
      <c r="BR4" s="734"/>
      <c r="BS4" s="734" t="s">
        <v>205</v>
      </c>
      <c r="BT4" s="734"/>
      <c r="BU4" s="734"/>
      <c r="BV4" s="734"/>
      <c r="BW4" s="734"/>
      <c r="BX4" s="734"/>
      <c r="BY4" s="734"/>
      <c r="BZ4" s="734"/>
      <c r="CA4" s="734"/>
      <c r="CB4" s="734"/>
      <c r="CD4" s="723" t="s">
        <v>206</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207</v>
      </c>
      <c r="C5" s="706"/>
      <c r="D5" s="706"/>
      <c r="E5" s="706"/>
      <c r="F5" s="706"/>
      <c r="G5" s="706"/>
      <c r="H5" s="706"/>
      <c r="I5" s="706"/>
      <c r="J5" s="706"/>
      <c r="K5" s="706"/>
      <c r="L5" s="706"/>
      <c r="M5" s="706"/>
      <c r="N5" s="706"/>
      <c r="O5" s="706"/>
      <c r="P5" s="706"/>
      <c r="Q5" s="707"/>
      <c r="R5" s="668">
        <v>766252</v>
      </c>
      <c r="S5" s="669"/>
      <c r="T5" s="669"/>
      <c r="U5" s="669"/>
      <c r="V5" s="669"/>
      <c r="W5" s="669"/>
      <c r="X5" s="669"/>
      <c r="Y5" s="716"/>
      <c r="Z5" s="729">
        <v>13.9</v>
      </c>
      <c r="AA5" s="729"/>
      <c r="AB5" s="729"/>
      <c r="AC5" s="729"/>
      <c r="AD5" s="730">
        <v>766252</v>
      </c>
      <c r="AE5" s="730"/>
      <c r="AF5" s="730"/>
      <c r="AG5" s="730"/>
      <c r="AH5" s="730"/>
      <c r="AI5" s="730"/>
      <c r="AJ5" s="730"/>
      <c r="AK5" s="730"/>
      <c r="AL5" s="717">
        <v>28.3</v>
      </c>
      <c r="AM5" s="686"/>
      <c r="AN5" s="686"/>
      <c r="AO5" s="718"/>
      <c r="AP5" s="705" t="s">
        <v>208</v>
      </c>
      <c r="AQ5" s="706"/>
      <c r="AR5" s="706"/>
      <c r="AS5" s="706"/>
      <c r="AT5" s="706"/>
      <c r="AU5" s="706"/>
      <c r="AV5" s="706"/>
      <c r="AW5" s="706"/>
      <c r="AX5" s="706"/>
      <c r="AY5" s="706"/>
      <c r="AZ5" s="706"/>
      <c r="BA5" s="706"/>
      <c r="BB5" s="706"/>
      <c r="BC5" s="706"/>
      <c r="BD5" s="706"/>
      <c r="BE5" s="706"/>
      <c r="BF5" s="707"/>
      <c r="BG5" s="618">
        <v>766252</v>
      </c>
      <c r="BH5" s="619"/>
      <c r="BI5" s="619"/>
      <c r="BJ5" s="619"/>
      <c r="BK5" s="619"/>
      <c r="BL5" s="619"/>
      <c r="BM5" s="619"/>
      <c r="BN5" s="620"/>
      <c r="BO5" s="671">
        <v>100</v>
      </c>
      <c r="BP5" s="671"/>
      <c r="BQ5" s="671"/>
      <c r="BR5" s="671"/>
      <c r="BS5" s="672" t="s">
        <v>209</v>
      </c>
      <c r="BT5" s="672"/>
      <c r="BU5" s="672"/>
      <c r="BV5" s="672"/>
      <c r="BW5" s="672"/>
      <c r="BX5" s="672"/>
      <c r="BY5" s="672"/>
      <c r="BZ5" s="672"/>
      <c r="CA5" s="672"/>
      <c r="CB5" s="708"/>
      <c r="CD5" s="723" t="s">
        <v>203</v>
      </c>
      <c r="CE5" s="724"/>
      <c r="CF5" s="724"/>
      <c r="CG5" s="724"/>
      <c r="CH5" s="724"/>
      <c r="CI5" s="724"/>
      <c r="CJ5" s="724"/>
      <c r="CK5" s="724"/>
      <c r="CL5" s="724"/>
      <c r="CM5" s="724"/>
      <c r="CN5" s="724"/>
      <c r="CO5" s="724"/>
      <c r="CP5" s="724"/>
      <c r="CQ5" s="725"/>
      <c r="CR5" s="723" t="s">
        <v>210</v>
      </c>
      <c r="CS5" s="724"/>
      <c r="CT5" s="724"/>
      <c r="CU5" s="724"/>
      <c r="CV5" s="724"/>
      <c r="CW5" s="724"/>
      <c r="CX5" s="724"/>
      <c r="CY5" s="725"/>
      <c r="CZ5" s="723" t="s">
        <v>201</v>
      </c>
      <c r="DA5" s="724"/>
      <c r="DB5" s="724"/>
      <c r="DC5" s="725"/>
      <c r="DD5" s="723" t="s">
        <v>211</v>
      </c>
      <c r="DE5" s="724"/>
      <c r="DF5" s="724"/>
      <c r="DG5" s="724"/>
      <c r="DH5" s="724"/>
      <c r="DI5" s="724"/>
      <c r="DJ5" s="724"/>
      <c r="DK5" s="724"/>
      <c r="DL5" s="724"/>
      <c r="DM5" s="724"/>
      <c r="DN5" s="724"/>
      <c r="DO5" s="724"/>
      <c r="DP5" s="725"/>
      <c r="DQ5" s="723" t="s">
        <v>212</v>
      </c>
      <c r="DR5" s="724"/>
      <c r="DS5" s="724"/>
      <c r="DT5" s="724"/>
      <c r="DU5" s="724"/>
      <c r="DV5" s="724"/>
      <c r="DW5" s="724"/>
      <c r="DX5" s="724"/>
      <c r="DY5" s="724"/>
      <c r="DZ5" s="724"/>
      <c r="EA5" s="724"/>
      <c r="EB5" s="724"/>
      <c r="EC5" s="725"/>
    </row>
    <row r="6" spans="2:143" ht="11.25" customHeight="1">
      <c r="B6" s="615" t="s">
        <v>213</v>
      </c>
      <c r="C6" s="616"/>
      <c r="D6" s="616"/>
      <c r="E6" s="616"/>
      <c r="F6" s="616"/>
      <c r="G6" s="616"/>
      <c r="H6" s="616"/>
      <c r="I6" s="616"/>
      <c r="J6" s="616"/>
      <c r="K6" s="616"/>
      <c r="L6" s="616"/>
      <c r="M6" s="616"/>
      <c r="N6" s="616"/>
      <c r="O6" s="616"/>
      <c r="P6" s="616"/>
      <c r="Q6" s="617"/>
      <c r="R6" s="618">
        <v>40292</v>
      </c>
      <c r="S6" s="619"/>
      <c r="T6" s="619"/>
      <c r="U6" s="619"/>
      <c r="V6" s="619"/>
      <c r="W6" s="619"/>
      <c r="X6" s="619"/>
      <c r="Y6" s="620"/>
      <c r="Z6" s="671">
        <v>0.7</v>
      </c>
      <c r="AA6" s="671"/>
      <c r="AB6" s="671"/>
      <c r="AC6" s="671"/>
      <c r="AD6" s="672">
        <v>40292</v>
      </c>
      <c r="AE6" s="672"/>
      <c r="AF6" s="672"/>
      <c r="AG6" s="672"/>
      <c r="AH6" s="672"/>
      <c r="AI6" s="672"/>
      <c r="AJ6" s="672"/>
      <c r="AK6" s="672"/>
      <c r="AL6" s="641">
        <v>1.5</v>
      </c>
      <c r="AM6" s="673"/>
      <c r="AN6" s="673"/>
      <c r="AO6" s="674"/>
      <c r="AP6" s="615" t="s">
        <v>214</v>
      </c>
      <c r="AQ6" s="616"/>
      <c r="AR6" s="616"/>
      <c r="AS6" s="616"/>
      <c r="AT6" s="616"/>
      <c r="AU6" s="616"/>
      <c r="AV6" s="616"/>
      <c r="AW6" s="616"/>
      <c r="AX6" s="616"/>
      <c r="AY6" s="616"/>
      <c r="AZ6" s="616"/>
      <c r="BA6" s="616"/>
      <c r="BB6" s="616"/>
      <c r="BC6" s="616"/>
      <c r="BD6" s="616"/>
      <c r="BE6" s="616"/>
      <c r="BF6" s="617"/>
      <c r="BG6" s="618">
        <v>766252</v>
      </c>
      <c r="BH6" s="619"/>
      <c r="BI6" s="619"/>
      <c r="BJ6" s="619"/>
      <c r="BK6" s="619"/>
      <c r="BL6" s="619"/>
      <c r="BM6" s="619"/>
      <c r="BN6" s="620"/>
      <c r="BO6" s="671">
        <v>100</v>
      </c>
      <c r="BP6" s="671"/>
      <c r="BQ6" s="671"/>
      <c r="BR6" s="671"/>
      <c r="BS6" s="672" t="s">
        <v>209</v>
      </c>
      <c r="BT6" s="672"/>
      <c r="BU6" s="672"/>
      <c r="BV6" s="672"/>
      <c r="BW6" s="672"/>
      <c r="BX6" s="672"/>
      <c r="BY6" s="672"/>
      <c r="BZ6" s="672"/>
      <c r="CA6" s="672"/>
      <c r="CB6" s="708"/>
      <c r="CD6" s="675" t="s">
        <v>215</v>
      </c>
      <c r="CE6" s="676"/>
      <c r="CF6" s="676"/>
      <c r="CG6" s="676"/>
      <c r="CH6" s="676"/>
      <c r="CI6" s="676"/>
      <c r="CJ6" s="676"/>
      <c r="CK6" s="676"/>
      <c r="CL6" s="676"/>
      <c r="CM6" s="676"/>
      <c r="CN6" s="676"/>
      <c r="CO6" s="676"/>
      <c r="CP6" s="676"/>
      <c r="CQ6" s="677"/>
      <c r="CR6" s="618">
        <v>83659</v>
      </c>
      <c r="CS6" s="619"/>
      <c r="CT6" s="619"/>
      <c r="CU6" s="619"/>
      <c r="CV6" s="619"/>
      <c r="CW6" s="619"/>
      <c r="CX6" s="619"/>
      <c r="CY6" s="620"/>
      <c r="CZ6" s="671">
        <v>1.6</v>
      </c>
      <c r="DA6" s="671"/>
      <c r="DB6" s="671"/>
      <c r="DC6" s="671"/>
      <c r="DD6" s="624" t="s">
        <v>209</v>
      </c>
      <c r="DE6" s="619"/>
      <c r="DF6" s="619"/>
      <c r="DG6" s="619"/>
      <c r="DH6" s="619"/>
      <c r="DI6" s="619"/>
      <c r="DJ6" s="619"/>
      <c r="DK6" s="619"/>
      <c r="DL6" s="619"/>
      <c r="DM6" s="619"/>
      <c r="DN6" s="619"/>
      <c r="DO6" s="619"/>
      <c r="DP6" s="620"/>
      <c r="DQ6" s="624">
        <v>83435</v>
      </c>
      <c r="DR6" s="619"/>
      <c r="DS6" s="619"/>
      <c r="DT6" s="619"/>
      <c r="DU6" s="619"/>
      <c r="DV6" s="619"/>
      <c r="DW6" s="619"/>
      <c r="DX6" s="619"/>
      <c r="DY6" s="619"/>
      <c r="DZ6" s="619"/>
      <c r="EA6" s="619"/>
      <c r="EB6" s="619"/>
      <c r="EC6" s="654"/>
    </row>
    <row r="7" spans="2:143" ht="11.25" customHeight="1">
      <c r="B7" s="615" t="s">
        <v>216</v>
      </c>
      <c r="C7" s="616"/>
      <c r="D7" s="616"/>
      <c r="E7" s="616"/>
      <c r="F7" s="616"/>
      <c r="G7" s="616"/>
      <c r="H7" s="616"/>
      <c r="I7" s="616"/>
      <c r="J7" s="616"/>
      <c r="K7" s="616"/>
      <c r="L7" s="616"/>
      <c r="M7" s="616"/>
      <c r="N7" s="616"/>
      <c r="O7" s="616"/>
      <c r="P7" s="616"/>
      <c r="Q7" s="617"/>
      <c r="R7" s="618">
        <v>1222</v>
      </c>
      <c r="S7" s="619"/>
      <c r="T7" s="619"/>
      <c r="U7" s="619"/>
      <c r="V7" s="619"/>
      <c r="W7" s="619"/>
      <c r="X7" s="619"/>
      <c r="Y7" s="620"/>
      <c r="Z7" s="671">
        <v>0</v>
      </c>
      <c r="AA7" s="671"/>
      <c r="AB7" s="671"/>
      <c r="AC7" s="671"/>
      <c r="AD7" s="672">
        <v>1222</v>
      </c>
      <c r="AE7" s="672"/>
      <c r="AF7" s="672"/>
      <c r="AG7" s="672"/>
      <c r="AH7" s="672"/>
      <c r="AI7" s="672"/>
      <c r="AJ7" s="672"/>
      <c r="AK7" s="672"/>
      <c r="AL7" s="641">
        <v>0</v>
      </c>
      <c r="AM7" s="673"/>
      <c r="AN7" s="673"/>
      <c r="AO7" s="674"/>
      <c r="AP7" s="615" t="s">
        <v>217</v>
      </c>
      <c r="AQ7" s="616"/>
      <c r="AR7" s="616"/>
      <c r="AS7" s="616"/>
      <c r="AT7" s="616"/>
      <c r="AU7" s="616"/>
      <c r="AV7" s="616"/>
      <c r="AW7" s="616"/>
      <c r="AX7" s="616"/>
      <c r="AY7" s="616"/>
      <c r="AZ7" s="616"/>
      <c r="BA7" s="616"/>
      <c r="BB7" s="616"/>
      <c r="BC7" s="616"/>
      <c r="BD7" s="616"/>
      <c r="BE7" s="616"/>
      <c r="BF7" s="617"/>
      <c r="BG7" s="618">
        <v>302318</v>
      </c>
      <c r="BH7" s="619"/>
      <c r="BI7" s="619"/>
      <c r="BJ7" s="619"/>
      <c r="BK7" s="619"/>
      <c r="BL7" s="619"/>
      <c r="BM7" s="619"/>
      <c r="BN7" s="620"/>
      <c r="BO7" s="671">
        <v>39.5</v>
      </c>
      <c r="BP7" s="671"/>
      <c r="BQ7" s="671"/>
      <c r="BR7" s="671"/>
      <c r="BS7" s="672" t="s">
        <v>209</v>
      </c>
      <c r="BT7" s="672"/>
      <c r="BU7" s="672"/>
      <c r="BV7" s="672"/>
      <c r="BW7" s="672"/>
      <c r="BX7" s="672"/>
      <c r="BY7" s="672"/>
      <c r="BZ7" s="672"/>
      <c r="CA7" s="672"/>
      <c r="CB7" s="708"/>
      <c r="CD7" s="655" t="s">
        <v>218</v>
      </c>
      <c r="CE7" s="652"/>
      <c r="CF7" s="652"/>
      <c r="CG7" s="652"/>
      <c r="CH7" s="652"/>
      <c r="CI7" s="652"/>
      <c r="CJ7" s="652"/>
      <c r="CK7" s="652"/>
      <c r="CL7" s="652"/>
      <c r="CM7" s="652"/>
      <c r="CN7" s="652"/>
      <c r="CO7" s="652"/>
      <c r="CP7" s="652"/>
      <c r="CQ7" s="653"/>
      <c r="CR7" s="618">
        <v>673009</v>
      </c>
      <c r="CS7" s="619"/>
      <c r="CT7" s="619"/>
      <c r="CU7" s="619"/>
      <c r="CV7" s="619"/>
      <c r="CW7" s="619"/>
      <c r="CX7" s="619"/>
      <c r="CY7" s="620"/>
      <c r="CZ7" s="671">
        <v>12.7</v>
      </c>
      <c r="DA7" s="671"/>
      <c r="DB7" s="671"/>
      <c r="DC7" s="671"/>
      <c r="DD7" s="624">
        <v>46938</v>
      </c>
      <c r="DE7" s="619"/>
      <c r="DF7" s="619"/>
      <c r="DG7" s="619"/>
      <c r="DH7" s="619"/>
      <c r="DI7" s="619"/>
      <c r="DJ7" s="619"/>
      <c r="DK7" s="619"/>
      <c r="DL7" s="619"/>
      <c r="DM7" s="619"/>
      <c r="DN7" s="619"/>
      <c r="DO7" s="619"/>
      <c r="DP7" s="620"/>
      <c r="DQ7" s="624">
        <v>558876</v>
      </c>
      <c r="DR7" s="619"/>
      <c r="DS7" s="619"/>
      <c r="DT7" s="619"/>
      <c r="DU7" s="619"/>
      <c r="DV7" s="619"/>
      <c r="DW7" s="619"/>
      <c r="DX7" s="619"/>
      <c r="DY7" s="619"/>
      <c r="DZ7" s="619"/>
      <c r="EA7" s="619"/>
      <c r="EB7" s="619"/>
      <c r="EC7" s="654"/>
    </row>
    <row r="8" spans="2:143" ht="11.25" customHeight="1">
      <c r="B8" s="615" t="s">
        <v>219</v>
      </c>
      <c r="C8" s="616"/>
      <c r="D8" s="616"/>
      <c r="E8" s="616"/>
      <c r="F8" s="616"/>
      <c r="G8" s="616"/>
      <c r="H8" s="616"/>
      <c r="I8" s="616"/>
      <c r="J8" s="616"/>
      <c r="K8" s="616"/>
      <c r="L8" s="616"/>
      <c r="M8" s="616"/>
      <c r="N8" s="616"/>
      <c r="O8" s="616"/>
      <c r="P8" s="616"/>
      <c r="Q8" s="617"/>
      <c r="R8" s="618">
        <v>3449</v>
      </c>
      <c r="S8" s="619"/>
      <c r="T8" s="619"/>
      <c r="U8" s="619"/>
      <c r="V8" s="619"/>
      <c r="W8" s="619"/>
      <c r="X8" s="619"/>
      <c r="Y8" s="620"/>
      <c r="Z8" s="671">
        <v>0.1</v>
      </c>
      <c r="AA8" s="671"/>
      <c r="AB8" s="671"/>
      <c r="AC8" s="671"/>
      <c r="AD8" s="672">
        <v>3449</v>
      </c>
      <c r="AE8" s="672"/>
      <c r="AF8" s="672"/>
      <c r="AG8" s="672"/>
      <c r="AH8" s="672"/>
      <c r="AI8" s="672"/>
      <c r="AJ8" s="672"/>
      <c r="AK8" s="672"/>
      <c r="AL8" s="641">
        <v>0.1</v>
      </c>
      <c r="AM8" s="673"/>
      <c r="AN8" s="673"/>
      <c r="AO8" s="674"/>
      <c r="AP8" s="615" t="s">
        <v>220</v>
      </c>
      <c r="AQ8" s="616"/>
      <c r="AR8" s="616"/>
      <c r="AS8" s="616"/>
      <c r="AT8" s="616"/>
      <c r="AU8" s="616"/>
      <c r="AV8" s="616"/>
      <c r="AW8" s="616"/>
      <c r="AX8" s="616"/>
      <c r="AY8" s="616"/>
      <c r="AZ8" s="616"/>
      <c r="BA8" s="616"/>
      <c r="BB8" s="616"/>
      <c r="BC8" s="616"/>
      <c r="BD8" s="616"/>
      <c r="BE8" s="616"/>
      <c r="BF8" s="617"/>
      <c r="BG8" s="618">
        <v>11906</v>
      </c>
      <c r="BH8" s="619"/>
      <c r="BI8" s="619"/>
      <c r="BJ8" s="619"/>
      <c r="BK8" s="619"/>
      <c r="BL8" s="619"/>
      <c r="BM8" s="619"/>
      <c r="BN8" s="620"/>
      <c r="BO8" s="671">
        <v>1.6</v>
      </c>
      <c r="BP8" s="671"/>
      <c r="BQ8" s="671"/>
      <c r="BR8" s="671"/>
      <c r="BS8" s="624" t="s">
        <v>109</v>
      </c>
      <c r="BT8" s="619"/>
      <c r="BU8" s="619"/>
      <c r="BV8" s="619"/>
      <c r="BW8" s="619"/>
      <c r="BX8" s="619"/>
      <c r="BY8" s="619"/>
      <c r="BZ8" s="619"/>
      <c r="CA8" s="619"/>
      <c r="CB8" s="654"/>
      <c r="CD8" s="655" t="s">
        <v>221</v>
      </c>
      <c r="CE8" s="652"/>
      <c r="CF8" s="652"/>
      <c r="CG8" s="652"/>
      <c r="CH8" s="652"/>
      <c r="CI8" s="652"/>
      <c r="CJ8" s="652"/>
      <c r="CK8" s="652"/>
      <c r="CL8" s="652"/>
      <c r="CM8" s="652"/>
      <c r="CN8" s="652"/>
      <c r="CO8" s="652"/>
      <c r="CP8" s="652"/>
      <c r="CQ8" s="653"/>
      <c r="CR8" s="618">
        <v>1295715</v>
      </c>
      <c r="CS8" s="619"/>
      <c r="CT8" s="619"/>
      <c r="CU8" s="619"/>
      <c r="CV8" s="619"/>
      <c r="CW8" s="619"/>
      <c r="CX8" s="619"/>
      <c r="CY8" s="620"/>
      <c r="CZ8" s="671">
        <v>24.4</v>
      </c>
      <c r="DA8" s="671"/>
      <c r="DB8" s="671"/>
      <c r="DC8" s="671"/>
      <c r="DD8" s="624">
        <v>5662</v>
      </c>
      <c r="DE8" s="619"/>
      <c r="DF8" s="619"/>
      <c r="DG8" s="619"/>
      <c r="DH8" s="619"/>
      <c r="DI8" s="619"/>
      <c r="DJ8" s="619"/>
      <c r="DK8" s="619"/>
      <c r="DL8" s="619"/>
      <c r="DM8" s="619"/>
      <c r="DN8" s="619"/>
      <c r="DO8" s="619"/>
      <c r="DP8" s="620"/>
      <c r="DQ8" s="624">
        <v>786353</v>
      </c>
      <c r="DR8" s="619"/>
      <c r="DS8" s="619"/>
      <c r="DT8" s="619"/>
      <c r="DU8" s="619"/>
      <c r="DV8" s="619"/>
      <c r="DW8" s="619"/>
      <c r="DX8" s="619"/>
      <c r="DY8" s="619"/>
      <c r="DZ8" s="619"/>
      <c r="EA8" s="619"/>
      <c r="EB8" s="619"/>
      <c r="EC8" s="654"/>
    </row>
    <row r="9" spans="2:143" ht="11.25" customHeight="1">
      <c r="B9" s="615" t="s">
        <v>222</v>
      </c>
      <c r="C9" s="616"/>
      <c r="D9" s="616"/>
      <c r="E9" s="616"/>
      <c r="F9" s="616"/>
      <c r="G9" s="616"/>
      <c r="H9" s="616"/>
      <c r="I9" s="616"/>
      <c r="J9" s="616"/>
      <c r="K9" s="616"/>
      <c r="L9" s="616"/>
      <c r="M9" s="616"/>
      <c r="N9" s="616"/>
      <c r="O9" s="616"/>
      <c r="P9" s="616"/>
      <c r="Q9" s="617"/>
      <c r="R9" s="618">
        <v>3208</v>
      </c>
      <c r="S9" s="619"/>
      <c r="T9" s="619"/>
      <c r="U9" s="619"/>
      <c r="V9" s="619"/>
      <c r="W9" s="619"/>
      <c r="X9" s="619"/>
      <c r="Y9" s="620"/>
      <c r="Z9" s="671">
        <v>0.1</v>
      </c>
      <c r="AA9" s="671"/>
      <c r="AB9" s="671"/>
      <c r="AC9" s="671"/>
      <c r="AD9" s="672">
        <v>3208</v>
      </c>
      <c r="AE9" s="672"/>
      <c r="AF9" s="672"/>
      <c r="AG9" s="672"/>
      <c r="AH9" s="672"/>
      <c r="AI9" s="672"/>
      <c r="AJ9" s="672"/>
      <c r="AK9" s="672"/>
      <c r="AL9" s="641">
        <v>0.1</v>
      </c>
      <c r="AM9" s="673"/>
      <c r="AN9" s="673"/>
      <c r="AO9" s="674"/>
      <c r="AP9" s="615" t="s">
        <v>223</v>
      </c>
      <c r="AQ9" s="616"/>
      <c r="AR9" s="616"/>
      <c r="AS9" s="616"/>
      <c r="AT9" s="616"/>
      <c r="AU9" s="616"/>
      <c r="AV9" s="616"/>
      <c r="AW9" s="616"/>
      <c r="AX9" s="616"/>
      <c r="AY9" s="616"/>
      <c r="AZ9" s="616"/>
      <c r="BA9" s="616"/>
      <c r="BB9" s="616"/>
      <c r="BC9" s="616"/>
      <c r="BD9" s="616"/>
      <c r="BE9" s="616"/>
      <c r="BF9" s="617"/>
      <c r="BG9" s="618">
        <v>232900</v>
      </c>
      <c r="BH9" s="619"/>
      <c r="BI9" s="619"/>
      <c r="BJ9" s="619"/>
      <c r="BK9" s="619"/>
      <c r="BL9" s="619"/>
      <c r="BM9" s="619"/>
      <c r="BN9" s="620"/>
      <c r="BO9" s="671">
        <v>30.4</v>
      </c>
      <c r="BP9" s="671"/>
      <c r="BQ9" s="671"/>
      <c r="BR9" s="671"/>
      <c r="BS9" s="624" t="s">
        <v>109</v>
      </c>
      <c r="BT9" s="619"/>
      <c r="BU9" s="619"/>
      <c r="BV9" s="619"/>
      <c r="BW9" s="619"/>
      <c r="BX9" s="619"/>
      <c r="BY9" s="619"/>
      <c r="BZ9" s="619"/>
      <c r="CA9" s="619"/>
      <c r="CB9" s="654"/>
      <c r="CD9" s="655" t="s">
        <v>224</v>
      </c>
      <c r="CE9" s="652"/>
      <c r="CF9" s="652"/>
      <c r="CG9" s="652"/>
      <c r="CH9" s="652"/>
      <c r="CI9" s="652"/>
      <c r="CJ9" s="652"/>
      <c r="CK9" s="652"/>
      <c r="CL9" s="652"/>
      <c r="CM9" s="652"/>
      <c r="CN9" s="652"/>
      <c r="CO9" s="652"/>
      <c r="CP9" s="652"/>
      <c r="CQ9" s="653"/>
      <c r="CR9" s="618">
        <v>559278</v>
      </c>
      <c r="CS9" s="619"/>
      <c r="CT9" s="619"/>
      <c r="CU9" s="619"/>
      <c r="CV9" s="619"/>
      <c r="CW9" s="619"/>
      <c r="CX9" s="619"/>
      <c r="CY9" s="620"/>
      <c r="CZ9" s="671">
        <v>10.5</v>
      </c>
      <c r="DA9" s="671"/>
      <c r="DB9" s="671"/>
      <c r="DC9" s="671"/>
      <c r="DD9" s="624">
        <v>3775</v>
      </c>
      <c r="DE9" s="619"/>
      <c r="DF9" s="619"/>
      <c r="DG9" s="619"/>
      <c r="DH9" s="619"/>
      <c r="DI9" s="619"/>
      <c r="DJ9" s="619"/>
      <c r="DK9" s="619"/>
      <c r="DL9" s="619"/>
      <c r="DM9" s="619"/>
      <c r="DN9" s="619"/>
      <c r="DO9" s="619"/>
      <c r="DP9" s="620"/>
      <c r="DQ9" s="624">
        <v>521192</v>
      </c>
      <c r="DR9" s="619"/>
      <c r="DS9" s="619"/>
      <c r="DT9" s="619"/>
      <c r="DU9" s="619"/>
      <c r="DV9" s="619"/>
      <c r="DW9" s="619"/>
      <c r="DX9" s="619"/>
      <c r="DY9" s="619"/>
      <c r="DZ9" s="619"/>
      <c r="EA9" s="619"/>
      <c r="EB9" s="619"/>
      <c r="EC9" s="654"/>
    </row>
    <row r="10" spans="2:143" ht="11.25" customHeight="1">
      <c r="B10" s="615" t="s">
        <v>225</v>
      </c>
      <c r="C10" s="616"/>
      <c r="D10" s="616"/>
      <c r="E10" s="616"/>
      <c r="F10" s="616"/>
      <c r="G10" s="616"/>
      <c r="H10" s="616"/>
      <c r="I10" s="616"/>
      <c r="J10" s="616"/>
      <c r="K10" s="616"/>
      <c r="L10" s="616"/>
      <c r="M10" s="616"/>
      <c r="N10" s="616"/>
      <c r="O10" s="616"/>
      <c r="P10" s="616"/>
      <c r="Q10" s="617"/>
      <c r="R10" s="618">
        <v>155274</v>
      </c>
      <c r="S10" s="619"/>
      <c r="T10" s="619"/>
      <c r="U10" s="619"/>
      <c r="V10" s="619"/>
      <c r="W10" s="619"/>
      <c r="X10" s="619"/>
      <c r="Y10" s="620"/>
      <c r="Z10" s="671">
        <v>2.8</v>
      </c>
      <c r="AA10" s="671"/>
      <c r="AB10" s="671"/>
      <c r="AC10" s="671"/>
      <c r="AD10" s="672">
        <v>155274</v>
      </c>
      <c r="AE10" s="672"/>
      <c r="AF10" s="672"/>
      <c r="AG10" s="672"/>
      <c r="AH10" s="672"/>
      <c r="AI10" s="672"/>
      <c r="AJ10" s="672"/>
      <c r="AK10" s="672"/>
      <c r="AL10" s="641">
        <v>5.7</v>
      </c>
      <c r="AM10" s="673"/>
      <c r="AN10" s="673"/>
      <c r="AO10" s="674"/>
      <c r="AP10" s="615" t="s">
        <v>226</v>
      </c>
      <c r="AQ10" s="616"/>
      <c r="AR10" s="616"/>
      <c r="AS10" s="616"/>
      <c r="AT10" s="616"/>
      <c r="AU10" s="616"/>
      <c r="AV10" s="616"/>
      <c r="AW10" s="616"/>
      <c r="AX10" s="616"/>
      <c r="AY10" s="616"/>
      <c r="AZ10" s="616"/>
      <c r="BA10" s="616"/>
      <c r="BB10" s="616"/>
      <c r="BC10" s="616"/>
      <c r="BD10" s="616"/>
      <c r="BE10" s="616"/>
      <c r="BF10" s="617"/>
      <c r="BG10" s="618">
        <v>19866</v>
      </c>
      <c r="BH10" s="619"/>
      <c r="BI10" s="619"/>
      <c r="BJ10" s="619"/>
      <c r="BK10" s="619"/>
      <c r="BL10" s="619"/>
      <c r="BM10" s="619"/>
      <c r="BN10" s="620"/>
      <c r="BO10" s="671">
        <v>2.6</v>
      </c>
      <c r="BP10" s="671"/>
      <c r="BQ10" s="671"/>
      <c r="BR10" s="671"/>
      <c r="BS10" s="624" t="s">
        <v>109</v>
      </c>
      <c r="BT10" s="619"/>
      <c r="BU10" s="619"/>
      <c r="BV10" s="619"/>
      <c r="BW10" s="619"/>
      <c r="BX10" s="619"/>
      <c r="BY10" s="619"/>
      <c r="BZ10" s="619"/>
      <c r="CA10" s="619"/>
      <c r="CB10" s="654"/>
      <c r="CD10" s="655" t="s">
        <v>227</v>
      </c>
      <c r="CE10" s="652"/>
      <c r="CF10" s="652"/>
      <c r="CG10" s="652"/>
      <c r="CH10" s="652"/>
      <c r="CI10" s="652"/>
      <c r="CJ10" s="652"/>
      <c r="CK10" s="652"/>
      <c r="CL10" s="652"/>
      <c r="CM10" s="652"/>
      <c r="CN10" s="652"/>
      <c r="CO10" s="652"/>
      <c r="CP10" s="652"/>
      <c r="CQ10" s="653"/>
      <c r="CR10" s="618">
        <v>6110</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6110</v>
      </c>
      <c r="DR10" s="619"/>
      <c r="DS10" s="619"/>
      <c r="DT10" s="619"/>
      <c r="DU10" s="619"/>
      <c r="DV10" s="619"/>
      <c r="DW10" s="619"/>
      <c r="DX10" s="619"/>
      <c r="DY10" s="619"/>
      <c r="DZ10" s="619"/>
      <c r="EA10" s="619"/>
      <c r="EB10" s="619"/>
      <c r="EC10" s="654"/>
    </row>
    <row r="11" spans="2:143" ht="11.25" customHeight="1">
      <c r="B11" s="615" t="s">
        <v>228</v>
      </c>
      <c r="C11" s="616"/>
      <c r="D11" s="616"/>
      <c r="E11" s="616"/>
      <c r="F11" s="616"/>
      <c r="G11" s="616"/>
      <c r="H11" s="616"/>
      <c r="I11" s="616"/>
      <c r="J11" s="616"/>
      <c r="K11" s="616"/>
      <c r="L11" s="616"/>
      <c r="M11" s="616"/>
      <c r="N11" s="616"/>
      <c r="O11" s="616"/>
      <c r="P11" s="616"/>
      <c r="Q11" s="617"/>
      <c r="R11" s="618">
        <v>5087</v>
      </c>
      <c r="S11" s="619"/>
      <c r="T11" s="619"/>
      <c r="U11" s="619"/>
      <c r="V11" s="619"/>
      <c r="W11" s="619"/>
      <c r="X11" s="619"/>
      <c r="Y11" s="620"/>
      <c r="Z11" s="671">
        <v>0.1</v>
      </c>
      <c r="AA11" s="671"/>
      <c r="AB11" s="671"/>
      <c r="AC11" s="671"/>
      <c r="AD11" s="672">
        <v>5087</v>
      </c>
      <c r="AE11" s="672"/>
      <c r="AF11" s="672"/>
      <c r="AG11" s="672"/>
      <c r="AH11" s="672"/>
      <c r="AI11" s="672"/>
      <c r="AJ11" s="672"/>
      <c r="AK11" s="672"/>
      <c r="AL11" s="641">
        <v>0.2</v>
      </c>
      <c r="AM11" s="673"/>
      <c r="AN11" s="673"/>
      <c r="AO11" s="674"/>
      <c r="AP11" s="615" t="s">
        <v>229</v>
      </c>
      <c r="AQ11" s="616"/>
      <c r="AR11" s="616"/>
      <c r="AS11" s="616"/>
      <c r="AT11" s="616"/>
      <c r="AU11" s="616"/>
      <c r="AV11" s="616"/>
      <c r="AW11" s="616"/>
      <c r="AX11" s="616"/>
      <c r="AY11" s="616"/>
      <c r="AZ11" s="616"/>
      <c r="BA11" s="616"/>
      <c r="BB11" s="616"/>
      <c r="BC11" s="616"/>
      <c r="BD11" s="616"/>
      <c r="BE11" s="616"/>
      <c r="BF11" s="617"/>
      <c r="BG11" s="618">
        <v>37646</v>
      </c>
      <c r="BH11" s="619"/>
      <c r="BI11" s="619"/>
      <c r="BJ11" s="619"/>
      <c r="BK11" s="619"/>
      <c r="BL11" s="619"/>
      <c r="BM11" s="619"/>
      <c r="BN11" s="620"/>
      <c r="BO11" s="671">
        <v>4.9000000000000004</v>
      </c>
      <c r="BP11" s="671"/>
      <c r="BQ11" s="671"/>
      <c r="BR11" s="671"/>
      <c r="BS11" s="624" t="s">
        <v>109</v>
      </c>
      <c r="BT11" s="619"/>
      <c r="BU11" s="619"/>
      <c r="BV11" s="619"/>
      <c r="BW11" s="619"/>
      <c r="BX11" s="619"/>
      <c r="BY11" s="619"/>
      <c r="BZ11" s="619"/>
      <c r="CA11" s="619"/>
      <c r="CB11" s="654"/>
      <c r="CD11" s="655" t="s">
        <v>230</v>
      </c>
      <c r="CE11" s="652"/>
      <c r="CF11" s="652"/>
      <c r="CG11" s="652"/>
      <c r="CH11" s="652"/>
      <c r="CI11" s="652"/>
      <c r="CJ11" s="652"/>
      <c r="CK11" s="652"/>
      <c r="CL11" s="652"/>
      <c r="CM11" s="652"/>
      <c r="CN11" s="652"/>
      <c r="CO11" s="652"/>
      <c r="CP11" s="652"/>
      <c r="CQ11" s="653"/>
      <c r="CR11" s="618">
        <v>143392</v>
      </c>
      <c r="CS11" s="619"/>
      <c r="CT11" s="619"/>
      <c r="CU11" s="619"/>
      <c r="CV11" s="619"/>
      <c r="CW11" s="619"/>
      <c r="CX11" s="619"/>
      <c r="CY11" s="620"/>
      <c r="CZ11" s="671">
        <v>2.7</v>
      </c>
      <c r="DA11" s="671"/>
      <c r="DB11" s="671"/>
      <c r="DC11" s="671"/>
      <c r="DD11" s="624">
        <v>44246</v>
      </c>
      <c r="DE11" s="619"/>
      <c r="DF11" s="619"/>
      <c r="DG11" s="619"/>
      <c r="DH11" s="619"/>
      <c r="DI11" s="619"/>
      <c r="DJ11" s="619"/>
      <c r="DK11" s="619"/>
      <c r="DL11" s="619"/>
      <c r="DM11" s="619"/>
      <c r="DN11" s="619"/>
      <c r="DO11" s="619"/>
      <c r="DP11" s="620"/>
      <c r="DQ11" s="624">
        <v>73956</v>
      </c>
      <c r="DR11" s="619"/>
      <c r="DS11" s="619"/>
      <c r="DT11" s="619"/>
      <c r="DU11" s="619"/>
      <c r="DV11" s="619"/>
      <c r="DW11" s="619"/>
      <c r="DX11" s="619"/>
      <c r="DY11" s="619"/>
      <c r="DZ11" s="619"/>
      <c r="EA11" s="619"/>
      <c r="EB11" s="619"/>
      <c r="EC11" s="654"/>
    </row>
    <row r="12" spans="2:143" ht="11.25" customHeight="1">
      <c r="B12" s="615" t="s">
        <v>231</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232</v>
      </c>
      <c r="AQ12" s="616"/>
      <c r="AR12" s="616"/>
      <c r="AS12" s="616"/>
      <c r="AT12" s="616"/>
      <c r="AU12" s="616"/>
      <c r="AV12" s="616"/>
      <c r="AW12" s="616"/>
      <c r="AX12" s="616"/>
      <c r="AY12" s="616"/>
      <c r="AZ12" s="616"/>
      <c r="BA12" s="616"/>
      <c r="BB12" s="616"/>
      <c r="BC12" s="616"/>
      <c r="BD12" s="616"/>
      <c r="BE12" s="616"/>
      <c r="BF12" s="617"/>
      <c r="BG12" s="618">
        <v>389753</v>
      </c>
      <c r="BH12" s="619"/>
      <c r="BI12" s="619"/>
      <c r="BJ12" s="619"/>
      <c r="BK12" s="619"/>
      <c r="BL12" s="619"/>
      <c r="BM12" s="619"/>
      <c r="BN12" s="620"/>
      <c r="BO12" s="671">
        <v>50.9</v>
      </c>
      <c r="BP12" s="671"/>
      <c r="BQ12" s="671"/>
      <c r="BR12" s="671"/>
      <c r="BS12" s="624" t="s">
        <v>109</v>
      </c>
      <c r="BT12" s="619"/>
      <c r="BU12" s="619"/>
      <c r="BV12" s="619"/>
      <c r="BW12" s="619"/>
      <c r="BX12" s="619"/>
      <c r="BY12" s="619"/>
      <c r="BZ12" s="619"/>
      <c r="CA12" s="619"/>
      <c r="CB12" s="654"/>
      <c r="CD12" s="655" t="s">
        <v>233</v>
      </c>
      <c r="CE12" s="652"/>
      <c r="CF12" s="652"/>
      <c r="CG12" s="652"/>
      <c r="CH12" s="652"/>
      <c r="CI12" s="652"/>
      <c r="CJ12" s="652"/>
      <c r="CK12" s="652"/>
      <c r="CL12" s="652"/>
      <c r="CM12" s="652"/>
      <c r="CN12" s="652"/>
      <c r="CO12" s="652"/>
      <c r="CP12" s="652"/>
      <c r="CQ12" s="653"/>
      <c r="CR12" s="618">
        <v>36713</v>
      </c>
      <c r="CS12" s="619"/>
      <c r="CT12" s="619"/>
      <c r="CU12" s="619"/>
      <c r="CV12" s="619"/>
      <c r="CW12" s="619"/>
      <c r="CX12" s="619"/>
      <c r="CY12" s="620"/>
      <c r="CZ12" s="671">
        <v>0.7</v>
      </c>
      <c r="DA12" s="671"/>
      <c r="DB12" s="671"/>
      <c r="DC12" s="671"/>
      <c r="DD12" s="624" t="s">
        <v>109</v>
      </c>
      <c r="DE12" s="619"/>
      <c r="DF12" s="619"/>
      <c r="DG12" s="619"/>
      <c r="DH12" s="619"/>
      <c r="DI12" s="619"/>
      <c r="DJ12" s="619"/>
      <c r="DK12" s="619"/>
      <c r="DL12" s="619"/>
      <c r="DM12" s="619"/>
      <c r="DN12" s="619"/>
      <c r="DO12" s="619"/>
      <c r="DP12" s="620"/>
      <c r="DQ12" s="624">
        <v>17544</v>
      </c>
      <c r="DR12" s="619"/>
      <c r="DS12" s="619"/>
      <c r="DT12" s="619"/>
      <c r="DU12" s="619"/>
      <c r="DV12" s="619"/>
      <c r="DW12" s="619"/>
      <c r="DX12" s="619"/>
      <c r="DY12" s="619"/>
      <c r="DZ12" s="619"/>
      <c r="EA12" s="619"/>
      <c r="EB12" s="619"/>
      <c r="EC12" s="654"/>
    </row>
    <row r="13" spans="2:143" ht="11.25" customHeight="1">
      <c r="B13" s="615" t="s">
        <v>234</v>
      </c>
      <c r="C13" s="616"/>
      <c r="D13" s="616"/>
      <c r="E13" s="616"/>
      <c r="F13" s="616"/>
      <c r="G13" s="616"/>
      <c r="H13" s="616"/>
      <c r="I13" s="616"/>
      <c r="J13" s="616"/>
      <c r="K13" s="616"/>
      <c r="L13" s="616"/>
      <c r="M13" s="616"/>
      <c r="N13" s="616"/>
      <c r="O13" s="616"/>
      <c r="P13" s="616"/>
      <c r="Q13" s="617"/>
      <c r="R13" s="618">
        <v>9112</v>
      </c>
      <c r="S13" s="619"/>
      <c r="T13" s="619"/>
      <c r="U13" s="619"/>
      <c r="V13" s="619"/>
      <c r="W13" s="619"/>
      <c r="X13" s="619"/>
      <c r="Y13" s="620"/>
      <c r="Z13" s="671">
        <v>0.2</v>
      </c>
      <c r="AA13" s="671"/>
      <c r="AB13" s="671"/>
      <c r="AC13" s="671"/>
      <c r="AD13" s="672">
        <v>9112</v>
      </c>
      <c r="AE13" s="672"/>
      <c r="AF13" s="672"/>
      <c r="AG13" s="672"/>
      <c r="AH13" s="672"/>
      <c r="AI13" s="672"/>
      <c r="AJ13" s="672"/>
      <c r="AK13" s="672"/>
      <c r="AL13" s="641">
        <v>0.3</v>
      </c>
      <c r="AM13" s="673"/>
      <c r="AN13" s="673"/>
      <c r="AO13" s="674"/>
      <c r="AP13" s="615" t="s">
        <v>235</v>
      </c>
      <c r="AQ13" s="616"/>
      <c r="AR13" s="616"/>
      <c r="AS13" s="616"/>
      <c r="AT13" s="616"/>
      <c r="AU13" s="616"/>
      <c r="AV13" s="616"/>
      <c r="AW13" s="616"/>
      <c r="AX13" s="616"/>
      <c r="AY13" s="616"/>
      <c r="AZ13" s="616"/>
      <c r="BA13" s="616"/>
      <c r="BB13" s="616"/>
      <c r="BC13" s="616"/>
      <c r="BD13" s="616"/>
      <c r="BE13" s="616"/>
      <c r="BF13" s="617"/>
      <c r="BG13" s="618">
        <v>381841</v>
      </c>
      <c r="BH13" s="619"/>
      <c r="BI13" s="619"/>
      <c r="BJ13" s="619"/>
      <c r="BK13" s="619"/>
      <c r="BL13" s="619"/>
      <c r="BM13" s="619"/>
      <c r="BN13" s="620"/>
      <c r="BO13" s="671">
        <v>49.8</v>
      </c>
      <c r="BP13" s="671"/>
      <c r="BQ13" s="671"/>
      <c r="BR13" s="671"/>
      <c r="BS13" s="624" t="s">
        <v>109</v>
      </c>
      <c r="BT13" s="619"/>
      <c r="BU13" s="619"/>
      <c r="BV13" s="619"/>
      <c r="BW13" s="619"/>
      <c r="BX13" s="619"/>
      <c r="BY13" s="619"/>
      <c r="BZ13" s="619"/>
      <c r="CA13" s="619"/>
      <c r="CB13" s="654"/>
      <c r="CD13" s="655" t="s">
        <v>236</v>
      </c>
      <c r="CE13" s="652"/>
      <c r="CF13" s="652"/>
      <c r="CG13" s="652"/>
      <c r="CH13" s="652"/>
      <c r="CI13" s="652"/>
      <c r="CJ13" s="652"/>
      <c r="CK13" s="652"/>
      <c r="CL13" s="652"/>
      <c r="CM13" s="652"/>
      <c r="CN13" s="652"/>
      <c r="CO13" s="652"/>
      <c r="CP13" s="652"/>
      <c r="CQ13" s="653"/>
      <c r="CR13" s="618">
        <v>916324</v>
      </c>
      <c r="CS13" s="619"/>
      <c r="CT13" s="619"/>
      <c r="CU13" s="619"/>
      <c r="CV13" s="619"/>
      <c r="CW13" s="619"/>
      <c r="CX13" s="619"/>
      <c r="CY13" s="620"/>
      <c r="CZ13" s="671">
        <v>17.3</v>
      </c>
      <c r="DA13" s="671"/>
      <c r="DB13" s="671"/>
      <c r="DC13" s="671"/>
      <c r="DD13" s="624">
        <v>693321</v>
      </c>
      <c r="DE13" s="619"/>
      <c r="DF13" s="619"/>
      <c r="DG13" s="619"/>
      <c r="DH13" s="619"/>
      <c r="DI13" s="619"/>
      <c r="DJ13" s="619"/>
      <c r="DK13" s="619"/>
      <c r="DL13" s="619"/>
      <c r="DM13" s="619"/>
      <c r="DN13" s="619"/>
      <c r="DO13" s="619"/>
      <c r="DP13" s="620"/>
      <c r="DQ13" s="624">
        <v>256074</v>
      </c>
      <c r="DR13" s="619"/>
      <c r="DS13" s="619"/>
      <c r="DT13" s="619"/>
      <c r="DU13" s="619"/>
      <c r="DV13" s="619"/>
      <c r="DW13" s="619"/>
      <c r="DX13" s="619"/>
      <c r="DY13" s="619"/>
      <c r="DZ13" s="619"/>
      <c r="EA13" s="619"/>
      <c r="EB13" s="619"/>
      <c r="EC13" s="654"/>
    </row>
    <row r="14" spans="2:143" ht="11.25" customHeight="1">
      <c r="B14" s="615" t="s">
        <v>237</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238</v>
      </c>
      <c r="AQ14" s="616"/>
      <c r="AR14" s="616"/>
      <c r="AS14" s="616"/>
      <c r="AT14" s="616"/>
      <c r="AU14" s="616"/>
      <c r="AV14" s="616"/>
      <c r="AW14" s="616"/>
      <c r="AX14" s="616"/>
      <c r="AY14" s="616"/>
      <c r="AZ14" s="616"/>
      <c r="BA14" s="616"/>
      <c r="BB14" s="616"/>
      <c r="BC14" s="616"/>
      <c r="BD14" s="616"/>
      <c r="BE14" s="616"/>
      <c r="BF14" s="617"/>
      <c r="BG14" s="618">
        <v>18886</v>
      </c>
      <c r="BH14" s="619"/>
      <c r="BI14" s="619"/>
      <c r="BJ14" s="619"/>
      <c r="BK14" s="619"/>
      <c r="BL14" s="619"/>
      <c r="BM14" s="619"/>
      <c r="BN14" s="620"/>
      <c r="BO14" s="671">
        <v>2.5</v>
      </c>
      <c r="BP14" s="671"/>
      <c r="BQ14" s="671"/>
      <c r="BR14" s="671"/>
      <c r="BS14" s="624" t="s">
        <v>109</v>
      </c>
      <c r="BT14" s="619"/>
      <c r="BU14" s="619"/>
      <c r="BV14" s="619"/>
      <c r="BW14" s="619"/>
      <c r="BX14" s="619"/>
      <c r="BY14" s="619"/>
      <c r="BZ14" s="619"/>
      <c r="CA14" s="619"/>
      <c r="CB14" s="654"/>
      <c r="CD14" s="655" t="s">
        <v>239</v>
      </c>
      <c r="CE14" s="652"/>
      <c r="CF14" s="652"/>
      <c r="CG14" s="652"/>
      <c r="CH14" s="652"/>
      <c r="CI14" s="652"/>
      <c r="CJ14" s="652"/>
      <c r="CK14" s="652"/>
      <c r="CL14" s="652"/>
      <c r="CM14" s="652"/>
      <c r="CN14" s="652"/>
      <c r="CO14" s="652"/>
      <c r="CP14" s="652"/>
      <c r="CQ14" s="653"/>
      <c r="CR14" s="618">
        <v>213353</v>
      </c>
      <c r="CS14" s="619"/>
      <c r="CT14" s="619"/>
      <c r="CU14" s="619"/>
      <c r="CV14" s="619"/>
      <c r="CW14" s="619"/>
      <c r="CX14" s="619"/>
      <c r="CY14" s="620"/>
      <c r="CZ14" s="671">
        <v>4</v>
      </c>
      <c r="DA14" s="671"/>
      <c r="DB14" s="671"/>
      <c r="DC14" s="671"/>
      <c r="DD14" s="624" t="s">
        <v>109</v>
      </c>
      <c r="DE14" s="619"/>
      <c r="DF14" s="619"/>
      <c r="DG14" s="619"/>
      <c r="DH14" s="619"/>
      <c r="DI14" s="619"/>
      <c r="DJ14" s="619"/>
      <c r="DK14" s="619"/>
      <c r="DL14" s="619"/>
      <c r="DM14" s="619"/>
      <c r="DN14" s="619"/>
      <c r="DO14" s="619"/>
      <c r="DP14" s="620"/>
      <c r="DQ14" s="624">
        <v>196759</v>
      </c>
      <c r="DR14" s="619"/>
      <c r="DS14" s="619"/>
      <c r="DT14" s="619"/>
      <c r="DU14" s="619"/>
      <c r="DV14" s="619"/>
      <c r="DW14" s="619"/>
      <c r="DX14" s="619"/>
      <c r="DY14" s="619"/>
      <c r="DZ14" s="619"/>
      <c r="EA14" s="619"/>
      <c r="EB14" s="619"/>
      <c r="EC14" s="654"/>
    </row>
    <row r="15" spans="2:143" ht="11.25" customHeight="1">
      <c r="B15" s="615" t="s">
        <v>240</v>
      </c>
      <c r="C15" s="616"/>
      <c r="D15" s="616"/>
      <c r="E15" s="616"/>
      <c r="F15" s="616"/>
      <c r="G15" s="616"/>
      <c r="H15" s="616"/>
      <c r="I15" s="616"/>
      <c r="J15" s="616"/>
      <c r="K15" s="616"/>
      <c r="L15" s="616"/>
      <c r="M15" s="616"/>
      <c r="N15" s="616"/>
      <c r="O15" s="616"/>
      <c r="P15" s="616"/>
      <c r="Q15" s="617"/>
      <c r="R15" s="618">
        <v>2149</v>
      </c>
      <c r="S15" s="619"/>
      <c r="T15" s="619"/>
      <c r="U15" s="619"/>
      <c r="V15" s="619"/>
      <c r="W15" s="619"/>
      <c r="X15" s="619"/>
      <c r="Y15" s="620"/>
      <c r="Z15" s="671">
        <v>0</v>
      </c>
      <c r="AA15" s="671"/>
      <c r="AB15" s="671"/>
      <c r="AC15" s="671"/>
      <c r="AD15" s="672">
        <v>2149</v>
      </c>
      <c r="AE15" s="672"/>
      <c r="AF15" s="672"/>
      <c r="AG15" s="672"/>
      <c r="AH15" s="672"/>
      <c r="AI15" s="672"/>
      <c r="AJ15" s="672"/>
      <c r="AK15" s="672"/>
      <c r="AL15" s="641">
        <v>0.1</v>
      </c>
      <c r="AM15" s="673"/>
      <c r="AN15" s="673"/>
      <c r="AO15" s="674"/>
      <c r="AP15" s="615" t="s">
        <v>241</v>
      </c>
      <c r="AQ15" s="616"/>
      <c r="AR15" s="616"/>
      <c r="AS15" s="616"/>
      <c r="AT15" s="616"/>
      <c r="AU15" s="616"/>
      <c r="AV15" s="616"/>
      <c r="AW15" s="616"/>
      <c r="AX15" s="616"/>
      <c r="AY15" s="616"/>
      <c r="AZ15" s="616"/>
      <c r="BA15" s="616"/>
      <c r="BB15" s="616"/>
      <c r="BC15" s="616"/>
      <c r="BD15" s="616"/>
      <c r="BE15" s="616"/>
      <c r="BF15" s="617"/>
      <c r="BG15" s="618">
        <v>55295</v>
      </c>
      <c r="BH15" s="619"/>
      <c r="BI15" s="619"/>
      <c r="BJ15" s="619"/>
      <c r="BK15" s="619"/>
      <c r="BL15" s="619"/>
      <c r="BM15" s="619"/>
      <c r="BN15" s="620"/>
      <c r="BO15" s="671">
        <v>7.2</v>
      </c>
      <c r="BP15" s="671"/>
      <c r="BQ15" s="671"/>
      <c r="BR15" s="671"/>
      <c r="BS15" s="624" t="s">
        <v>109</v>
      </c>
      <c r="BT15" s="619"/>
      <c r="BU15" s="619"/>
      <c r="BV15" s="619"/>
      <c r="BW15" s="619"/>
      <c r="BX15" s="619"/>
      <c r="BY15" s="619"/>
      <c r="BZ15" s="619"/>
      <c r="CA15" s="619"/>
      <c r="CB15" s="654"/>
      <c r="CD15" s="655" t="s">
        <v>242</v>
      </c>
      <c r="CE15" s="652"/>
      <c r="CF15" s="652"/>
      <c r="CG15" s="652"/>
      <c r="CH15" s="652"/>
      <c r="CI15" s="652"/>
      <c r="CJ15" s="652"/>
      <c r="CK15" s="652"/>
      <c r="CL15" s="652"/>
      <c r="CM15" s="652"/>
      <c r="CN15" s="652"/>
      <c r="CO15" s="652"/>
      <c r="CP15" s="652"/>
      <c r="CQ15" s="653"/>
      <c r="CR15" s="618">
        <v>677783</v>
      </c>
      <c r="CS15" s="619"/>
      <c r="CT15" s="619"/>
      <c r="CU15" s="619"/>
      <c r="CV15" s="619"/>
      <c r="CW15" s="619"/>
      <c r="CX15" s="619"/>
      <c r="CY15" s="620"/>
      <c r="CZ15" s="671">
        <v>12.8</v>
      </c>
      <c r="DA15" s="671"/>
      <c r="DB15" s="671"/>
      <c r="DC15" s="671"/>
      <c r="DD15" s="624">
        <v>403231</v>
      </c>
      <c r="DE15" s="619"/>
      <c r="DF15" s="619"/>
      <c r="DG15" s="619"/>
      <c r="DH15" s="619"/>
      <c r="DI15" s="619"/>
      <c r="DJ15" s="619"/>
      <c r="DK15" s="619"/>
      <c r="DL15" s="619"/>
      <c r="DM15" s="619"/>
      <c r="DN15" s="619"/>
      <c r="DO15" s="619"/>
      <c r="DP15" s="620"/>
      <c r="DQ15" s="624">
        <v>274228</v>
      </c>
      <c r="DR15" s="619"/>
      <c r="DS15" s="619"/>
      <c r="DT15" s="619"/>
      <c r="DU15" s="619"/>
      <c r="DV15" s="619"/>
      <c r="DW15" s="619"/>
      <c r="DX15" s="619"/>
      <c r="DY15" s="619"/>
      <c r="DZ15" s="619"/>
      <c r="EA15" s="619"/>
      <c r="EB15" s="619"/>
      <c r="EC15" s="654"/>
    </row>
    <row r="16" spans="2:143" ht="11.25" customHeight="1">
      <c r="B16" s="615" t="s">
        <v>243</v>
      </c>
      <c r="C16" s="616"/>
      <c r="D16" s="616"/>
      <c r="E16" s="616"/>
      <c r="F16" s="616"/>
      <c r="G16" s="616"/>
      <c r="H16" s="616"/>
      <c r="I16" s="616"/>
      <c r="J16" s="616"/>
      <c r="K16" s="616"/>
      <c r="L16" s="616"/>
      <c r="M16" s="616"/>
      <c r="N16" s="616"/>
      <c r="O16" s="616"/>
      <c r="P16" s="616"/>
      <c r="Q16" s="617"/>
      <c r="R16" s="618">
        <v>1997863</v>
      </c>
      <c r="S16" s="619"/>
      <c r="T16" s="619"/>
      <c r="U16" s="619"/>
      <c r="V16" s="619"/>
      <c r="W16" s="619"/>
      <c r="X16" s="619"/>
      <c r="Y16" s="620"/>
      <c r="Z16" s="671">
        <v>36.200000000000003</v>
      </c>
      <c r="AA16" s="671"/>
      <c r="AB16" s="671"/>
      <c r="AC16" s="671"/>
      <c r="AD16" s="672">
        <v>1683574</v>
      </c>
      <c r="AE16" s="672"/>
      <c r="AF16" s="672"/>
      <c r="AG16" s="672"/>
      <c r="AH16" s="672"/>
      <c r="AI16" s="672"/>
      <c r="AJ16" s="672"/>
      <c r="AK16" s="672"/>
      <c r="AL16" s="641">
        <v>62.3</v>
      </c>
      <c r="AM16" s="673"/>
      <c r="AN16" s="673"/>
      <c r="AO16" s="674"/>
      <c r="AP16" s="615" t="s">
        <v>244</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245</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c r="B17" s="615" t="s">
        <v>246</v>
      </c>
      <c r="C17" s="616"/>
      <c r="D17" s="616"/>
      <c r="E17" s="616"/>
      <c r="F17" s="616"/>
      <c r="G17" s="616"/>
      <c r="H17" s="616"/>
      <c r="I17" s="616"/>
      <c r="J17" s="616"/>
      <c r="K17" s="616"/>
      <c r="L17" s="616"/>
      <c r="M17" s="616"/>
      <c r="N17" s="616"/>
      <c r="O17" s="616"/>
      <c r="P17" s="616"/>
      <c r="Q17" s="617"/>
      <c r="R17" s="618">
        <v>1683574</v>
      </c>
      <c r="S17" s="619"/>
      <c r="T17" s="619"/>
      <c r="U17" s="619"/>
      <c r="V17" s="619"/>
      <c r="W17" s="619"/>
      <c r="X17" s="619"/>
      <c r="Y17" s="620"/>
      <c r="Z17" s="671">
        <v>30.5</v>
      </c>
      <c r="AA17" s="671"/>
      <c r="AB17" s="671"/>
      <c r="AC17" s="671"/>
      <c r="AD17" s="672">
        <v>1683574</v>
      </c>
      <c r="AE17" s="672"/>
      <c r="AF17" s="672"/>
      <c r="AG17" s="672"/>
      <c r="AH17" s="672"/>
      <c r="AI17" s="672"/>
      <c r="AJ17" s="672"/>
      <c r="AK17" s="672"/>
      <c r="AL17" s="641">
        <v>62.3</v>
      </c>
      <c r="AM17" s="673"/>
      <c r="AN17" s="673"/>
      <c r="AO17" s="674"/>
      <c r="AP17" s="615" t="s">
        <v>247</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248</v>
      </c>
      <c r="CE17" s="652"/>
      <c r="CF17" s="652"/>
      <c r="CG17" s="652"/>
      <c r="CH17" s="652"/>
      <c r="CI17" s="652"/>
      <c r="CJ17" s="652"/>
      <c r="CK17" s="652"/>
      <c r="CL17" s="652"/>
      <c r="CM17" s="652"/>
      <c r="CN17" s="652"/>
      <c r="CO17" s="652"/>
      <c r="CP17" s="652"/>
      <c r="CQ17" s="653"/>
      <c r="CR17" s="618">
        <v>701518</v>
      </c>
      <c r="CS17" s="619"/>
      <c r="CT17" s="619"/>
      <c r="CU17" s="619"/>
      <c r="CV17" s="619"/>
      <c r="CW17" s="619"/>
      <c r="CX17" s="619"/>
      <c r="CY17" s="620"/>
      <c r="CZ17" s="671">
        <v>13.2</v>
      </c>
      <c r="DA17" s="671"/>
      <c r="DB17" s="671"/>
      <c r="DC17" s="671"/>
      <c r="DD17" s="624" t="s">
        <v>109</v>
      </c>
      <c r="DE17" s="619"/>
      <c r="DF17" s="619"/>
      <c r="DG17" s="619"/>
      <c r="DH17" s="619"/>
      <c r="DI17" s="619"/>
      <c r="DJ17" s="619"/>
      <c r="DK17" s="619"/>
      <c r="DL17" s="619"/>
      <c r="DM17" s="619"/>
      <c r="DN17" s="619"/>
      <c r="DO17" s="619"/>
      <c r="DP17" s="620"/>
      <c r="DQ17" s="624">
        <v>699146</v>
      </c>
      <c r="DR17" s="619"/>
      <c r="DS17" s="619"/>
      <c r="DT17" s="619"/>
      <c r="DU17" s="619"/>
      <c r="DV17" s="619"/>
      <c r="DW17" s="619"/>
      <c r="DX17" s="619"/>
      <c r="DY17" s="619"/>
      <c r="DZ17" s="619"/>
      <c r="EA17" s="619"/>
      <c r="EB17" s="619"/>
      <c r="EC17" s="654"/>
    </row>
    <row r="18" spans="2:133" ht="11.25" customHeight="1">
      <c r="B18" s="615" t="s">
        <v>249</v>
      </c>
      <c r="C18" s="616"/>
      <c r="D18" s="616"/>
      <c r="E18" s="616"/>
      <c r="F18" s="616"/>
      <c r="G18" s="616"/>
      <c r="H18" s="616"/>
      <c r="I18" s="616"/>
      <c r="J18" s="616"/>
      <c r="K18" s="616"/>
      <c r="L18" s="616"/>
      <c r="M18" s="616"/>
      <c r="N18" s="616"/>
      <c r="O18" s="616"/>
      <c r="P18" s="616"/>
      <c r="Q18" s="617"/>
      <c r="R18" s="618">
        <v>314288</v>
      </c>
      <c r="S18" s="619"/>
      <c r="T18" s="619"/>
      <c r="U18" s="619"/>
      <c r="V18" s="619"/>
      <c r="W18" s="619"/>
      <c r="X18" s="619"/>
      <c r="Y18" s="620"/>
      <c r="Z18" s="671">
        <v>5.7</v>
      </c>
      <c r="AA18" s="671"/>
      <c r="AB18" s="671"/>
      <c r="AC18" s="671"/>
      <c r="AD18" s="672" t="s">
        <v>109</v>
      </c>
      <c r="AE18" s="672"/>
      <c r="AF18" s="672"/>
      <c r="AG18" s="672"/>
      <c r="AH18" s="672"/>
      <c r="AI18" s="672"/>
      <c r="AJ18" s="672"/>
      <c r="AK18" s="672"/>
      <c r="AL18" s="641" t="s">
        <v>109</v>
      </c>
      <c r="AM18" s="673"/>
      <c r="AN18" s="673"/>
      <c r="AO18" s="674"/>
      <c r="AP18" s="615" t="s">
        <v>250</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251</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252</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253</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254</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255</v>
      </c>
      <c r="C20" s="616"/>
      <c r="D20" s="616"/>
      <c r="E20" s="616"/>
      <c r="F20" s="616"/>
      <c r="G20" s="616"/>
      <c r="H20" s="616"/>
      <c r="I20" s="616"/>
      <c r="J20" s="616"/>
      <c r="K20" s="616"/>
      <c r="L20" s="616"/>
      <c r="M20" s="616"/>
      <c r="N20" s="616"/>
      <c r="O20" s="616"/>
      <c r="P20" s="616"/>
      <c r="Q20" s="617"/>
      <c r="R20" s="618">
        <v>2983908</v>
      </c>
      <c r="S20" s="619"/>
      <c r="T20" s="619"/>
      <c r="U20" s="619"/>
      <c r="V20" s="619"/>
      <c r="W20" s="619"/>
      <c r="X20" s="619"/>
      <c r="Y20" s="620"/>
      <c r="Z20" s="671">
        <v>54.1</v>
      </c>
      <c r="AA20" s="671"/>
      <c r="AB20" s="671"/>
      <c r="AC20" s="671"/>
      <c r="AD20" s="672">
        <v>2669619</v>
      </c>
      <c r="AE20" s="672"/>
      <c r="AF20" s="672"/>
      <c r="AG20" s="672"/>
      <c r="AH20" s="672"/>
      <c r="AI20" s="672"/>
      <c r="AJ20" s="672"/>
      <c r="AK20" s="672"/>
      <c r="AL20" s="641">
        <v>98.8</v>
      </c>
      <c r="AM20" s="673"/>
      <c r="AN20" s="673"/>
      <c r="AO20" s="674"/>
      <c r="AP20" s="615" t="s">
        <v>256</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257</v>
      </c>
      <c r="CE20" s="652"/>
      <c r="CF20" s="652"/>
      <c r="CG20" s="652"/>
      <c r="CH20" s="652"/>
      <c r="CI20" s="652"/>
      <c r="CJ20" s="652"/>
      <c r="CK20" s="652"/>
      <c r="CL20" s="652"/>
      <c r="CM20" s="652"/>
      <c r="CN20" s="652"/>
      <c r="CO20" s="652"/>
      <c r="CP20" s="652"/>
      <c r="CQ20" s="653"/>
      <c r="CR20" s="618">
        <v>5306854</v>
      </c>
      <c r="CS20" s="619"/>
      <c r="CT20" s="619"/>
      <c r="CU20" s="619"/>
      <c r="CV20" s="619"/>
      <c r="CW20" s="619"/>
      <c r="CX20" s="619"/>
      <c r="CY20" s="620"/>
      <c r="CZ20" s="671">
        <v>100</v>
      </c>
      <c r="DA20" s="671"/>
      <c r="DB20" s="671"/>
      <c r="DC20" s="671"/>
      <c r="DD20" s="624">
        <v>1197173</v>
      </c>
      <c r="DE20" s="619"/>
      <c r="DF20" s="619"/>
      <c r="DG20" s="619"/>
      <c r="DH20" s="619"/>
      <c r="DI20" s="619"/>
      <c r="DJ20" s="619"/>
      <c r="DK20" s="619"/>
      <c r="DL20" s="619"/>
      <c r="DM20" s="619"/>
      <c r="DN20" s="619"/>
      <c r="DO20" s="619"/>
      <c r="DP20" s="620"/>
      <c r="DQ20" s="624">
        <v>3473673</v>
      </c>
      <c r="DR20" s="619"/>
      <c r="DS20" s="619"/>
      <c r="DT20" s="619"/>
      <c r="DU20" s="619"/>
      <c r="DV20" s="619"/>
      <c r="DW20" s="619"/>
      <c r="DX20" s="619"/>
      <c r="DY20" s="619"/>
      <c r="DZ20" s="619"/>
      <c r="EA20" s="619"/>
      <c r="EB20" s="619"/>
      <c r="EC20" s="654"/>
    </row>
    <row r="21" spans="2:133" ht="11.25" customHeight="1">
      <c r="B21" s="615" t="s">
        <v>258</v>
      </c>
      <c r="C21" s="616"/>
      <c r="D21" s="616"/>
      <c r="E21" s="616"/>
      <c r="F21" s="616"/>
      <c r="G21" s="616"/>
      <c r="H21" s="616"/>
      <c r="I21" s="616"/>
      <c r="J21" s="616"/>
      <c r="K21" s="616"/>
      <c r="L21" s="616"/>
      <c r="M21" s="616"/>
      <c r="N21" s="616"/>
      <c r="O21" s="616"/>
      <c r="P21" s="616"/>
      <c r="Q21" s="617"/>
      <c r="R21" s="618">
        <v>1288</v>
      </c>
      <c r="S21" s="619"/>
      <c r="T21" s="619"/>
      <c r="U21" s="619"/>
      <c r="V21" s="619"/>
      <c r="W21" s="619"/>
      <c r="X21" s="619"/>
      <c r="Y21" s="620"/>
      <c r="Z21" s="671">
        <v>0</v>
      </c>
      <c r="AA21" s="671"/>
      <c r="AB21" s="671"/>
      <c r="AC21" s="671"/>
      <c r="AD21" s="672">
        <v>1288</v>
      </c>
      <c r="AE21" s="672"/>
      <c r="AF21" s="672"/>
      <c r="AG21" s="672"/>
      <c r="AH21" s="672"/>
      <c r="AI21" s="672"/>
      <c r="AJ21" s="672"/>
      <c r="AK21" s="672"/>
      <c r="AL21" s="641">
        <v>0</v>
      </c>
      <c r="AM21" s="673"/>
      <c r="AN21" s="673"/>
      <c r="AO21" s="674"/>
      <c r="AP21" s="712" t="s">
        <v>259</v>
      </c>
      <c r="AQ21" s="719"/>
      <c r="AR21" s="719"/>
      <c r="AS21" s="719"/>
      <c r="AT21" s="719"/>
      <c r="AU21" s="719"/>
      <c r="AV21" s="719"/>
      <c r="AW21" s="719"/>
      <c r="AX21" s="719"/>
      <c r="AY21" s="719"/>
      <c r="AZ21" s="719"/>
      <c r="BA21" s="719"/>
      <c r="BB21" s="719"/>
      <c r="BC21" s="719"/>
      <c r="BD21" s="719"/>
      <c r="BE21" s="719"/>
      <c r="BF21" s="714"/>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260</v>
      </c>
      <c r="C22" s="616"/>
      <c r="D22" s="616"/>
      <c r="E22" s="616"/>
      <c r="F22" s="616"/>
      <c r="G22" s="616"/>
      <c r="H22" s="616"/>
      <c r="I22" s="616"/>
      <c r="J22" s="616"/>
      <c r="K22" s="616"/>
      <c r="L22" s="616"/>
      <c r="M22" s="616"/>
      <c r="N22" s="616"/>
      <c r="O22" s="616"/>
      <c r="P22" s="616"/>
      <c r="Q22" s="617"/>
      <c r="R22" s="618">
        <v>19931</v>
      </c>
      <c r="S22" s="619"/>
      <c r="T22" s="619"/>
      <c r="U22" s="619"/>
      <c r="V22" s="619"/>
      <c r="W22" s="619"/>
      <c r="X22" s="619"/>
      <c r="Y22" s="620"/>
      <c r="Z22" s="671">
        <v>0.4</v>
      </c>
      <c r="AA22" s="671"/>
      <c r="AB22" s="671"/>
      <c r="AC22" s="671"/>
      <c r="AD22" s="672" t="s">
        <v>109</v>
      </c>
      <c r="AE22" s="672"/>
      <c r="AF22" s="672"/>
      <c r="AG22" s="672"/>
      <c r="AH22" s="672"/>
      <c r="AI22" s="672"/>
      <c r="AJ22" s="672"/>
      <c r="AK22" s="672"/>
      <c r="AL22" s="641" t="s">
        <v>109</v>
      </c>
      <c r="AM22" s="673"/>
      <c r="AN22" s="673"/>
      <c r="AO22" s="674"/>
      <c r="AP22" s="712" t="s">
        <v>261</v>
      </c>
      <c r="AQ22" s="719"/>
      <c r="AR22" s="719"/>
      <c r="AS22" s="719"/>
      <c r="AT22" s="719"/>
      <c r="AU22" s="719"/>
      <c r="AV22" s="719"/>
      <c r="AW22" s="719"/>
      <c r="AX22" s="719"/>
      <c r="AY22" s="719"/>
      <c r="AZ22" s="719"/>
      <c r="BA22" s="719"/>
      <c r="BB22" s="719"/>
      <c r="BC22" s="719"/>
      <c r="BD22" s="719"/>
      <c r="BE22" s="719"/>
      <c r="BF22" s="714"/>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262</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263</v>
      </c>
      <c r="C23" s="616"/>
      <c r="D23" s="616"/>
      <c r="E23" s="616"/>
      <c r="F23" s="616"/>
      <c r="G23" s="616"/>
      <c r="H23" s="616"/>
      <c r="I23" s="616"/>
      <c r="J23" s="616"/>
      <c r="K23" s="616"/>
      <c r="L23" s="616"/>
      <c r="M23" s="616"/>
      <c r="N23" s="616"/>
      <c r="O23" s="616"/>
      <c r="P23" s="616"/>
      <c r="Q23" s="617"/>
      <c r="R23" s="618">
        <v>106603</v>
      </c>
      <c r="S23" s="619"/>
      <c r="T23" s="619"/>
      <c r="U23" s="619"/>
      <c r="V23" s="619"/>
      <c r="W23" s="619"/>
      <c r="X23" s="619"/>
      <c r="Y23" s="620"/>
      <c r="Z23" s="671">
        <v>1.9</v>
      </c>
      <c r="AA23" s="671"/>
      <c r="AB23" s="671"/>
      <c r="AC23" s="671"/>
      <c r="AD23" s="672">
        <v>3444</v>
      </c>
      <c r="AE23" s="672"/>
      <c r="AF23" s="672"/>
      <c r="AG23" s="672"/>
      <c r="AH23" s="672"/>
      <c r="AI23" s="672"/>
      <c r="AJ23" s="672"/>
      <c r="AK23" s="672"/>
      <c r="AL23" s="641">
        <v>0.1</v>
      </c>
      <c r="AM23" s="673"/>
      <c r="AN23" s="673"/>
      <c r="AO23" s="674"/>
      <c r="AP23" s="712" t="s">
        <v>264</v>
      </c>
      <c r="AQ23" s="719"/>
      <c r="AR23" s="719"/>
      <c r="AS23" s="719"/>
      <c r="AT23" s="719"/>
      <c r="AU23" s="719"/>
      <c r="AV23" s="719"/>
      <c r="AW23" s="719"/>
      <c r="AX23" s="719"/>
      <c r="AY23" s="719"/>
      <c r="AZ23" s="719"/>
      <c r="BA23" s="719"/>
      <c r="BB23" s="719"/>
      <c r="BC23" s="719"/>
      <c r="BD23" s="719"/>
      <c r="BE23" s="719"/>
      <c r="BF23" s="714"/>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203</v>
      </c>
      <c r="CE23" s="724"/>
      <c r="CF23" s="724"/>
      <c r="CG23" s="724"/>
      <c r="CH23" s="724"/>
      <c r="CI23" s="724"/>
      <c r="CJ23" s="724"/>
      <c r="CK23" s="724"/>
      <c r="CL23" s="724"/>
      <c r="CM23" s="724"/>
      <c r="CN23" s="724"/>
      <c r="CO23" s="724"/>
      <c r="CP23" s="724"/>
      <c r="CQ23" s="725"/>
      <c r="CR23" s="723" t="s">
        <v>265</v>
      </c>
      <c r="CS23" s="724"/>
      <c r="CT23" s="724"/>
      <c r="CU23" s="724"/>
      <c r="CV23" s="724"/>
      <c r="CW23" s="724"/>
      <c r="CX23" s="724"/>
      <c r="CY23" s="725"/>
      <c r="CZ23" s="723" t="s">
        <v>266</v>
      </c>
      <c r="DA23" s="724"/>
      <c r="DB23" s="724"/>
      <c r="DC23" s="725"/>
      <c r="DD23" s="723" t="s">
        <v>267</v>
      </c>
      <c r="DE23" s="724"/>
      <c r="DF23" s="724"/>
      <c r="DG23" s="724"/>
      <c r="DH23" s="724"/>
      <c r="DI23" s="724"/>
      <c r="DJ23" s="724"/>
      <c r="DK23" s="725"/>
      <c r="DL23" s="726" t="s">
        <v>268</v>
      </c>
      <c r="DM23" s="727"/>
      <c r="DN23" s="727"/>
      <c r="DO23" s="727"/>
      <c r="DP23" s="727"/>
      <c r="DQ23" s="727"/>
      <c r="DR23" s="727"/>
      <c r="DS23" s="727"/>
      <c r="DT23" s="727"/>
      <c r="DU23" s="727"/>
      <c r="DV23" s="728"/>
      <c r="DW23" s="723" t="s">
        <v>269</v>
      </c>
      <c r="DX23" s="724"/>
      <c r="DY23" s="724"/>
      <c r="DZ23" s="724"/>
      <c r="EA23" s="724"/>
      <c r="EB23" s="724"/>
      <c r="EC23" s="725"/>
    </row>
    <row r="24" spans="2:133" ht="11.25" customHeight="1">
      <c r="B24" s="615" t="s">
        <v>270</v>
      </c>
      <c r="C24" s="616"/>
      <c r="D24" s="616"/>
      <c r="E24" s="616"/>
      <c r="F24" s="616"/>
      <c r="G24" s="616"/>
      <c r="H24" s="616"/>
      <c r="I24" s="616"/>
      <c r="J24" s="616"/>
      <c r="K24" s="616"/>
      <c r="L24" s="616"/>
      <c r="M24" s="616"/>
      <c r="N24" s="616"/>
      <c r="O24" s="616"/>
      <c r="P24" s="616"/>
      <c r="Q24" s="617"/>
      <c r="R24" s="618">
        <v>31486</v>
      </c>
      <c r="S24" s="619"/>
      <c r="T24" s="619"/>
      <c r="U24" s="619"/>
      <c r="V24" s="619"/>
      <c r="W24" s="619"/>
      <c r="X24" s="619"/>
      <c r="Y24" s="620"/>
      <c r="Z24" s="671">
        <v>0.6</v>
      </c>
      <c r="AA24" s="671"/>
      <c r="AB24" s="671"/>
      <c r="AC24" s="671"/>
      <c r="AD24" s="672" t="s">
        <v>109</v>
      </c>
      <c r="AE24" s="672"/>
      <c r="AF24" s="672"/>
      <c r="AG24" s="672"/>
      <c r="AH24" s="672"/>
      <c r="AI24" s="672"/>
      <c r="AJ24" s="672"/>
      <c r="AK24" s="672"/>
      <c r="AL24" s="641" t="s">
        <v>109</v>
      </c>
      <c r="AM24" s="673"/>
      <c r="AN24" s="673"/>
      <c r="AO24" s="674"/>
      <c r="AP24" s="712" t="s">
        <v>271</v>
      </c>
      <c r="AQ24" s="719"/>
      <c r="AR24" s="719"/>
      <c r="AS24" s="719"/>
      <c r="AT24" s="719"/>
      <c r="AU24" s="719"/>
      <c r="AV24" s="719"/>
      <c r="AW24" s="719"/>
      <c r="AX24" s="719"/>
      <c r="AY24" s="719"/>
      <c r="AZ24" s="719"/>
      <c r="BA24" s="719"/>
      <c r="BB24" s="719"/>
      <c r="BC24" s="719"/>
      <c r="BD24" s="719"/>
      <c r="BE24" s="719"/>
      <c r="BF24" s="714"/>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272</v>
      </c>
      <c r="CE24" s="676"/>
      <c r="CF24" s="676"/>
      <c r="CG24" s="676"/>
      <c r="CH24" s="676"/>
      <c r="CI24" s="676"/>
      <c r="CJ24" s="676"/>
      <c r="CK24" s="676"/>
      <c r="CL24" s="676"/>
      <c r="CM24" s="676"/>
      <c r="CN24" s="676"/>
      <c r="CO24" s="676"/>
      <c r="CP24" s="676"/>
      <c r="CQ24" s="677"/>
      <c r="CR24" s="668">
        <v>2003760</v>
      </c>
      <c r="CS24" s="669"/>
      <c r="CT24" s="669"/>
      <c r="CU24" s="669"/>
      <c r="CV24" s="669"/>
      <c r="CW24" s="669"/>
      <c r="CX24" s="669"/>
      <c r="CY24" s="716"/>
      <c r="CZ24" s="720">
        <v>37.799999999999997</v>
      </c>
      <c r="DA24" s="721"/>
      <c r="DB24" s="721"/>
      <c r="DC24" s="722"/>
      <c r="DD24" s="715">
        <v>1612434</v>
      </c>
      <c r="DE24" s="669"/>
      <c r="DF24" s="669"/>
      <c r="DG24" s="669"/>
      <c r="DH24" s="669"/>
      <c r="DI24" s="669"/>
      <c r="DJ24" s="669"/>
      <c r="DK24" s="716"/>
      <c r="DL24" s="715">
        <v>1457942</v>
      </c>
      <c r="DM24" s="669"/>
      <c r="DN24" s="669"/>
      <c r="DO24" s="669"/>
      <c r="DP24" s="669"/>
      <c r="DQ24" s="669"/>
      <c r="DR24" s="669"/>
      <c r="DS24" s="669"/>
      <c r="DT24" s="669"/>
      <c r="DU24" s="669"/>
      <c r="DV24" s="716"/>
      <c r="DW24" s="717">
        <v>51.1</v>
      </c>
      <c r="DX24" s="686"/>
      <c r="DY24" s="686"/>
      <c r="DZ24" s="686"/>
      <c r="EA24" s="686"/>
      <c r="EB24" s="686"/>
      <c r="EC24" s="718"/>
    </row>
    <row r="25" spans="2:133" ht="11.25" customHeight="1">
      <c r="B25" s="615" t="s">
        <v>273</v>
      </c>
      <c r="C25" s="616"/>
      <c r="D25" s="616"/>
      <c r="E25" s="616"/>
      <c r="F25" s="616"/>
      <c r="G25" s="616"/>
      <c r="H25" s="616"/>
      <c r="I25" s="616"/>
      <c r="J25" s="616"/>
      <c r="K25" s="616"/>
      <c r="L25" s="616"/>
      <c r="M25" s="616"/>
      <c r="N25" s="616"/>
      <c r="O25" s="616"/>
      <c r="P25" s="616"/>
      <c r="Q25" s="617"/>
      <c r="R25" s="618">
        <v>855530</v>
      </c>
      <c r="S25" s="619"/>
      <c r="T25" s="619"/>
      <c r="U25" s="619"/>
      <c r="V25" s="619"/>
      <c r="W25" s="619"/>
      <c r="X25" s="619"/>
      <c r="Y25" s="620"/>
      <c r="Z25" s="671">
        <v>15.5</v>
      </c>
      <c r="AA25" s="671"/>
      <c r="AB25" s="671"/>
      <c r="AC25" s="671"/>
      <c r="AD25" s="672" t="s">
        <v>109</v>
      </c>
      <c r="AE25" s="672"/>
      <c r="AF25" s="672"/>
      <c r="AG25" s="672"/>
      <c r="AH25" s="672"/>
      <c r="AI25" s="672"/>
      <c r="AJ25" s="672"/>
      <c r="AK25" s="672"/>
      <c r="AL25" s="641" t="s">
        <v>109</v>
      </c>
      <c r="AM25" s="673"/>
      <c r="AN25" s="673"/>
      <c r="AO25" s="674"/>
      <c r="AP25" s="712" t="s">
        <v>274</v>
      </c>
      <c r="AQ25" s="719"/>
      <c r="AR25" s="719"/>
      <c r="AS25" s="719"/>
      <c r="AT25" s="719"/>
      <c r="AU25" s="719"/>
      <c r="AV25" s="719"/>
      <c r="AW25" s="719"/>
      <c r="AX25" s="719"/>
      <c r="AY25" s="719"/>
      <c r="AZ25" s="719"/>
      <c r="BA25" s="719"/>
      <c r="BB25" s="719"/>
      <c r="BC25" s="719"/>
      <c r="BD25" s="719"/>
      <c r="BE25" s="719"/>
      <c r="BF25" s="714"/>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275</v>
      </c>
      <c r="CE25" s="652"/>
      <c r="CF25" s="652"/>
      <c r="CG25" s="652"/>
      <c r="CH25" s="652"/>
      <c r="CI25" s="652"/>
      <c r="CJ25" s="652"/>
      <c r="CK25" s="652"/>
      <c r="CL25" s="652"/>
      <c r="CM25" s="652"/>
      <c r="CN25" s="652"/>
      <c r="CO25" s="652"/>
      <c r="CP25" s="652"/>
      <c r="CQ25" s="653"/>
      <c r="CR25" s="618">
        <v>798712</v>
      </c>
      <c r="CS25" s="637"/>
      <c r="CT25" s="637"/>
      <c r="CU25" s="637"/>
      <c r="CV25" s="637"/>
      <c r="CW25" s="637"/>
      <c r="CX25" s="637"/>
      <c r="CY25" s="638"/>
      <c r="CZ25" s="621">
        <v>15.1</v>
      </c>
      <c r="DA25" s="639"/>
      <c r="DB25" s="639"/>
      <c r="DC25" s="640"/>
      <c r="DD25" s="624">
        <v>738950</v>
      </c>
      <c r="DE25" s="637"/>
      <c r="DF25" s="637"/>
      <c r="DG25" s="637"/>
      <c r="DH25" s="637"/>
      <c r="DI25" s="637"/>
      <c r="DJ25" s="637"/>
      <c r="DK25" s="638"/>
      <c r="DL25" s="624">
        <v>698389</v>
      </c>
      <c r="DM25" s="637"/>
      <c r="DN25" s="637"/>
      <c r="DO25" s="637"/>
      <c r="DP25" s="637"/>
      <c r="DQ25" s="637"/>
      <c r="DR25" s="637"/>
      <c r="DS25" s="637"/>
      <c r="DT25" s="637"/>
      <c r="DU25" s="637"/>
      <c r="DV25" s="638"/>
      <c r="DW25" s="641">
        <v>24.5</v>
      </c>
      <c r="DX25" s="642"/>
      <c r="DY25" s="642"/>
      <c r="DZ25" s="642"/>
      <c r="EA25" s="642"/>
      <c r="EB25" s="642"/>
      <c r="EC25" s="643"/>
    </row>
    <row r="26" spans="2:133" ht="11.25" customHeight="1">
      <c r="B26" s="709" t="s">
        <v>276</v>
      </c>
      <c r="C26" s="710"/>
      <c r="D26" s="710"/>
      <c r="E26" s="710"/>
      <c r="F26" s="710"/>
      <c r="G26" s="710"/>
      <c r="H26" s="710"/>
      <c r="I26" s="710"/>
      <c r="J26" s="710"/>
      <c r="K26" s="710"/>
      <c r="L26" s="710"/>
      <c r="M26" s="710"/>
      <c r="N26" s="710"/>
      <c r="O26" s="710"/>
      <c r="P26" s="710"/>
      <c r="Q26" s="711"/>
      <c r="R26" s="618">
        <v>18085</v>
      </c>
      <c r="S26" s="619"/>
      <c r="T26" s="619"/>
      <c r="U26" s="619"/>
      <c r="V26" s="619"/>
      <c r="W26" s="619"/>
      <c r="X26" s="619"/>
      <c r="Y26" s="620"/>
      <c r="Z26" s="671">
        <v>0.3</v>
      </c>
      <c r="AA26" s="671"/>
      <c r="AB26" s="671"/>
      <c r="AC26" s="671"/>
      <c r="AD26" s="672">
        <v>18085</v>
      </c>
      <c r="AE26" s="672"/>
      <c r="AF26" s="672"/>
      <c r="AG26" s="672"/>
      <c r="AH26" s="672"/>
      <c r="AI26" s="672"/>
      <c r="AJ26" s="672"/>
      <c r="AK26" s="672"/>
      <c r="AL26" s="641">
        <v>0.7</v>
      </c>
      <c r="AM26" s="673"/>
      <c r="AN26" s="673"/>
      <c r="AO26" s="674"/>
      <c r="AP26" s="712" t="s">
        <v>277</v>
      </c>
      <c r="AQ26" s="713"/>
      <c r="AR26" s="713"/>
      <c r="AS26" s="713"/>
      <c r="AT26" s="713"/>
      <c r="AU26" s="713"/>
      <c r="AV26" s="713"/>
      <c r="AW26" s="713"/>
      <c r="AX26" s="713"/>
      <c r="AY26" s="713"/>
      <c r="AZ26" s="713"/>
      <c r="BA26" s="713"/>
      <c r="BB26" s="713"/>
      <c r="BC26" s="713"/>
      <c r="BD26" s="713"/>
      <c r="BE26" s="713"/>
      <c r="BF26" s="714"/>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278</v>
      </c>
      <c r="CE26" s="652"/>
      <c r="CF26" s="652"/>
      <c r="CG26" s="652"/>
      <c r="CH26" s="652"/>
      <c r="CI26" s="652"/>
      <c r="CJ26" s="652"/>
      <c r="CK26" s="652"/>
      <c r="CL26" s="652"/>
      <c r="CM26" s="652"/>
      <c r="CN26" s="652"/>
      <c r="CO26" s="652"/>
      <c r="CP26" s="652"/>
      <c r="CQ26" s="653"/>
      <c r="CR26" s="618">
        <v>524730</v>
      </c>
      <c r="CS26" s="619"/>
      <c r="CT26" s="619"/>
      <c r="CU26" s="619"/>
      <c r="CV26" s="619"/>
      <c r="CW26" s="619"/>
      <c r="CX26" s="619"/>
      <c r="CY26" s="620"/>
      <c r="CZ26" s="621">
        <v>9.9</v>
      </c>
      <c r="DA26" s="639"/>
      <c r="DB26" s="639"/>
      <c r="DC26" s="640"/>
      <c r="DD26" s="624">
        <v>472978</v>
      </c>
      <c r="DE26" s="619"/>
      <c r="DF26" s="619"/>
      <c r="DG26" s="619"/>
      <c r="DH26" s="619"/>
      <c r="DI26" s="619"/>
      <c r="DJ26" s="619"/>
      <c r="DK26" s="620"/>
      <c r="DL26" s="624" t="s">
        <v>209</v>
      </c>
      <c r="DM26" s="619"/>
      <c r="DN26" s="619"/>
      <c r="DO26" s="619"/>
      <c r="DP26" s="619"/>
      <c r="DQ26" s="619"/>
      <c r="DR26" s="619"/>
      <c r="DS26" s="619"/>
      <c r="DT26" s="619"/>
      <c r="DU26" s="619"/>
      <c r="DV26" s="620"/>
      <c r="DW26" s="641" t="s">
        <v>209</v>
      </c>
      <c r="DX26" s="642"/>
      <c r="DY26" s="642"/>
      <c r="DZ26" s="642"/>
      <c r="EA26" s="642"/>
      <c r="EB26" s="642"/>
      <c r="EC26" s="643"/>
    </row>
    <row r="27" spans="2:133" ht="11.25" customHeight="1">
      <c r="B27" s="615" t="s">
        <v>279</v>
      </c>
      <c r="C27" s="616"/>
      <c r="D27" s="616"/>
      <c r="E27" s="616"/>
      <c r="F27" s="616"/>
      <c r="G27" s="616"/>
      <c r="H27" s="616"/>
      <c r="I27" s="616"/>
      <c r="J27" s="616"/>
      <c r="K27" s="616"/>
      <c r="L27" s="616"/>
      <c r="M27" s="616"/>
      <c r="N27" s="616"/>
      <c r="O27" s="616"/>
      <c r="P27" s="616"/>
      <c r="Q27" s="617"/>
      <c r="R27" s="618">
        <v>217409</v>
      </c>
      <c r="S27" s="619"/>
      <c r="T27" s="619"/>
      <c r="U27" s="619"/>
      <c r="V27" s="619"/>
      <c r="W27" s="619"/>
      <c r="X27" s="619"/>
      <c r="Y27" s="620"/>
      <c r="Z27" s="671">
        <v>3.9</v>
      </c>
      <c r="AA27" s="671"/>
      <c r="AB27" s="671"/>
      <c r="AC27" s="671"/>
      <c r="AD27" s="672" t="s">
        <v>109</v>
      </c>
      <c r="AE27" s="672"/>
      <c r="AF27" s="672"/>
      <c r="AG27" s="672"/>
      <c r="AH27" s="672"/>
      <c r="AI27" s="672"/>
      <c r="AJ27" s="672"/>
      <c r="AK27" s="672"/>
      <c r="AL27" s="641" t="s">
        <v>109</v>
      </c>
      <c r="AM27" s="673"/>
      <c r="AN27" s="673"/>
      <c r="AO27" s="674"/>
      <c r="AP27" s="615" t="s">
        <v>280</v>
      </c>
      <c r="AQ27" s="616"/>
      <c r="AR27" s="616"/>
      <c r="AS27" s="616"/>
      <c r="AT27" s="616"/>
      <c r="AU27" s="616"/>
      <c r="AV27" s="616"/>
      <c r="AW27" s="616"/>
      <c r="AX27" s="616"/>
      <c r="AY27" s="616"/>
      <c r="AZ27" s="616"/>
      <c r="BA27" s="616"/>
      <c r="BB27" s="616"/>
      <c r="BC27" s="616"/>
      <c r="BD27" s="616"/>
      <c r="BE27" s="616"/>
      <c r="BF27" s="617"/>
      <c r="BG27" s="618">
        <v>766252</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281</v>
      </c>
      <c r="CE27" s="652"/>
      <c r="CF27" s="652"/>
      <c r="CG27" s="652"/>
      <c r="CH27" s="652"/>
      <c r="CI27" s="652"/>
      <c r="CJ27" s="652"/>
      <c r="CK27" s="652"/>
      <c r="CL27" s="652"/>
      <c r="CM27" s="652"/>
      <c r="CN27" s="652"/>
      <c r="CO27" s="652"/>
      <c r="CP27" s="652"/>
      <c r="CQ27" s="653"/>
      <c r="CR27" s="618">
        <v>503530</v>
      </c>
      <c r="CS27" s="637"/>
      <c r="CT27" s="637"/>
      <c r="CU27" s="637"/>
      <c r="CV27" s="637"/>
      <c r="CW27" s="637"/>
      <c r="CX27" s="637"/>
      <c r="CY27" s="638"/>
      <c r="CZ27" s="621">
        <v>9.5</v>
      </c>
      <c r="DA27" s="639"/>
      <c r="DB27" s="639"/>
      <c r="DC27" s="640"/>
      <c r="DD27" s="624">
        <v>174338</v>
      </c>
      <c r="DE27" s="637"/>
      <c r="DF27" s="637"/>
      <c r="DG27" s="637"/>
      <c r="DH27" s="637"/>
      <c r="DI27" s="637"/>
      <c r="DJ27" s="637"/>
      <c r="DK27" s="638"/>
      <c r="DL27" s="624">
        <v>166726</v>
      </c>
      <c r="DM27" s="637"/>
      <c r="DN27" s="637"/>
      <c r="DO27" s="637"/>
      <c r="DP27" s="637"/>
      <c r="DQ27" s="637"/>
      <c r="DR27" s="637"/>
      <c r="DS27" s="637"/>
      <c r="DT27" s="637"/>
      <c r="DU27" s="637"/>
      <c r="DV27" s="638"/>
      <c r="DW27" s="641">
        <v>5.8</v>
      </c>
      <c r="DX27" s="642"/>
      <c r="DY27" s="642"/>
      <c r="DZ27" s="642"/>
      <c r="EA27" s="642"/>
      <c r="EB27" s="642"/>
      <c r="EC27" s="643"/>
    </row>
    <row r="28" spans="2:133" ht="11.25" customHeight="1">
      <c r="B28" s="615" t="s">
        <v>282</v>
      </c>
      <c r="C28" s="616"/>
      <c r="D28" s="616"/>
      <c r="E28" s="616"/>
      <c r="F28" s="616"/>
      <c r="G28" s="616"/>
      <c r="H28" s="616"/>
      <c r="I28" s="616"/>
      <c r="J28" s="616"/>
      <c r="K28" s="616"/>
      <c r="L28" s="616"/>
      <c r="M28" s="616"/>
      <c r="N28" s="616"/>
      <c r="O28" s="616"/>
      <c r="P28" s="616"/>
      <c r="Q28" s="617"/>
      <c r="R28" s="618">
        <v>197918</v>
      </c>
      <c r="S28" s="619"/>
      <c r="T28" s="619"/>
      <c r="U28" s="619"/>
      <c r="V28" s="619"/>
      <c r="W28" s="619"/>
      <c r="X28" s="619"/>
      <c r="Y28" s="620"/>
      <c r="Z28" s="671">
        <v>3.6</v>
      </c>
      <c r="AA28" s="671"/>
      <c r="AB28" s="671"/>
      <c r="AC28" s="671"/>
      <c r="AD28" s="672">
        <v>10506</v>
      </c>
      <c r="AE28" s="672"/>
      <c r="AF28" s="672"/>
      <c r="AG28" s="672"/>
      <c r="AH28" s="672"/>
      <c r="AI28" s="672"/>
      <c r="AJ28" s="672"/>
      <c r="AK28" s="672"/>
      <c r="AL28" s="641">
        <v>0.4</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283</v>
      </c>
      <c r="CE28" s="652"/>
      <c r="CF28" s="652"/>
      <c r="CG28" s="652"/>
      <c r="CH28" s="652"/>
      <c r="CI28" s="652"/>
      <c r="CJ28" s="652"/>
      <c r="CK28" s="652"/>
      <c r="CL28" s="652"/>
      <c r="CM28" s="652"/>
      <c r="CN28" s="652"/>
      <c r="CO28" s="652"/>
      <c r="CP28" s="652"/>
      <c r="CQ28" s="653"/>
      <c r="CR28" s="618">
        <v>701518</v>
      </c>
      <c r="CS28" s="619"/>
      <c r="CT28" s="619"/>
      <c r="CU28" s="619"/>
      <c r="CV28" s="619"/>
      <c r="CW28" s="619"/>
      <c r="CX28" s="619"/>
      <c r="CY28" s="620"/>
      <c r="CZ28" s="621">
        <v>13.2</v>
      </c>
      <c r="DA28" s="639"/>
      <c r="DB28" s="639"/>
      <c r="DC28" s="640"/>
      <c r="DD28" s="624">
        <v>699146</v>
      </c>
      <c r="DE28" s="619"/>
      <c r="DF28" s="619"/>
      <c r="DG28" s="619"/>
      <c r="DH28" s="619"/>
      <c r="DI28" s="619"/>
      <c r="DJ28" s="619"/>
      <c r="DK28" s="620"/>
      <c r="DL28" s="624">
        <v>592827</v>
      </c>
      <c r="DM28" s="619"/>
      <c r="DN28" s="619"/>
      <c r="DO28" s="619"/>
      <c r="DP28" s="619"/>
      <c r="DQ28" s="619"/>
      <c r="DR28" s="619"/>
      <c r="DS28" s="619"/>
      <c r="DT28" s="619"/>
      <c r="DU28" s="619"/>
      <c r="DV28" s="620"/>
      <c r="DW28" s="641">
        <v>20.8</v>
      </c>
      <c r="DX28" s="642"/>
      <c r="DY28" s="642"/>
      <c r="DZ28" s="642"/>
      <c r="EA28" s="642"/>
      <c r="EB28" s="642"/>
      <c r="EC28" s="643"/>
    </row>
    <row r="29" spans="2:133" ht="11.25" customHeight="1">
      <c r="B29" s="615" t="s">
        <v>284</v>
      </c>
      <c r="C29" s="616"/>
      <c r="D29" s="616"/>
      <c r="E29" s="616"/>
      <c r="F29" s="616"/>
      <c r="G29" s="616"/>
      <c r="H29" s="616"/>
      <c r="I29" s="616"/>
      <c r="J29" s="616"/>
      <c r="K29" s="616"/>
      <c r="L29" s="616"/>
      <c r="M29" s="616"/>
      <c r="N29" s="616"/>
      <c r="O29" s="616"/>
      <c r="P29" s="616"/>
      <c r="Q29" s="617"/>
      <c r="R29" s="618">
        <v>17459</v>
      </c>
      <c r="S29" s="619"/>
      <c r="T29" s="619"/>
      <c r="U29" s="619"/>
      <c r="V29" s="619"/>
      <c r="W29" s="619"/>
      <c r="X29" s="619"/>
      <c r="Y29" s="620"/>
      <c r="Z29" s="671">
        <v>0.3</v>
      </c>
      <c r="AA29" s="671"/>
      <c r="AB29" s="671"/>
      <c r="AC29" s="671"/>
      <c r="AD29" s="672" t="s">
        <v>109</v>
      </c>
      <c r="AE29" s="672"/>
      <c r="AF29" s="672"/>
      <c r="AG29" s="672"/>
      <c r="AH29" s="672"/>
      <c r="AI29" s="672"/>
      <c r="AJ29" s="672"/>
      <c r="AK29" s="672"/>
      <c r="AL29" s="641" t="s">
        <v>109</v>
      </c>
      <c r="AM29" s="673"/>
      <c r="AN29" s="673"/>
      <c r="AO29" s="674"/>
      <c r="AP29" s="678" t="s">
        <v>203</v>
      </c>
      <c r="AQ29" s="679"/>
      <c r="AR29" s="679"/>
      <c r="AS29" s="679"/>
      <c r="AT29" s="679"/>
      <c r="AU29" s="679"/>
      <c r="AV29" s="679"/>
      <c r="AW29" s="679"/>
      <c r="AX29" s="679"/>
      <c r="AY29" s="679"/>
      <c r="AZ29" s="679"/>
      <c r="BA29" s="679"/>
      <c r="BB29" s="679"/>
      <c r="BC29" s="679"/>
      <c r="BD29" s="679"/>
      <c r="BE29" s="679"/>
      <c r="BF29" s="680"/>
      <c r="BG29" s="678" t="s">
        <v>285</v>
      </c>
      <c r="BH29" s="694"/>
      <c r="BI29" s="694"/>
      <c r="BJ29" s="694"/>
      <c r="BK29" s="694"/>
      <c r="BL29" s="694"/>
      <c r="BM29" s="694"/>
      <c r="BN29" s="694"/>
      <c r="BO29" s="694"/>
      <c r="BP29" s="694"/>
      <c r="BQ29" s="695"/>
      <c r="BR29" s="678" t="s">
        <v>286</v>
      </c>
      <c r="BS29" s="694"/>
      <c r="BT29" s="694"/>
      <c r="BU29" s="694"/>
      <c r="BV29" s="694"/>
      <c r="BW29" s="694"/>
      <c r="BX29" s="694"/>
      <c r="BY29" s="694"/>
      <c r="BZ29" s="694"/>
      <c r="CA29" s="694"/>
      <c r="CB29" s="695"/>
      <c r="CD29" s="688" t="s">
        <v>287</v>
      </c>
      <c r="CE29" s="689"/>
      <c r="CF29" s="655" t="s">
        <v>288</v>
      </c>
      <c r="CG29" s="652"/>
      <c r="CH29" s="652"/>
      <c r="CI29" s="652"/>
      <c r="CJ29" s="652"/>
      <c r="CK29" s="652"/>
      <c r="CL29" s="652"/>
      <c r="CM29" s="652"/>
      <c r="CN29" s="652"/>
      <c r="CO29" s="652"/>
      <c r="CP29" s="652"/>
      <c r="CQ29" s="653"/>
      <c r="CR29" s="618">
        <v>701333</v>
      </c>
      <c r="CS29" s="637"/>
      <c r="CT29" s="637"/>
      <c r="CU29" s="637"/>
      <c r="CV29" s="637"/>
      <c r="CW29" s="637"/>
      <c r="CX29" s="637"/>
      <c r="CY29" s="638"/>
      <c r="CZ29" s="621">
        <v>13.2</v>
      </c>
      <c r="DA29" s="639"/>
      <c r="DB29" s="639"/>
      <c r="DC29" s="640"/>
      <c r="DD29" s="624">
        <v>698961</v>
      </c>
      <c r="DE29" s="637"/>
      <c r="DF29" s="637"/>
      <c r="DG29" s="637"/>
      <c r="DH29" s="637"/>
      <c r="DI29" s="637"/>
      <c r="DJ29" s="637"/>
      <c r="DK29" s="638"/>
      <c r="DL29" s="624">
        <v>592642</v>
      </c>
      <c r="DM29" s="637"/>
      <c r="DN29" s="637"/>
      <c r="DO29" s="637"/>
      <c r="DP29" s="637"/>
      <c r="DQ29" s="637"/>
      <c r="DR29" s="637"/>
      <c r="DS29" s="637"/>
      <c r="DT29" s="637"/>
      <c r="DU29" s="637"/>
      <c r="DV29" s="638"/>
      <c r="DW29" s="641">
        <v>20.8</v>
      </c>
      <c r="DX29" s="642"/>
      <c r="DY29" s="642"/>
      <c r="DZ29" s="642"/>
      <c r="EA29" s="642"/>
      <c r="EB29" s="642"/>
      <c r="EC29" s="643"/>
    </row>
    <row r="30" spans="2:133" ht="11.25" customHeight="1">
      <c r="B30" s="615" t="s">
        <v>289</v>
      </c>
      <c r="C30" s="616"/>
      <c r="D30" s="616"/>
      <c r="E30" s="616"/>
      <c r="F30" s="616"/>
      <c r="G30" s="616"/>
      <c r="H30" s="616"/>
      <c r="I30" s="616"/>
      <c r="J30" s="616"/>
      <c r="K30" s="616"/>
      <c r="L30" s="616"/>
      <c r="M30" s="616"/>
      <c r="N30" s="616"/>
      <c r="O30" s="616"/>
      <c r="P30" s="616"/>
      <c r="Q30" s="617"/>
      <c r="R30" s="618">
        <v>156102</v>
      </c>
      <c r="S30" s="619"/>
      <c r="T30" s="619"/>
      <c r="U30" s="619"/>
      <c r="V30" s="619"/>
      <c r="W30" s="619"/>
      <c r="X30" s="619"/>
      <c r="Y30" s="620"/>
      <c r="Z30" s="671">
        <v>2.8</v>
      </c>
      <c r="AA30" s="671"/>
      <c r="AB30" s="671"/>
      <c r="AC30" s="671"/>
      <c r="AD30" s="672" t="s">
        <v>109</v>
      </c>
      <c r="AE30" s="672"/>
      <c r="AF30" s="672"/>
      <c r="AG30" s="672"/>
      <c r="AH30" s="672"/>
      <c r="AI30" s="672"/>
      <c r="AJ30" s="672"/>
      <c r="AK30" s="672"/>
      <c r="AL30" s="641" t="s">
        <v>109</v>
      </c>
      <c r="AM30" s="673"/>
      <c r="AN30" s="673"/>
      <c r="AO30" s="674"/>
      <c r="AP30" s="696" t="s">
        <v>290</v>
      </c>
      <c r="AQ30" s="697"/>
      <c r="AR30" s="697"/>
      <c r="AS30" s="697"/>
      <c r="AT30" s="702" t="s">
        <v>291</v>
      </c>
      <c r="AU30" s="182"/>
      <c r="AV30" s="182"/>
      <c r="AW30" s="182"/>
      <c r="AX30" s="705" t="s">
        <v>169</v>
      </c>
      <c r="AY30" s="706"/>
      <c r="AZ30" s="706"/>
      <c r="BA30" s="706"/>
      <c r="BB30" s="706"/>
      <c r="BC30" s="706"/>
      <c r="BD30" s="706"/>
      <c r="BE30" s="706"/>
      <c r="BF30" s="707"/>
      <c r="BG30" s="684">
        <v>98.2</v>
      </c>
      <c r="BH30" s="685"/>
      <c r="BI30" s="685"/>
      <c r="BJ30" s="685"/>
      <c r="BK30" s="685"/>
      <c r="BL30" s="685"/>
      <c r="BM30" s="686">
        <v>90</v>
      </c>
      <c r="BN30" s="685"/>
      <c r="BO30" s="685"/>
      <c r="BP30" s="685"/>
      <c r="BQ30" s="687"/>
      <c r="BR30" s="684">
        <v>97.5</v>
      </c>
      <c r="BS30" s="685"/>
      <c r="BT30" s="685"/>
      <c r="BU30" s="685"/>
      <c r="BV30" s="685"/>
      <c r="BW30" s="685"/>
      <c r="BX30" s="686">
        <v>87.1</v>
      </c>
      <c r="BY30" s="685"/>
      <c r="BZ30" s="685"/>
      <c r="CA30" s="685"/>
      <c r="CB30" s="687"/>
      <c r="CD30" s="690"/>
      <c r="CE30" s="691"/>
      <c r="CF30" s="655" t="s">
        <v>292</v>
      </c>
      <c r="CG30" s="652"/>
      <c r="CH30" s="652"/>
      <c r="CI30" s="652"/>
      <c r="CJ30" s="652"/>
      <c r="CK30" s="652"/>
      <c r="CL30" s="652"/>
      <c r="CM30" s="652"/>
      <c r="CN30" s="652"/>
      <c r="CO30" s="652"/>
      <c r="CP30" s="652"/>
      <c r="CQ30" s="653"/>
      <c r="CR30" s="618">
        <v>651119</v>
      </c>
      <c r="CS30" s="619"/>
      <c r="CT30" s="619"/>
      <c r="CU30" s="619"/>
      <c r="CV30" s="619"/>
      <c r="CW30" s="619"/>
      <c r="CX30" s="619"/>
      <c r="CY30" s="620"/>
      <c r="CZ30" s="621">
        <v>12.3</v>
      </c>
      <c r="DA30" s="639"/>
      <c r="DB30" s="639"/>
      <c r="DC30" s="640"/>
      <c r="DD30" s="624">
        <v>648908</v>
      </c>
      <c r="DE30" s="619"/>
      <c r="DF30" s="619"/>
      <c r="DG30" s="619"/>
      <c r="DH30" s="619"/>
      <c r="DI30" s="619"/>
      <c r="DJ30" s="619"/>
      <c r="DK30" s="620"/>
      <c r="DL30" s="624">
        <v>542589</v>
      </c>
      <c r="DM30" s="619"/>
      <c r="DN30" s="619"/>
      <c r="DO30" s="619"/>
      <c r="DP30" s="619"/>
      <c r="DQ30" s="619"/>
      <c r="DR30" s="619"/>
      <c r="DS30" s="619"/>
      <c r="DT30" s="619"/>
      <c r="DU30" s="619"/>
      <c r="DV30" s="620"/>
      <c r="DW30" s="641">
        <v>19</v>
      </c>
      <c r="DX30" s="642"/>
      <c r="DY30" s="642"/>
      <c r="DZ30" s="642"/>
      <c r="EA30" s="642"/>
      <c r="EB30" s="642"/>
      <c r="EC30" s="643"/>
    </row>
    <row r="31" spans="2:133" ht="11.25" customHeight="1">
      <c r="B31" s="615" t="s">
        <v>293</v>
      </c>
      <c r="C31" s="616"/>
      <c r="D31" s="616"/>
      <c r="E31" s="616"/>
      <c r="F31" s="616"/>
      <c r="G31" s="616"/>
      <c r="H31" s="616"/>
      <c r="I31" s="616"/>
      <c r="J31" s="616"/>
      <c r="K31" s="616"/>
      <c r="L31" s="616"/>
      <c r="M31" s="616"/>
      <c r="N31" s="616"/>
      <c r="O31" s="616"/>
      <c r="P31" s="616"/>
      <c r="Q31" s="617"/>
      <c r="R31" s="618">
        <v>114136</v>
      </c>
      <c r="S31" s="619"/>
      <c r="T31" s="619"/>
      <c r="U31" s="619"/>
      <c r="V31" s="619"/>
      <c r="W31" s="619"/>
      <c r="X31" s="619"/>
      <c r="Y31" s="620"/>
      <c r="Z31" s="671">
        <v>2.1</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294</v>
      </c>
      <c r="AV31" s="181"/>
      <c r="AW31" s="181"/>
      <c r="AX31" s="615" t="s">
        <v>295</v>
      </c>
      <c r="AY31" s="616"/>
      <c r="AZ31" s="616"/>
      <c r="BA31" s="616"/>
      <c r="BB31" s="616"/>
      <c r="BC31" s="616"/>
      <c r="BD31" s="616"/>
      <c r="BE31" s="616"/>
      <c r="BF31" s="617"/>
      <c r="BG31" s="682">
        <v>98.8</v>
      </c>
      <c r="BH31" s="637"/>
      <c r="BI31" s="637"/>
      <c r="BJ31" s="637"/>
      <c r="BK31" s="637"/>
      <c r="BL31" s="637"/>
      <c r="BM31" s="673">
        <v>90.3</v>
      </c>
      <c r="BN31" s="683"/>
      <c r="BO31" s="683"/>
      <c r="BP31" s="683"/>
      <c r="BQ31" s="647"/>
      <c r="BR31" s="682">
        <v>97.5</v>
      </c>
      <c r="BS31" s="637"/>
      <c r="BT31" s="637"/>
      <c r="BU31" s="637"/>
      <c r="BV31" s="637"/>
      <c r="BW31" s="637"/>
      <c r="BX31" s="673">
        <v>87.6</v>
      </c>
      <c r="BY31" s="683"/>
      <c r="BZ31" s="683"/>
      <c r="CA31" s="683"/>
      <c r="CB31" s="647"/>
      <c r="CD31" s="690"/>
      <c r="CE31" s="691"/>
      <c r="CF31" s="655" t="s">
        <v>296</v>
      </c>
      <c r="CG31" s="652"/>
      <c r="CH31" s="652"/>
      <c r="CI31" s="652"/>
      <c r="CJ31" s="652"/>
      <c r="CK31" s="652"/>
      <c r="CL31" s="652"/>
      <c r="CM31" s="652"/>
      <c r="CN31" s="652"/>
      <c r="CO31" s="652"/>
      <c r="CP31" s="652"/>
      <c r="CQ31" s="653"/>
      <c r="CR31" s="618">
        <v>50214</v>
      </c>
      <c r="CS31" s="637"/>
      <c r="CT31" s="637"/>
      <c r="CU31" s="637"/>
      <c r="CV31" s="637"/>
      <c r="CW31" s="637"/>
      <c r="CX31" s="637"/>
      <c r="CY31" s="638"/>
      <c r="CZ31" s="621">
        <v>0.9</v>
      </c>
      <c r="DA31" s="639"/>
      <c r="DB31" s="639"/>
      <c r="DC31" s="640"/>
      <c r="DD31" s="624">
        <v>50053</v>
      </c>
      <c r="DE31" s="637"/>
      <c r="DF31" s="637"/>
      <c r="DG31" s="637"/>
      <c r="DH31" s="637"/>
      <c r="DI31" s="637"/>
      <c r="DJ31" s="637"/>
      <c r="DK31" s="638"/>
      <c r="DL31" s="624">
        <v>50053</v>
      </c>
      <c r="DM31" s="637"/>
      <c r="DN31" s="637"/>
      <c r="DO31" s="637"/>
      <c r="DP31" s="637"/>
      <c r="DQ31" s="637"/>
      <c r="DR31" s="637"/>
      <c r="DS31" s="637"/>
      <c r="DT31" s="637"/>
      <c r="DU31" s="637"/>
      <c r="DV31" s="638"/>
      <c r="DW31" s="641">
        <v>1.8</v>
      </c>
      <c r="DX31" s="642"/>
      <c r="DY31" s="642"/>
      <c r="DZ31" s="642"/>
      <c r="EA31" s="642"/>
      <c r="EB31" s="642"/>
      <c r="EC31" s="643"/>
    </row>
    <row r="32" spans="2:133" ht="11.25" customHeight="1">
      <c r="B32" s="615" t="s">
        <v>297</v>
      </c>
      <c r="C32" s="616"/>
      <c r="D32" s="616"/>
      <c r="E32" s="616"/>
      <c r="F32" s="616"/>
      <c r="G32" s="616"/>
      <c r="H32" s="616"/>
      <c r="I32" s="616"/>
      <c r="J32" s="616"/>
      <c r="K32" s="616"/>
      <c r="L32" s="616"/>
      <c r="M32" s="616"/>
      <c r="N32" s="616"/>
      <c r="O32" s="616"/>
      <c r="P32" s="616"/>
      <c r="Q32" s="617"/>
      <c r="R32" s="618">
        <v>79951</v>
      </c>
      <c r="S32" s="619"/>
      <c r="T32" s="619"/>
      <c r="U32" s="619"/>
      <c r="V32" s="619"/>
      <c r="W32" s="619"/>
      <c r="X32" s="619"/>
      <c r="Y32" s="620"/>
      <c r="Z32" s="671">
        <v>1.4</v>
      </c>
      <c r="AA32" s="671"/>
      <c r="AB32" s="671"/>
      <c r="AC32" s="671"/>
      <c r="AD32" s="672">
        <v>260</v>
      </c>
      <c r="AE32" s="672"/>
      <c r="AF32" s="672"/>
      <c r="AG32" s="672"/>
      <c r="AH32" s="672"/>
      <c r="AI32" s="672"/>
      <c r="AJ32" s="672"/>
      <c r="AK32" s="672"/>
      <c r="AL32" s="641">
        <v>0</v>
      </c>
      <c r="AM32" s="673"/>
      <c r="AN32" s="673"/>
      <c r="AO32" s="674"/>
      <c r="AP32" s="700"/>
      <c r="AQ32" s="701"/>
      <c r="AR32" s="701"/>
      <c r="AS32" s="701"/>
      <c r="AT32" s="704"/>
      <c r="AU32" s="183"/>
      <c r="AV32" s="183"/>
      <c r="AW32" s="183"/>
      <c r="AX32" s="599" t="s">
        <v>298</v>
      </c>
      <c r="AY32" s="600"/>
      <c r="AZ32" s="600"/>
      <c r="BA32" s="600"/>
      <c r="BB32" s="600"/>
      <c r="BC32" s="600"/>
      <c r="BD32" s="600"/>
      <c r="BE32" s="600"/>
      <c r="BF32" s="601"/>
      <c r="BG32" s="681">
        <v>97.6</v>
      </c>
      <c r="BH32" s="603"/>
      <c r="BI32" s="603"/>
      <c r="BJ32" s="603"/>
      <c r="BK32" s="603"/>
      <c r="BL32" s="603"/>
      <c r="BM32" s="666">
        <v>88.7</v>
      </c>
      <c r="BN32" s="603"/>
      <c r="BO32" s="603"/>
      <c r="BP32" s="603"/>
      <c r="BQ32" s="660"/>
      <c r="BR32" s="681">
        <v>97.4</v>
      </c>
      <c r="BS32" s="603"/>
      <c r="BT32" s="603"/>
      <c r="BU32" s="603"/>
      <c r="BV32" s="603"/>
      <c r="BW32" s="603"/>
      <c r="BX32" s="666">
        <v>85.6</v>
      </c>
      <c r="BY32" s="603"/>
      <c r="BZ32" s="603"/>
      <c r="CA32" s="603"/>
      <c r="CB32" s="660"/>
      <c r="CD32" s="692"/>
      <c r="CE32" s="693"/>
      <c r="CF32" s="655" t="s">
        <v>299</v>
      </c>
      <c r="CG32" s="652"/>
      <c r="CH32" s="652"/>
      <c r="CI32" s="652"/>
      <c r="CJ32" s="652"/>
      <c r="CK32" s="652"/>
      <c r="CL32" s="652"/>
      <c r="CM32" s="652"/>
      <c r="CN32" s="652"/>
      <c r="CO32" s="652"/>
      <c r="CP32" s="652"/>
      <c r="CQ32" s="653"/>
      <c r="CR32" s="618">
        <v>185</v>
      </c>
      <c r="CS32" s="619"/>
      <c r="CT32" s="619"/>
      <c r="CU32" s="619"/>
      <c r="CV32" s="619"/>
      <c r="CW32" s="619"/>
      <c r="CX32" s="619"/>
      <c r="CY32" s="620"/>
      <c r="CZ32" s="621">
        <v>0</v>
      </c>
      <c r="DA32" s="639"/>
      <c r="DB32" s="639"/>
      <c r="DC32" s="640"/>
      <c r="DD32" s="624">
        <v>185</v>
      </c>
      <c r="DE32" s="619"/>
      <c r="DF32" s="619"/>
      <c r="DG32" s="619"/>
      <c r="DH32" s="619"/>
      <c r="DI32" s="619"/>
      <c r="DJ32" s="619"/>
      <c r="DK32" s="620"/>
      <c r="DL32" s="624">
        <v>185</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300</v>
      </c>
      <c r="C33" s="616"/>
      <c r="D33" s="616"/>
      <c r="E33" s="616"/>
      <c r="F33" s="616"/>
      <c r="G33" s="616"/>
      <c r="H33" s="616"/>
      <c r="I33" s="616"/>
      <c r="J33" s="616"/>
      <c r="K33" s="616"/>
      <c r="L33" s="616"/>
      <c r="M33" s="616"/>
      <c r="N33" s="616"/>
      <c r="O33" s="616"/>
      <c r="P33" s="616"/>
      <c r="Q33" s="617"/>
      <c r="R33" s="618">
        <v>717595</v>
      </c>
      <c r="S33" s="619"/>
      <c r="T33" s="619"/>
      <c r="U33" s="619"/>
      <c r="V33" s="619"/>
      <c r="W33" s="619"/>
      <c r="X33" s="619"/>
      <c r="Y33" s="620"/>
      <c r="Z33" s="671">
        <v>13</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301</v>
      </c>
      <c r="CE33" s="652"/>
      <c r="CF33" s="652"/>
      <c r="CG33" s="652"/>
      <c r="CH33" s="652"/>
      <c r="CI33" s="652"/>
      <c r="CJ33" s="652"/>
      <c r="CK33" s="652"/>
      <c r="CL33" s="652"/>
      <c r="CM33" s="652"/>
      <c r="CN33" s="652"/>
      <c r="CO33" s="652"/>
      <c r="CP33" s="652"/>
      <c r="CQ33" s="653"/>
      <c r="CR33" s="618">
        <v>2105921</v>
      </c>
      <c r="CS33" s="637"/>
      <c r="CT33" s="637"/>
      <c r="CU33" s="637"/>
      <c r="CV33" s="637"/>
      <c r="CW33" s="637"/>
      <c r="CX33" s="637"/>
      <c r="CY33" s="638"/>
      <c r="CZ33" s="621">
        <v>39.700000000000003</v>
      </c>
      <c r="DA33" s="639"/>
      <c r="DB33" s="639"/>
      <c r="DC33" s="640"/>
      <c r="DD33" s="624">
        <v>1726699</v>
      </c>
      <c r="DE33" s="637"/>
      <c r="DF33" s="637"/>
      <c r="DG33" s="637"/>
      <c r="DH33" s="637"/>
      <c r="DI33" s="637"/>
      <c r="DJ33" s="637"/>
      <c r="DK33" s="638"/>
      <c r="DL33" s="624">
        <v>1268092</v>
      </c>
      <c r="DM33" s="637"/>
      <c r="DN33" s="637"/>
      <c r="DO33" s="637"/>
      <c r="DP33" s="637"/>
      <c r="DQ33" s="637"/>
      <c r="DR33" s="637"/>
      <c r="DS33" s="637"/>
      <c r="DT33" s="637"/>
      <c r="DU33" s="637"/>
      <c r="DV33" s="638"/>
      <c r="DW33" s="641">
        <v>44.5</v>
      </c>
      <c r="DX33" s="642"/>
      <c r="DY33" s="642"/>
      <c r="DZ33" s="642"/>
      <c r="EA33" s="642"/>
      <c r="EB33" s="642"/>
      <c r="EC33" s="643"/>
    </row>
    <row r="34" spans="2:133" ht="11.25" customHeight="1">
      <c r="B34" s="615" t="s">
        <v>302</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303</v>
      </c>
      <c r="AR34" s="679"/>
      <c r="AS34" s="679"/>
      <c r="AT34" s="679"/>
      <c r="AU34" s="679"/>
      <c r="AV34" s="679"/>
      <c r="AW34" s="679"/>
      <c r="AX34" s="679"/>
      <c r="AY34" s="679"/>
      <c r="AZ34" s="679"/>
      <c r="BA34" s="679"/>
      <c r="BB34" s="679"/>
      <c r="BC34" s="679"/>
      <c r="BD34" s="679"/>
      <c r="BE34" s="679"/>
      <c r="BF34" s="680"/>
      <c r="BG34" s="678" t="s">
        <v>304</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305</v>
      </c>
      <c r="CE34" s="652"/>
      <c r="CF34" s="652"/>
      <c r="CG34" s="652"/>
      <c r="CH34" s="652"/>
      <c r="CI34" s="652"/>
      <c r="CJ34" s="652"/>
      <c r="CK34" s="652"/>
      <c r="CL34" s="652"/>
      <c r="CM34" s="652"/>
      <c r="CN34" s="652"/>
      <c r="CO34" s="652"/>
      <c r="CP34" s="652"/>
      <c r="CQ34" s="653"/>
      <c r="CR34" s="618">
        <v>678316</v>
      </c>
      <c r="CS34" s="619"/>
      <c r="CT34" s="619"/>
      <c r="CU34" s="619"/>
      <c r="CV34" s="619"/>
      <c r="CW34" s="619"/>
      <c r="CX34" s="619"/>
      <c r="CY34" s="620"/>
      <c r="CZ34" s="621">
        <v>12.8</v>
      </c>
      <c r="DA34" s="639"/>
      <c r="DB34" s="639"/>
      <c r="DC34" s="640"/>
      <c r="DD34" s="624">
        <v>474834</v>
      </c>
      <c r="DE34" s="619"/>
      <c r="DF34" s="619"/>
      <c r="DG34" s="619"/>
      <c r="DH34" s="619"/>
      <c r="DI34" s="619"/>
      <c r="DJ34" s="619"/>
      <c r="DK34" s="620"/>
      <c r="DL34" s="624">
        <v>264796</v>
      </c>
      <c r="DM34" s="619"/>
      <c r="DN34" s="619"/>
      <c r="DO34" s="619"/>
      <c r="DP34" s="619"/>
      <c r="DQ34" s="619"/>
      <c r="DR34" s="619"/>
      <c r="DS34" s="619"/>
      <c r="DT34" s="619"/>
      <c r="DU34" s="619"/>
      <c r="DV34" s="620"/>
      <c r="DW34" s="641">
        <v>9.3000000000000007</v>
      </c>
      <c r="DX34" s="642"/>
      <c r="DY34" s="642"/>
      <c r="DZ34" s="642"/>
      <c r="EA34" s="642"/>
      <c r="EB34" s="642"/>
      <c r="EC34" s="643"/>
    </row>
    <row r="35" spans="2:133" ht="11.25" customHeight="1">
      <c r="B35" s="615" t="s">
        <v>306</v>
      </c>
      <c r="C35" s="616"/>
      <c r="D35" s="616"/>
      <c r="E35" s="616"/>
      <c r="F35" s="616"/>
      <c r="G35" s="616"/>
      <c r="H35" s="616"/>
      <c r="I35" s="616"/>
      <c r="J35" s="616"/>
      <c r="K35" s="616"/>
      <c r="L35" s="616"/>
      <c r="M35" s="616"/>
      <c r="N35" s="616"/>
      <c r="O35" s="616"/>
      <c r="P35" s="616"/>
      <c r="Q35" s="617"/>
      <c r="R35" s="618">
        <v>149195</v>
      </c>
      <c r="S35" s="619"/>
      <c r="T35" s="619"/>
      <c r="U35" s="619"/>
      <c r="V35" s="619"/>
      <c r="W35" s="619"/>
      <c r="X35" s="619"/>
      <c r="Y35" s="620"/>
      <c r="Z35" s="671">
        <v>2.7</v>
      </c>
      <c r="AA35" s="671"/>
      <c r="AB35" s="671"/>
      <c r="AC35" s="671"/>
      <c r="AD35" s="672" t="s">
        <v>109</v>
      </c>
      <c r="AE35" s="672"/>
      <c r="AF35" s="672"/>
      <c r="AG35" s="672"/>
      <c r="AH35" s="672"/>
      <c r="AI35" s="672"/>
      <c r="AJ35" s="672"/>
      <c r="AK35" s="672"/>
      <c r="AL35" s="641" t="s">
        <v>109</v>
      </c>
      <c r="AM35" s="673"/>
      <c r="AN35" s="673"/>
      <c r="AO35" s="674"/>
      <c r="AP35" s="186"/>
      <c r="AQ35" s="675" t="s">
        <v>307</v>
      </c>
      <c r="AR35" s="676"/>
      <c r="AS35" s="676"/>
      <c r="AT35" s="676"/>
      <c r="AU35" s="676"/>
      <c r="AV35" s="676"/>
      <c r="AW35" s="676"/>
      <c r="AX35" s="676"/>
      <c r="AY35" s="677"/>
      <c r="AZ35" s="668">
        <v>715080</v>
      </c>
      <c r="BA35" s="669"/>
      <c r="BB35" s="669"/>
      <c r="BC35" s="669"/>
      <c r="BD35" s="669"/>
      <c r="BE35" s="669"/>
      <c r="BF35" s="670"/>
      <c r="BG35" s="675" t="s">
        <v>308</v>
      </c>
      <c r="BH35" s="676"/>
      <c r="BI35" s="676"/>
      <c r="BJ35" s="676"/>
      <c r="BK35" s="676"/>
      <c r="BL35" s="676"/>
      <c r="BM35" s="676"/>
      <c r="BN35" s="676"/>
      <c r="BO35" s="676"/>
      <c r="BP35" s="676"/>
      <c r="BQ35" s="676"/>
      <c r="BR35" s="676"/>
      <c r="BS35" s="676"/>
      <c r="BT35" s="676"/>
      <c r="BU35" s="677"/>
      <c r="BV35" s="668">
        <v>-5523</v>
      </c>
      <c r="BW35" s="669"/>
      <c r="BX35" s="669"/>
      <c r="BY35" s="669"/>
      <c r="BZ35" s="669"/>
      <c r="CA35" s="669"/>
      <c r="CB35" s="670"/>
      <c r="CD35" s="655" t="s">
        <v>309</v>
      </c>
      <c r="CE35" s="652"/>
      <c r="CF35" s="652"/>
      <c r="CG35" s="652"/>
      <c r="CH35" s="652"/>
      <c r="CI35" s="652"/>
      <c r="CJ35" s="652"/>
      <c r="CK35" s="652"/>
      <c r="CL35" s="652"/>
      <c r="CM35" s="652"/>
      <c r="CN35" s="652"/>
      <c r="CO35" s="652"/>
      <c r="CP35" s="652"/>
      <c r="CQ35" s="653"/>
      <c r="CR35" s="618">
        <v>24923</v>
      </c>
      <c r="CS35" s="637"/>
      <c r="CT35" s="637"/>
      <c r="CU35" s="637"/>
      <c r="CV35" s="637"/>
      <c r="CW35" s="637"/>
      <c r="CX35" s="637"/>
      <c r="CY35" s="638"/>
      <c r="CZ35" s="621">
        <v>0.5</v>
      </c>
      <c r="DA35" s="639"/>
      <c r="DB35" s="639"/>
      <c r="DC35" s="640"/>
      <c r="DD35" s="624">
        <v>12268</v>
      </c>
      <c r="DE35" s="637"/>
      <c r="DF35" s="637"/>
      <c r="DG35" s="637"/>
      <c r="DH35" s="637"/>
      <c r="DI35" s="637"/>
      <c r="DJ35" s="637"/>
      <c r="DK35" s="638"/>
      <c r="DL35" s="624">
        <v>6529</v>
      </c>
      <c r="DM35" s="637"/>
      <c r="DN35" s="637"/>
      <c r="DO35" s="637"/>
      <c r="DP35" s="637"/>
      <c r="DQ35" s="637"/>
      <c r="DR35" s="637"/>
      <c r="DS35" s="637"/>
      <c r="DT35" s="637"/>
      <c r="DU35" s="637"/>
      <c r="DV35" s="638"/>
      <c r="DW35" s="641">
        <v>0.2</v>
      </c>
      <c r="DX35" s="642"/>
      <c r="DY35" s="642"/>
      <c r="DZ35" s="642"/>
      <c r="EA35" s="642"/>
      <c r="EB35" s="642"/>
      <c r="EC35" s="643"/>
    </row>
    <row r="36" spans="2:133" ht="11.25" customHeight="1">
      <c r="B36" s="599" t="s">
        <v>310</v>
      </c>
      <c r="C36" s="600"/>
      <c r="D36" s="600"/>
      <c r="E36" s="600"/>
      <c r="F36" s="600"/>
      <c r="G36" s="600"/>
      <c r="H36" s="600"/>
      <c r="I36" s="600"/>
      <c r="J36" s="600"/>
      <c r="K36" s="600"/>
      <c r="L36" s="600"/>
      <c r="M36" s="600"/>
      <c r="N36" s="600"/>
      <c r="O36" s="600"/>
      <c r="P36" s="600"/>
      <c r="Q36" s="601"/>
      <c r="R36" s="602">
        <v>5517401</v>
      </c>
      <c r="S36" s="659"/>
      <c r="T36" s="659"/>
      <c r="U36" s="659"/>
      <c r="V36" s="659"/>
      <c r="W36" s="659"/>
      <c r="X36" s="659"/>
      <c r="Y36" s="662"/>
      <c r="Z36" s="663">
        <v>100</v>
      </c>
      <c r="AA36" s="663"/>
      <c r="AB36" s="663"/>
      <c r="AC36" s="663"/>
      <c r="AD36" s="664">
        <v>2703202</v>
      </c>
      <c r="AE36" s="664"/>
      <c r="AF36" s="664"/>
      <c r="AG36" s="664"/>
      <c r="AH36" s="664"/>
      <c r="AI36" s="664"/>
      <c r="AJ36" s="664"/>
      <c r="AK36" s="664"/>
      <c r="AL36" s="665">
        <v>100</v>
      </c>
      <c r="AM36" s="666"/>
      <c r="AN36" s="666"/>
      <c r="AO36" s="667"/>
      <c r="AQ36" s="644" t="s">
        <v>311</v>
      </c>
      <c r="AR36" s="645"/>
      <c r="AS36" s="645"/>
      <c r="AT36" s="645"/>
      <c r="AU36" s="645"/>
      <c r="AV36" s="645"/>
      <c r="AW36" s="645"/>
      <c r="AX36" s="645"/>
      <c r="AY36" s="646"/>
      <c r="AZ36" s="618">
        <v>128511</v>
      </c>
      <c r="BA36" s="619"/>
      <c r="BB36" s="619"/>
      <c r="BC36" s="619"/>
      <c r="BD36" s="637"/>
      <c r="BE36" s="637"/>
      <c r="BF36" s="647"/>
      <c r="BG36" s="655" t="s">
        <v>312</v>
      </c>
      <c r="BH36" s="652"/>
      <c r="BI36" s="652"/>
      <c r="BJ36" s="652"/>
      <c r="BK36" s="652"/>
      <c r="BL36" s="652"/>
      <c r="BM36" s="652"/>
      <c r="BN36" s="652"/>
      <c r="BO36" s="652"/>
      <c r="BP36" s="652"/>
      <c r="BQ36" s="652"/>
      <c r="BR36" s="652"/>
      <c r="BS36" s="652"/>
      <c r="BT36" s="652"/>
      <c r="BU36" s="653"/>
      <c r="BV36" s="618">
        <v>-58055</v>
      </c>
      <c r="BW36" s="619"/>
      <c r="BX36" s="619"/>
      <c r="BY36" s="619"/>
      <c r="BZ36" s="619"/>
      <c r="CA36" s="619"/>
      <c r="CB36" s="654"/>
      <c r="CD36" s="655" t="s">
        <v>313</v>
      </c>
      <c r="CE36" s="652"/>
      <c r="CF36" s="652"/>
      <c r="CG36" s="652"/>
      <c r="CH36" s="652"/>
      <c r="CI36" s="652"/>
      <c r="CJ36" s="652"/>
      <c r="CK36" s="652"/>
      <c r="CL36" s="652"/>
      <c r="CM36" s="652"/>
      <c r="CN36" s="652"/>
      <c r="CO36" s="652"/>
      <c r="CP36" s="652"/>
      <c r="CQ36" s="653"/>
      <c r="CR36" s="618">
        <v>718615</v>
      </c>
      <c r="CS36" s="619"/>
      <c r="CT36" s="619"/>
      <c r="CU36" s="619"/>
      <c r="CV36" s="619"/>
      <c r="CW36" s="619"/>
      <c r="CX36" s="619"/>
      <c r="CY36" s="620"/>
      <c r="CZ36" s="621">
        <v>13.5</v>
      </c>
      <c r="DA36" s="639"/>
      <c r="DB36" s="639"/>
      <c r="DC36" s="640"/>
      <c r="DD36" s="624">
        <v>659103</v>
      </c>
      <c r="DE36" s="619"/>
      <c r="DF36" s="619"/>
      <c r="DG36" s="619"/>
      <c r="DH36" s="619"/>
      <c r="DI36" s="619"/>
      <c r="DJ36" s="619"/>
      <c r="DK36" s="620"/>
      <c r="DL36" s="624">
        <v>595652</v>
      </c>
      <c r="DM36" s="619"/>
      <c r="DN36" s="619"/>
      <c r="DO36" s="619"/>
      <c r="DP36" s="619"/>
      <c r="DQ36" s="619"/>
      <c r="DR36" s="619"/>
      <c r="DS36" s="619"/>
      <c r="DT36" s="619"/>
      <c r="DU36" s="619"/>
      <c r="DV36" s="620"/>
      <c r="DW36" s="641">
        <v>20.9</v>
      </c>
      <c r="DX36" s="642"/>
      <c r="DY36" s="642"/>
      <c r="DZ36" s="642"/>
      <c r="EA36" s="642"/>
      <c r="EB36" s="642"/>
      <c r="EC36" s="643"/>
    </row>
    <row r="37" spans="2:133" ht="11.25" customHeight="1">
      <c r="AQ37" s="644" t="s">
        <v>314</v>
      </c>
      <c r="AR37" s="645"/>
      <c r="AS37" s="645"/>
      <c r="AT37" s="645"/>
      <c r="AU37" s="645"/>
      <c r="AV37" s="645"/>
      <c r="AW37" s="645"/>
      <c r="AX37" s="645"/>
      <c r="AY37" s="646"/>
      <c r="AZ37" s="618">
        <v>125000</v>
      </c>
      <c r="BA37" s="619"/>
      <c r="BB37" s="619"/>
      <c r="BC37" s="619"/>
      <c r="BD37" s="637"/>
      <c r="BE37" s="637"/>
      <c r="BF37" s="647"/>
      <c r="BG37" s="655" t="s">
        <v>315</v>
      </c>
      <c r="BH37" s="652"/>
      <c r="BI37" s="652"/>
      <c r="BJ37" s="652"/>
      <c r="BK37" s="652"/>
      <c r="BL37" s="652"/>
      <c r="BM37" s="652"/>
      <c r="BN37" s="652"/>
      <c r="BO37" s="652"/>
      <c r="BP37" s="652"/>
      <c r="BQ37" s="652"/>
      <c r="BR37" s="652"/>
      <c r="BS37" s="652"/>
      <c r="BT37" s="652"/>
      <c r="BU37" s="653"/>
      <c r="BV37" s="618">
        <v>1325</v>
      </c>
      <c r="BW37" s="619"/>
      <c r="BX37" s="619"/>
      <c r="BY37" s="619"/>
      <c r="BZ37" s="619"/>
      <c r="CA37" s="619"/>
      <c r="CB37" s="654"/>
      <c r="CD37" s="655" t="s">
        <v>316</v>
      </c>
      <c r="CE37" s="652"/>
      <c r="CF37" s="652"/>
      <c r="CG37" s="652"/>
      <c r="CH37" s="652"/>
      <c r="CI37" s="652"/>
      <c r="CJ37" s="652"/>
      <c r="CK37" s="652"/>
      <c r="CL37" s="652"/>
      <c r="CM37" s="652"/>
      <c r="CN37" s="652"/>
      <c r="CO37" s="652"/>
      <c r="CP37" s="652"/>
      <c r="CQ37" s="653"/>
      <c r="CR37" s="618">
        <v>428333</v>
      </c>
      <c r="CS37" s="637"/>
      <c r="CT37" s="637"/>
      <c r="CU37" s="637"/>
      <c r="CV37" s="637"/>
      <c r="CW37" s="637"/>
      <c r="CX37" s="637"/>
      <c r="CY37" s="638"/>
      <c r="CZ37" s="621">
        <v>8.1</v>
      </c>
      <c r="DA37" s="639"/>
      <c r="DB37" s="639"/>
      <c r="DC37" s="640"/>
      <c r="DD37" s="624">
        <v>412633</v>
      </c>
      <c r="DE37" s="637"/>
      <c r="DF37" s="637"/>
      <c r="DG37" s="637"/>
      <c r="DH37" s="637"/>
      <c r="DI37" s="637"/>
      <c r="DJ37" s="637"/>
      <c r="DK37" s="638"/>
      <c r="DL37" s="624">
        <v>386970</v>
      </c>
      <c r="DM37" s="637"/>
      <c r="DN37" s="637"/>
      <c r="DO37" s="637"/>
      <c r="DP37" s="637"/>
      <c r="DQ37" s="637"/>
      <c r="DR37" s="637"/>
      <c r="DS37" s="637"/>
      <c r="DT37" s="637"/>
      <c r="DU37" s="637"/>
      <c r="DV37" s="638"/>
      <c r="DW37" s="641">
        <v>13.6</v>
      </c>
      <c r="DX37" s="642"/>
      <c r="DY37" s="642"/>
      <c r="DZ37" s="642"/>
      <c r="EA37" s="642"/>
      <c r="EB37" s="642"/>
      <c r="EC37" s="643"/>
    </row>
    <row r="38" spans="2:133" ht="11.25" customHeight="1">
      <c r="AQ38" s="644" t="s">
        <v>317</v>
      </c>
      <c r="AR38" s="645"/>
      <c r="AS38" s="645"/>
      <c r="AT38" s="645"/>
      <c r="AU38" s="645"/>
      <c r="AV38" s="645"/>
      <c r="AW38" s="645"/>
      <c r="AX38" s="645"/>
      <c r="AY38" s="646"/>
      <c r="AZ38" s="618">
        <v>2869</v>
      </c>
      <c r="BA38" s="619"/>
      <c r="BB38" s="619"/>
      <c r="BC38" s="619"/>
      <c r="BD38" s="637"/>
      <c r="BE38" s="637"/>
      <c r="BF38" s="647"/>
      <c r="BG38" s="655" t="s">
        <v>318</v>
      </c>
      <c r="BH38" s="652"/>
      <c r="BI38" s="652"/>
      <c r="BJ38" s="652"/>
      <c r="BK38" s="652"/>
      <c r="BL38" s="652"/>
      <c r="BM38" s="652"/>
      <c r="BN38" s="652"/>
      <c r="BO38" s="652"/>
      <c r="BP38" s="652"/>
      <c r="BQ38" s="652"/>
      <c r="BR38" s="652"/>
      <c r="BS38" s="652"/>
      <c r="BT38" s="652"/>
      <c r="BU38" s="653"/>
      <c r="BV38" s="618">
        <v>2050</v>
      </c>
      <c r="BW38" s="619"/>
      <c r="BX38" s="619"/>
      <c r="BY38" s="619"/>
      <c r="BZ38" s="619"/>
      <c r="CA38" s="619"/>
      <c r="CB38" s="654"/>
      <c r="CD38" s="655" t="s">
        <v>319</v>
      </c>
      <c r="CE38" s="652"/>
      <c r="CF38" s="652"/>
      <c r="CG38" s="652"/>
      <c r="CH38" s="652"/>
      <c r="CI38" s="652"/>
      <c r="CJ38" s="652"/>
      <c r="CK38" s="652"/>
      <c r="CL38" s="652"/>
      <c r="CM38" s="652"/>
      <c r="CN38" s="652"/>
      <c r="CO38" s="652"/>
      <c r="CP38" s="652"/>
      <c r="CQ38" s="653"/>
      <c r="CR38" s="618">
        <v>587211</v>
      </c>
      <c r="CS38" s="619"/>
      <c r="CT38" s="619"/>
      <c r="CU38" s="619"/>
      <c r="CV38" s="619"/>
      <c r="CW38" s="619"/>
      <c r="CX38" s="619"/>
      <c r="CY38" s="620"/>
      <c r="CZ38" s="621">
        <v>11.1</v>
      </c>
      <c r="DA38" s="639"/>
      <c r="DB38" s="639"/>
      <c r="DC38" s="640"/>
      <c r="DD38" s="624">
        <v>522678</v>
      </c>
      <c r="DE38" s="619"/>
      <c r="DF38" s="619"/>
      <c r="DG38" s="619"/>
      <c r="DH38" s="619"/>
      <c r="DI38" s="619"/>
      <c r="DJ38" s="619"/>
      <c r="DK38" s="620"/>
      <c r="DL38" s="624">
        <v>401115</v>
      </c>
      <c r="DM38" s="619"/>
      <c r="DN38" s="619"/>
      <c r="DO38" s="619"/>
      <c r="DP38" s="619"/>
      <c r="DQ38" s="619"/>
      <c r="DR38" s="619"/>
      <c r="DS38" s="619"/>
      <c r="DT38" s="619"/>
      <c r="DU38" s="619"/>
      <c r="DV38" s="620"/>
      <c r="DW38" s="641">
        <v>14.1</v>
      </c>
      <c r="DX38" s="642"/>
      <c r="DY38" s="642"/>
      <c r="DZ38" s="642"/>
      <c r="EA38" s="642"/>
      <c r="EB38" s="642"/>
      <c r="EC38" s="643"/>
    </row>
    <row r="39" spans="2:133" ht="11.25" customHeight="1">
      <c r="AQ39" s="644" t="s">
        <v>320</v>
      </c>
      <c r="AR39" s="645"/>
      <c r="AS39" s="645"/>
      <c r="AT39" s="645"/>
      <c r="AU39" s="645"/>
      <c r="AV39" s="645"/>
      <c r="AW39" s="645"/>
      <c r="AX39" s="645"/>
      <c r="AY39" s="646"/>
      <c r="AZ39" s="618" t="s">
        <v>109</v>
      </c>
      <c r="BA39" s="619"/>
      <c r="BB39" s="619"/>
      <c r="BC39" s="619"/>
      <c r="BD39" s="637"/>
      <c r="BE39" s="637"/>
      <c r="BF39" s="647"/>
      <c r="BG39" s="648" t="s">
        <v>321</v>
      </c>
      <c r="BH39" s="649"/>
      <c r="BI39" s="649"/>
      <c r="BJ39" s="649"/>
      <c r="BK39" s="649"/>
      <c r="BL39" s="187"/>
      <c r="BM39" s="652" t="s">
        <v>322</v>
      </c>
      <c r="BN39" s="652"/>
      <c r="BO39" s="652"/>
      <c r="BP39" s="652"/>
      <c r="BQ39" s="652"/>
      <c r="BR39" s="652"/>
      <c r="BS39" s="652"/>
      <c r="BT39" s="652"/>
      <c r="BU39" s="653"/>
      <c r="BV39" s="618">
        <v>70</v>
      </c>
      <c r="BW39" s="619"/>
      <c r="BX39" s="619"/>
      <c r="BY39" s="619"/>
      <c r="BZ39" s="619"/>
      <c r="CA39" s="619"/>
      <c r="CB39" s="654"/>
      <c r="CD39" s="655" t="s">
        <v>323</v>
      </c>
      <c r="CE39" s="652"/>
      <c r="CF39" s="652"/>
      <c r="CG39" s="652"/>
      <c r="CH39" s="652"/>
      <c r="CI39" s="652"/>
      <c r="CJ39" s="652"/>
      <c r="CK39" s="652"/>
      <c r="CL39" s="652"/>
      <c r="CM39" s="652"/>
      <c r="CN39" s="652"/>
      <c r="CO39" s="652"/>
      <c r="CP39" s="652"/>
      <c r="CQ39" s="653"/>
      <c r="CR39" s="618">
        <v>96856</v>
      </c>
      <c r="CS39" s="637"/>
      <c r="CT39" s="637"/>
      <c r="CU39" s="637"/>
      <c r="CV39" s="637"/>
      <c r="CW39" s="637"/>
      <c r="CX39" s="637"/>
      <c r="CY39" s="638"/>
      <c r="CZ39" s="621">
        <v>1.8</v>
      </c>
      <c r="DA39" s="639"/>
      <c r="DB39" s="639"/>
      <c r="DC39" s="640"/>
      <c r="DD39" s="624">
        <v>57816</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324</v>
      </c>
      <c r="AR40" s="645"/>
      <c r="AS40" s="645"/>
      <c r="AT40" s="645"/>
      <c r="AU40" s="645"/>
      <c r="AV40" s="645"/>
      <c r="AW40" s="645"/>
      <c r="AX40" s="645"/>
      <c r="AY40" s="646"/>
      <c r="AZ40" s="618">
        <v>113993</v>
      </c>
      <c r="BA40" s="619"/>
      <c r="BB40" s="619"/>
      <c r="BC40" s="619"/>
      <c r="BD40" s="637"/>
      <c r="BE40" s="637"/>
      <c r="BF40" s="647"/>
      <c r="BG40" s="648"/>
      <c r="BH40" s="649"/>
      <c r="BI40" s="649"/>
      <c r="BJ40" s="649"/>
      <c r="BK40" s="649"/>
      <c r="BL40" s="187"/>
      <c r="BM40" s="652" t="s">
        <v>325</v>
      </c>
      <c r="BN40" s="652"/>
      <c r="BO40" s="652"/>
      <c r="BP40" s="652"/>
      <c r="BQ40" s="652"/>
      <c r="BR40" s="652"/>
      <c r="BS40" s="652"/>
      <c r="BT40" s="652"/>
      <c r="BU40" s="653"/>
      <c r="BV40" s="618">
        <v>136</v>
      </c>
      <c r="BW40" s="619"/>
      <c r="BX40" s="619"/>
      <c r="BY40" s="619"/>
      <c r="BZ40" s="619"/>
      <c r="CA40" s="619"/>
      <c r="CB40" s="654"/>
      <c r="CD40" s="655" t="s">
        <v>326</v>
      </c>
      <c r="CE40" s="652"/>
      <c r="CF40" s="652"/>
      <c r="CG40" s="652"/>
      <c r="CH40" s="652"/>
      <c r="CI40" s="652"/>
      <c r="CJ40" s="652"/>
      <c r="CK40" s="652"/>
      <c r="CL40" s="652"/>
      <c r="CM40" s="652"/>
      <c r="CN40" s="652"/>
      <c r="CO40" s="652"/>
      <c r="CP40" s="652"/>
      <c r="CQ40" s="653"/>
      <c r="CR40" s="618" t="s">
        <v>109</v>
      </c>
      <c r="CS40" s="619"/>
      <c r="CT40" s="619"/>
      <c r="CU40" s="619"/>
      <c r="CV40" s="619"/>
      <c r="CW40" s="619"/>
      <c r="CX40" s="619"/>
      <c r="CY40" s="620"/>
      <c r="CZ40" s="621" t="s">
        <v>109</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327</v>
      </c>
      <c r="AR41" s="657"/>
      <c r="AS41" s="657"/>
      <c r="AT41" s="657"/>
      <c r="AU41" s="657"/>
      <c r="AV41" s="657"/>
      <c r="AW41" s="657"/>
      <c r="AX41" s="657"/>
      <c r="AY41" s="658"/>
      <c r="AZ41" s="602">
        <v>344707</v>
      </c>
      <c r="BA41" s="659"/>
      <c r="BB41" s="659"/>
      <c r="BC41" s="659"/>
      <c r="BD41" s="603"/>
      <c r="BE41" s="603"/>
      <c r="BF41" s="660"/>
      <c r="BG41" s="650"/>
      <c r="BH41" s="651"/>
      <c r="BI41" s="651"/>
      <c r="BJ41" s="651"/>
      <c r="BK41" s="651"/>
      <c r="BL41" s="189"/>
      <c r="BM41" s="657" t="s">
        <v>328</v>
      </c>
      <c r="BN41" s="657"/>
      <c r="BO41" s="657"/>
      <c r="BP41" s="657"/>
      <c r="BQ41" s="657"/>
      <c r="BR41" s="657"/>
      <c r="BS41" s="657"/>
      <c r="BT41" s="657"/>
      <c r="BU41" s="658"/>
      <c r="BV41" s="602">
        <v>379</v>
      </c>
      <c r="BW41" s="659"/>
      <c r="BX41" s="659"/>
      <c r="BY41" s="659"/>
      <c r="BZ41" s="659"/>
      <c r="CA41" s="659"/>
      <c r="CB41" s="661"/>
      <c r="CD41" s="655" t="s">
        <v>329</v>
      </c>
      <c r="CE41" s="652"/>
      <c r="CF41" s="652"/>
      <c r="CG41" s="652"/>
      <c r="CH41" s="652"/>
      <c r="CI41" s="652"/>
      <c r="CJ41" s="652"/>
      <c r="CK41" s="652"/>
      <c r="CL41" s="652"/>
      <c r="CM41" s="652"/>
      <c r="CN41" s="652"/>
      <c r="CO41" s="652"/>
      <c r="CP41" s="652"/>
      <c r="CQ41" s="653"/>
      <c r="CR41" s="618" t="s">
        <v>209</v>
      </c>
      <c r="CS41" s="637"/>
      <c r="CT41" s="637"/>
      <c r="CU41" s="637"/>
      <c r="CV41" s="637"/>
      <c r="CW41" s="637"/>
      <c r="CX41" s="637"/>
      <c r="CY41" s="638"/>
      <c r="CZ41" s="621" t="s">
        <v>209</v>
      </c>
      <c r="DA41" s="639"/>
      <c r="DB41" s="639"/>
      <c r="DC41" s="640"/>
      <c r="DD41" s="624" t="s">
        <v>209</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331</v>
      </c>
      <c r="CE42" s="616"/>
      <c r="CF42" s="616"/>
      <c r="CG42" s="616"/>
      <c r="CH42" s="616"/>
      <c r="CI42" s="616"/>
      <c r="CJ42" s="616"/>
      <c r="CK42" s="616"/>
      <c r="CL42" s="616"/>
      <c r="CM42" s="616"/>
      <c r="CN42" s="616"/>
      <c r="CO42" s="616"/>
      <c r="CP42" s="616"/>
      <c r="CQ42" s="617"/>
      <c r="CR42" s="618">
        <v>1197173</v>
      </c>
      <c r="CS42" s="619"/>
      <c r="CT42" s="619"/>
      <c r="CU42" s="619"/>
      <c r="CV42" s="619"/>
      <c r="CW42" s="619"/>
      <c r="CX42" s="619"/>
      <c r="CY42" s="620"/>
      <c r="CZ42" s="621">
        <v>22.6</v>
      </c>
      <c r="DA42" s="622"/>
      <c r="DB42" s="622"/>
      <c r="DC42" s="623"/>
      <c r="DD42" s="624">
        <v>134540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333</v>
      </c>
      <c r="CE43" s="616"/>
      <c r="CF43" s="616"/>
      <c r="CG43" s="616"/>
      <c r="CH43" s="616"/>
      <c r="CI43" s="616"/>
      <c r="CJ43" s="616"/>
      <c r="CK43" s="616"/>
      <c r="CL43" s="616"/>
      <c r="CM43" s="616"/>
      <c r="CN43" s="616"/>
      <c r="CO43" s="616"/>
      <c r="CP43" s="616"/>
      <c r="CQ43" s="617"/>
      <c r="CR43" s="618">
        <v>19111</v>
      </c>
      <c r="CS43" s="637"/>
      <c r="CT43" s="637"/>
      <c r="CU43" s="637"/>
      <c r="CV43" s="637"/>
      <c r="CW43" s="637"/>
      <c r="CX43" s="637"/>
      <c r="CY43" s="638"/>
      <c r="CZ43" s="621">
        <v>0.4</v>
      </c>
      <c r="DA43" s="639"/>
      <c r="DB43" s="639"/>
      <c r="DC43" s="640"/>
      <c r="DD43" s="624">
        <v>2984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334</v>
      </c>
      <c r="CD44" s="631" t="s">
        <v>287</v>
      </c>
      <c r="CE44" s="632"/>
      <c r="CF44" s="615" t="s">
        <v>335</v>
      </c>
      <c r="CG44" s="616"/>
      <c r="CH44" s="616"/>
      <c r="CI44" s="616"/>
      <c r="CJ44" s="616"/>
      <c r="CK44" s="616"/>
      <c r="CL44" s="616"/>
      <c r="CM44" s="616"/>
      <c r="CN44" s="616"/>
      <c r="CO44" s="616"/>
      <c r="CP44" s="616"/>
      <c r="CQ44" s="617"/>
      <c r="CR44" s="618">
        <v>1197173</v>
      </c>
      <c r="CS44" s="619"/>
      <c r="CT44" s="619"/>
      <c r="CU44" s="619"/>
      <c r="CV44" s="619"/>
      <c r="CW44" s="619"/>
      <c r="CX44" s="619"/>
      <c r="CY44" s="620"/>
      <c r="CZ44" s="621">
        <v>22.6</v>
      </c>
      <c r="DA44" s="622"/>
      <c r="DB44" s="622"/>
      <c r="DC44" s="623"/>
      <c r="DD44" s="624">
        <v>134540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336</v>
      </c>
      <c r="CG45" s="616"/>
      <c r="CH45" s="616"/>
      <c r="CI45" s="616"/>
      <c r="CJ45" s="616"/>
      <c r="CK45" s="616"/>
      <c r="CL45" s="616"/>
      <c r="CM45" s="616"/>
      <c r="CN45" s="616"/>
      <c r="CO45" s="616"/>
      <c r="CP45" s="616"/>
      <c r="CQ45" s="617"/>
      <c r="CR45" s="618">
        <v>698387</v>
      </c>
      <c r="CS45" s="637"/>
      <c r="CT45" s="637"/>
      <c r="CU45" s="637"/>
      <c r="CV45" s="637"/>
      <c r="CW45" s="637"/>
      <c r="CX45" s="637"/>
      <c r="CY45" s="638"/>
      <c r="CZ45" s="621">
        <v>13.2</v>
      </c>
      <c r="DA45" s="639"/>
      <c r="DB45" s="639"/>
      <c r="DC45" s="640"/>
      <c r="DD45" s="624">
        <v>14515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337</v>
      </c>
      <c r="CG46" s="616"/>
      <c r="CH46" s="616"/>
      <c r="CI46" s="616"/>
      <c r="CJ46" s="616"/>
      <c r="CK46" s="616"/>
      <c r="CL46" s="616"/>
      <c r="CM46" s="616"/>
      <c r="CN46" s="616"/>
      <c r="CO46" s="616"/>
      <c r="CP46" s="616"/>
      <c r="CQ46" s="617"/>
      <c r="CR46" s="618">
        <v>498786</v>
      </c>
      <c r="CS46" s="619"/>
      <c r="CT46" s="619"/>
      <c r="CU46" s="619"/>
      <c r="CV46" s="619"/>
      <c r="CW46" s="619"/>
      <c r="CX46" s="619"/>
      <c r="CY46" s="620"/>
      <c r="CZ46" s="621">
        <v>9.4</v>
      </c>
      <c r="DA46" s="622"/>
      <c r="DB46" s="622"/>
      <c r="DC46" s="623"/>
      <c r="DD46" s="624">
        <v>120025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338</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339</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340</v>
      </c>
      <c r="CE49" s="600"/>
      <c r="CF49" s="600"/>
      <c r="CG49" s="600"/>
      <c r="CH49" s="600"/>
      <c r="CI49" s="600"/>
      <c r="CJ49" s="600"/>
      <c r="CK49" s="600"/>
      <c r="CL49" s="600"/>
      <c r="CM49" s="600"/>
      <c r="CN49" s="600"/>
      <c r="CO49" s="600"/>
      <c r="CP49" s="600"/>
      <c r="CQ49" s="601"/>
      <c r="CR49" s="602">
        <v>5306854</v>
      </c>
      <c r="CS49" s="603"/>
      <c r="CT49" s="603"/>
      <c r="CU49" s="603"/>
      <c r="CV49" s="603"/>
      <c r="CW49" s="603"/>
      <c r="CX49" s="603"/>
      <c r="CY49" s="604"/>
      <c r="CZ49" s="605">
        <v>100</v>
      </c>
      <c r="DA49" s="606"/>
      <c r="DB49" s="606"/>
      <c r="DC49" s="607"/>
      <c r="DD49" s="608">
        <v>3473673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342</v>
      </c>
      <c r="DK2" s="1137"/>
      <c r="DL2" s="1137"/>
      <c r="DM2" s="1137"/>
      <c r="DN2" s="1137"/>
      <c r="DO2" s="1138"/>
      <c r="DP2" s="200"/>
      <c r="DQ2" s="1136" t="s">
        <v>343</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344</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346</v>
      </c>
      <c r="B5" s="1022"/>
      <c r="C5" s="1022"/>
      <c r="D5" s="1022"/>
      <c r="E5" s="1022"/>
      <c r="F5" s="1022"/>
      <c r="G5" s="1022"/>
      <c r="H5" s="1022"/>
      <c r="I5" s="1022"/>
      <c r="J5" s="1022"/>
      <c r="K5" s="1022"/>
      <c r="L5" s="1022"/>
      <c r="M5" s="1022"/>
      <c r="N5" s="1022"/>
      <c r="O5" s="1022"/>
      <c r="P5" s="1023"/>
      <c r="Q5" s="1027" t="s">
        <v>347</v>
      </c>
      <c r="R5" s="1028"/>
      <c r="S5" s="1028"/>
      <c r="T5" s="1028"/>
      <c r="U5" s="1029"/>
      <c r="V5" s="1027" t="s">
        <v>348</v>
      </c>
      <c r="W5" s="1028"/>
      <c r="X5" s="1028"/>
      <c r="Y5" s="1028"/>
      <c r="Z5" s="1029"/>
      <c r="AA5" s="1027" t="s">
        <v>349</v>
      </c>
      <c r="AB5" s="1028"/>
      <c r="AC5" s="1028"/>
      <c r="AD5" s="1028"/>
      <c r="AE5" s="1028"/>
      <c r="AF5" s="1139" t="s">
        <v>350</v>
      </c>
      <c r="AG5" s="1028"/>
      <c r="AH5" s="1028"/>
      <c r="AI5" s="1028"/>
      <c r="AJ5" s="1043"/>
      <c r="AK5" s="1028" t="s">
        <v>351</v>
      </c>
      <c r="AL5" s="1028"/>
      <c r="AM5" s="1028"/>
      <c r="AN5" s="1028"/>
      <c r="AO5" s="1029"/>
      <c r="AP5" s="1027" t="s">
        <v>352</v>
      </c>
      <c r="AQ5" s="1028"/>
      <c r="AR5" s="1028"/>
      <c r="AS5" s="1028"/>
      <c r="AT5" s="1029"/>
      <c r="AU5" s="1027" t="s">
        <v>353</v>
      </c>
      <c r="AV5" s="1028"/>
      <c r="AW5" s="1028"/>
      <c r="AX5" s="1028"/>
      <c r="AY5" s="1043"/>
      <c r="AZ5" s="207"/>
      <c r="BA5" s="207"/>
      <c r="BB5" s="207"/>
      <c r="BC5" s="207"/>
      <c r="BD5" s="207"/>
      <c r="BE5" s="208"/>
      <c r="BF5" s="208"/>
      <c r="BG5" s="208"/>
      <c r="BH5" s="208"/>
      <c r="BI5" s="208"/>
      <c r="BJ5" s="208"/>
      <c r="BK5" s="208"/>
      <c r="BL5" s="208"/>
      <c r="BM5" s="208"/>
      <c r="BN5" s="208"/>
      <c r="BO5" s="208"/>
      <c r="BP5" s="208"/>
      <c r="BQ5" s="1021" t="s">
        <v>354</v>
      </c>
      <c r="BR5" s="1022"/>
      <c r="BS5" s="1022"/>
      <c r="BT5" s="1022"/>
      <c r="BU5" s="1022"/>
      <c r="BV5" s="1022"/>
      <c r="BW5" s="1022"/>
      <c r="BX5" s="1022"/>
      <c r="BY5" s="1022"/>
      <c r="BZ5" s="1022"/>
      <c r="CA5" s="1022"/>
      <c r="CB5" s="1022"/>
      <c r="CC5" s="1022"/>
      <c r="CD5" s="1022"/>
      <c r="CE5" s="1022"/>
      <c r="CF5" s="1022"/>
      <c r="CG5" s="1023"/>
      <c r="CH5" s="1027" t="s">
        <v>355</v>
      </c>
      <c r="CI5" s="1028"/>
      <c r="CJ5" s="1028"/>
      <c r="CK5" s="1028"/>
      <c r="CL5" s="1029"/>
      <c r="CM5" s="1027" t="s">
        <v>356</v>
      </c>
      <c r="CN5" s="1028"/>
      <c r="CO5" s="1028"/>
      <c r="CP5" s="1028"/>
      <c r="CQ5" s="1029"/>
      <c r="CR5" s="1027" t="s">
        <v>357</v>
      </c>
      <c r="CS5" s="1028"/>
      <c r="CT5" s="1028"/>
      <c r="CU5" s="1028"/>
      <c r="CV5" s="1029"/>
      <c r="CW5" s="1027" t="s">
        <v>358</v>
      </c>
      <c r="CX5" s="1028"/>
      <c r="CY5" s="1028"/>
      <c r="CZ5" s="1028"/>
      <c r="DA5" s="1029"/>
      <c r="DB5" s="1027" t="s">
        <v>359</v>
      </c>
      <c r="DC5" s="1028"/>
      <c r="DD5" s="1028"/>
      <c r="DE5" s="1028"/>
      <c r="DF5" s="1029"/>
      <c r="DG5" s="1124" t="s">
        <v>360</v>
      </c>
      <c r="DH5" s="1125"/>
      <c r="DI5" s="1125"/>
      <c r="DJ5" s="1125"/>
      <c r="DK5" s="1126"/>
      <c r="DL5" s="1124" t="s">
        <v>361</v>
      </c>
      <c r="DM5" s="1125"/>
      <c r="DN5" s="1125"/>
      <c r="DO5" s="1125"/>
      <c r="DP5" s="1126"/>
      <c r="DQ5" s="1027" t="s">
        <v>362</v>
      </c>
      <c r="DR5" s="1028"/>
      <c r="DS5" s="1028"/>
      <c r="DT5" s="1028"/>
      <c r="DU5" s="1029"/>
      <c r="DV5" s="1027" t="s">
        <v>353</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363</v>
      </c>
      <c r="C7" s="1077"/>
      <c r="D7" s="1077"/>
      <c r="E7" s="1077"/>
      <c r="F7" s="1077"/>
      <c r="G7" s="1077"/>
      <c r="H7" s="1077"/>
      <c r="I7" s="1077"/>
      <c r="J7" s="1077"/>
      <c r="K7" s="1077"/>
      <c r="L7" s="1077"/>
      <c r="M7" s="1077"/>
      <c r="N7" s="1077"/>
      <c r="O7" s="1077"/>
      <c r="P7" s="1078"/>
      <c r="Q7" s="1130">
        <v>5517</v>
      </c>
      <c r="R7" s="1131"/>
      <c r="S7" s="1131"/>
      <c r="T7" s="1131"/>
      <c r="U7" s="1131"/>
      <c r="V7" s="1131">
        <v>5307</v>
      </c>
      <c r="W7" s="1131"/>
      <c r="X7" s="1131"/>
      <c r="Y7" s="1131"/>
      <c r="Z7" s="1131"/>
      <c r="AA7" s="1131">
        <v>211</v>
      </c>
      <c r="AB7" s="1131"/>
      <c r="AC7" s="1131"/>
      <c r="AD7" s="1131"/>
      <c r="AE7" s="1132"/>
      <c r="AF7" s="1133">
        <v>185</v>
      </c>
      <c r="AG7" s="1134"/>
      <c r="AH7" s="1134"/>
      <c r="AI7" s="1134"/>
      <c r="AJ7" s="1135"/>
      <c r="AK7" s="1117">
        <v>156</v>
      </c>
      <c r="AL7" s="1118"/>
      <c r="AM7" s="1118"/>
      <c r="AN7" s="1118"/>
      <c r="AO7" s="1118"/>
      <c r="AP7" s="1118">
        <v>4977</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561</v>
      </c>
      <c r="BS7" s="1121" t="s">
        <v>559</v>
      </c>
      <c r="BT7" s="1122"/>
      <c r="BU7" s="1122"/>
      <c r="BV7" s="1122"/>
      <c r="BW7" s="1122"/>
      <c r="BX7" s="1122"/>
      <c r="BY7" s="1122"/>
      <c r="BZ7" s="1122"/>
      <c r="CA7" s="1122"/>
      <c r="CB7" s="1122"/>
      <c r="CC7" s="1122"/>
      <c r="CD7" s="1122"/>
      <c r="CE7" s="1122"/>
      <c r="CF7" s="1122"/>
      <c r="CG7" s="1123"/>
      <c r="CH7" s="1114">
        <v>9</v>
      </c>
      <c r="CI7" s="1115"/>
      <c r="CJ7" s="1115"/>
      <c r="CK7" s="1115"/>
      <c r="CL7" s="1116"/>
      <c r="CM7" s="1114">
        <v>22</v>
      </c>
      <c r="CN7" s="1115"/>
      <c r="CO7" s="1115"/>
      <c r="CP7" s="1115"/>
      <c r="CQ7" s="1116"/>
      <c r="CR7" s="1114">
        <v>5</v>
      </c>
      <c r="CS7" s="1115"/>
      <c r="CT7" s="1115"/>
      <c r="CU7" s="1115"/>
      <c r="CV7" s="1116"/>
      <c r="CW7" s="1114" t="s">
        <v>560</v>
      </c>
      <c r="CX7" s="1115"/>
      <c r="CY7" s="1115"/>
      <c r="CZ7" s="1115"/>
      <c r="DA7" s="1116"/>
      <c r="DB7" s="1114" t="s">
        <v>560</v>
      </c>
      <c r="DC7" s="1115"/>
      <c r="DD7" s="1115"/>
      <c r="DE7" s="1115"/>
      <c r="DF7" s="1116"/>
      <c r="DG7" s="1114">
        <v>248</v>
      </c>
      <c r="DH7" s="1115"/>
      <c r="DI7" s="1115"/>
      <c r="DJ7" s="1115"/>
      <c r="DK7" s="1116"/>
      <c r="DL7" s="1114" t="s">
        <v>560</v>
      </c>
      <c r="DM7" s="1115"/>
      <c r="DN7" s="1115"/>
      <c r="DO7" s="1115"/>
      <c r="DP7" s="1116"/>
      <c r="DQ7" s="1114">
        <v>232</v>
      </c>
      <c r="DR7" s="1115"/>
      <c r="DS7" s="1115"/>
      <c r="DT7" s="1115"/>
      <c r="DU7" s="1116"/>
      <c r="DV7" s="1141"/>
      <c r="DW7" s="1142"/>
      <c r="DX7" s="1142"/>
      <c r="DY7" s="1142"/>
      <c r="DZ7" s="1143"/>
      <c r="EA7" s="205"/>
    </row>
    <row r="8" spans="1:131" s="206" customFormat="1" ht="26.25" customHeight="1">
      <c r="A8" s="212">
        <v>2</v>
      </c>
      <c r="B8" s="1057"/>
      <c r="C8" s="1058"/>
      <c r="D8" s="1058"/>
      <c r="E8" s="1058"/>
      <c r="F8" s="1058"/>
      <c r="G8" s="1058"/>
      <c r="H8" s="1058"/>
      <c r="I8" s="1058"/>
      <c r="J8" s="1058"/>
      <c r="K8" s="1058"/>
      <c r="L8" s="1058"/>
      <c r="M8" s="1058"/>
      <c r="N8" s="1058"/>
      <c r="O8" s="1058"/>
      <c r="P8" s="1059"/>
      <c r="Q8" s="1069"/>
      <c r="R8" s="1070"/>
      <c r="S8" s="1070"/>
      <c r="T8" s="1070"/>
      <c r="U8" s="1070"/>
      <c r="V8" s="1070"/>
      <c r="W8" s="1070"/>
      <c r="X8" s="1070"/>
      <c r="Y8" s="1070"/>
      <c r="Z8" s="1070"/>
      <c r="AA8" s="1070"/>
      <c r="AB8" s="1070"/>
      <c r="AC8" s="1070"/>
      <c r="AD8" s="1070"/>
      <c r="AE8" s="1071"/>
      <c r="AF8" s="1063"/>
      <c r="AG8" s="1064"/>
      <c r="AH8" s="1064"/>
      <c r="AI8" s="1064"/>
      <c r="AJ8" s="1065"/>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364</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365</v>
      </c>
      <c r="B23" s="970" t="s">
        <v>366</v>
      </c>
      <c r="C23" s="971"/>
      <c r="D23" s="971"/>
      <c r="E23" s="971"/>
      <c r="F23" s="971"/>
      <c r="G23" s="971"/>
      <c r="H23" s="971"/>
      <c r="I23" s="971"/>
      <c r="J23" s="971"/>
      <c r="K23" s="971"/>
      <c r="L23" s="971"/>
      <c r="M23" s="971"/>
      <c r="N23" s="971"/>
      <c r="O23" s="971"/>
      <c r="P23" s="972"/>
      <c r="Q23" s="1094">
        <v>5517</v>
      </c>
      <c r="R23" s="1095"/>
      <c r="S23" s="1095"/>
      <c r="T23" s="1095"/>
      <c r="U23" s="1095"/>
      <c r="V23" s="1095">
        <v>5307</v>
      </c>
      <c r="W23" s="1095"/>
      <c r="X23" s="1095"/>
      <c r="Y23" s="1095"/>
      <c r="Z23" s="1095"/>
      <c r="AA23" s="1095">
        <v>211</v>
      </c>
      <c r="AB23" s="1095"/>
      <c r="AC23" s="1095"/>
      <c r="AD23" s="1095"/>
      <c r="AE23" s="1096"/>
      <c r="AF23" s="1097">
        <v>185</v>
      </c>
      <c r="AG23" s="1095"/>
      <c r="AH23" s="1095"/>
      <c r="AI23" s="1095"/>
      <c r="AJ23" s="1098"/>
      <c r="AK23" s="1099"/>
      <c r="AL23" s="1100"/>
      <c r="AM23" s="1100"/>
      <c r="AN23" s="1100"/>
      <c r="AO23" s="1100"/>
      <c r="AP23" s="1095">
        <v>4977</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346</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353</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1229</v>
      </c>
      <c r="R28" s="1080"/>
      <c r="S28" s="1080"/>
      <c r="T28" s="1080"/>
      <c r="U28" s="1080"/>
      <c r="V28" s="1080">
        <v>1235</v>
      </c>
      <c r="W28" s="1080"/>
      <c r="X28" s="1080"/>
      <c r="Y28" s="1080"/>
      <c r="Z28" s="1080"/>
      <c r="AA28" s="1080">
        <v>-6</v>
      </c>
      <c r="AB28" s="1080"/>
      <c r="AC28" s="1080"/>
      <c r="AD28" s="1080"/>
      <c r="AE28" s="1081"/>
      <c r="AF28" s="1082">
        <v>-6</v>
      </c>
      <c r="AG28" s="1080"/>
      <c r="AH28" s="1080"/>
      <c r="AI28" s="1080"/>
      <c r="AJ28" s="1083"/>
      <c r="AK28" s="1084">
        <v>115</v>
      </c>
      <c r="AL28" s="1072"/>
      <c r="AM28" s="1072"/>
      <c r="AN28" s="1072"/>
      <c r="AO28" s="1072"/>
      <c r="AP28" s="1072" t="s">
        <v>543</v>
      </c>
      <c r="AQ28" s="1072"/>
      <c r="AR28" s="1072"/>
      <c r="AS28" s="1072"/>
      <c r="AT28" s="1072"/>
      <c r="AU28" s="1072" t="s">
        <v>543</v>
      </c>
      <c r="AV28" s="1072"/>
      <c r="AW28" s="1072"/>
      <c r="AX28" s="1072"/>
      <c r="AY28" s="1072"/>
      <c r="AZ28" s="1073" t="s">
        <v>543</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378</v>
      </c>
      <c r="C29" s="1058"/>
      <c r="D29" s="1058"/>
      <c r="E29" s="1058"/>
      <c r="F29" s="1058"/>
      <c r="G29" s="1058"/>
      <c r="H29" s="1058"/>
      <c r="I29" s="1058"/>
      <c r="J29" s="1058"/>
      <c r="K29" s="1058"/>
      <c r="L29" s="1058"/>
      <c r="M29" s="1058"/>
      <c r="N29" s="1058"/>
      <c r="O29" s="1058"/>
      <c r="P29" s="1059"/>
      <c r="Q29" s="1069">
        <v>132</v>
      </c>
      <c r="R29" s="1070"/>
      <c r="S29" s="1070"/>
      <c r="T29" s="1070"/>
      <c r="U29" s="1070"/>
      <c r="V29" s="1070">
        <v>132</v>
      </c>
      <c r="W29" s="1070"/>
      <c r="X29" s="1070"/>
      <c r="Y29" s="1070"/>
      <c r="Z29" s="1070"/>
      <c r="AA29" s="1070">
        <v>0</v>
      </c>
      <c r="AB29" s="1070"/>
      <c r="AC29" s="1070"/>
      <c r="AD29" s="1070"/>
      <c r="AE29" s="1071"/>
      <c r="AF29" s="1063">
        <v>0</v>
      </c>
      <c r="AG29" s="1064"/>
      <c r="AH29" s="1064"/>
      <c r="AI29" s="1064"/>
      <c r="AJ29" s="1065"/>
      <c r="AK29" s="1006">
        <v>48</v>
      </c>
      <c r="AL29" s="997"/>
      <c r="AM29" s="997"/>
      <c r="AN29" s="997"/>
      <c r="AO29" s="997"/>
      <c r="AP29" s="997" t="s">
        <v>543</v>
      </c>
      <c r="AQ29" s="997"/>
      <c r="AR29" s="997"/>
      <c r="AS29" s="997"/>
      <c r="AT29" s="997"/>
      <c r="AU29" s="997" t="s">
        <v>543</v>
      </c>
      <c r="AV29" s="997"/>
      <c r="AW29" s="997"/>
      <c r="AX29" s="997"/>
      <c r="AY29" s="997"/>
      <c r="AZ29" s="1068" t="s">
        <v>543</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379</v>
      </c>
      <c r="C30" s="1058"/>
      <c r="D30" s="1058"/>
      <c r="E30" s="1058"/>
      <c r="F30" s="1058"/>
      <c r="G30" s="1058"/>
      <c r="H30" s="1058"/>
      <c r="I30" s="1058"/>
      <c r="J30" s="1058"/>
      <c r="K30" s="1058"/>
      <c r="L30" s="1058"/>
      <c r="M30" s="1058"/>
      <c r="N30" s="1058"/>
      <c r="O30" s="1058"/>
      <c r="P30" s="1059"/>
      <c r="Q30" s="1069">
        <v>506</v>
      </c>
      <c r="R30" s="1070"/>
      <c r="S30" s="1070"/>
      <c r="T30" s="1070"/>
      <c r="U30" s="1070"/>
      <c r="V30" s="1070">
        <v>541</v>
      </c>
      <c r="W30" s="1070"/>
      <c r="X30" s="1070"/>
      <c r="Y30" s="1070"/>
      <c r="Z30" s="1070"/>
      <c r="AA30" s="1070">
        <v>-35</v>
      </c>
      <c r="AB30" s="1070"/>
      <c r="AC30" s="1070"/>
      <c r="AD30" s="1070"/>
      <c r="AE30" s="1071"/>
      <c r="AF30" s="1063">
        <v>-105</v>
      </c>
      <c r="AG30" s="1064"/>
      <c r="AH30" s="1064"/>
      <c r="AI30" s="1064"/>
      <c r="AJ30" s="1065"/>
      <c r="AK30" s="1006">
        <v>125</v>
      </c>
      <c r="AL30" s="997"/>
      <c r="AM30" s="997"/>
      <c r="AN30" s="997"/>
      <c r="AO30" s="997"/>
      <c r="AP30" s="997">
        <v>20</v>
      </c>
      <c r="AQ30" s="997"/>
      <c r="AR30" s="997"/>
      <c r="AS30" s="997"/>
      <c r="AT30" s="997"/>
      <c r="AU30" s="997">
        <v>19</v>
      </c>
      <c r="AV30" s="997"/>
      <c r="AW30" s="997"/>
      <c r="AX30" s="997"/>
      <c r="AY30" s="997"/>
      <c r="AZ30" s="1068">
        <v>22.9</v>
      </c>
      <c r="BA30" s="1068"/>
      <c r="BB30" s="1068"/>
      <c r="BC30" s="1068"/>
      <c r="BD30" s="1068"/>
      <c r="BE30" s="1052" t="s">
        <v>380</v>
      </c>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381</v>
      </c>
      <c r="C31" s="1058"/>
      <c r="D31" s="1058"/>
      <c r="E31" s="1058"/>
      <c r="F31" s="1058"/>
      <c r="G31" s="1058"/>
      <c r="H31" s="1058"/>
      <c r="I31" s="1058"/>
      <c r="J31" s="1058"/>
      <c r="K31" s="1058"/>
      <c r="L31" s="1058"/>
      <c r="M31" s="1058"/>
      <c r="N31" s="1058"/>
      <c r="O31" s="1058"/>
      <c r="P31" s="1059"/>
      <c r="Q31" s="1069">
        <v>190</v>
      </c>
      <c r="R31" s="1070"/>
      <c r="S31" s="1070"/>
      <c r="T31" s="1070"/>
      <c r="U31" s="1070"/>
      <c r="V31" s="1070">
        <v>190</v>
      </c>
      <c r="W31" s="1070"/>
      <c r="X31" s="1070"/>
      <c r="Y31" s="1070"/>
      <c r="Z31" s="1070"/>
      <c r="AA31" s="1070">
        <v>0</v>
      </c>
      <c r="AB31" s="1070"/>
      <c r="AC31" s="1070"/>
      <c r="AD31" s="1070"/>
      <c r="AE31" s="1071"/>
      <c r="AF31" s="1063">
        <v>124</v>
      </c>
      <c r="AG31" s="1064"/>
      <c r="AH31" s="1064"/>
      <c r="AI31" s="1064"/>
      <c r="AJ31" s="1065"/>
      <c r="AK31" s="1006">
        <v>3</v>
      </c>
      <c r="AL31" s="997"/>
      <c r="AM31" s="997"/>
      <c r="AN31" s="997"/>
      <c r="AO31" s="997"/>
      <c r="AP31" s="997">
        <v>389</v>
      </c>
      <c r="AQ31" s="997"/>
      <c r="AR31" s="997"/>
      <c r="AS31" s="997"/>
      <c r="AT31" s="997"/>
      <c r="AU31" s="997">
        <v>18</v>
      </c>
      <c r="AV31" s="997"/>
      <c r="AW31" s="997"/>
      <c r="AX31" s="997"/>
      <c r="AY31" s="997"/>
      <c r="AZ31" s="1068" t="s">
        <v>544</v>
      </c>
      <c r="BA31" s="1068"/>
      <c r="BB31" s="1068"/>
      <c r="BC31" s="1068"/>
      <c r="BD31" s="1068"/>
      <c r="BE31" s="1052" t="s">
        <v>380</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382</v>
      </c>
      <c r="C32" s="1058"/>
      <c r="D32" s="1058"/>
      <c r="E32" s="1058"/>
      <c r="F32" s="1058"/>
      <c r="G32" s="1058"/>
      <c r="H32" s="1058"/>
      <c r="I32" s="1058"/>
      <c r="J32" s="1058"/>
      <c r="K32" s="1058"/>
      <c r="L32" s="1058"/>
      <c r="M32" s="1058"/>
      <c r="N32" s="1058"/>
      <c r="O32" s="1058"/>
      <c r="P32" s="1059"/>
      <c r="Q32" s="1069">
        <v>38</v>
      </c>
      <c r="R32" s="1070"/>
      <c r="S32" s="1070"/>
      <c r="T32" s="1070"/>
      <c r="U32" s="1070"/>
      <c r="V32" s="1070">
        <v>38</v>
      </c>
      <c r="W32" s="1070"/>
      <c r="X32" s="1070"/>
      <c r="Y32" s="1070"/>
      <c r="Z32" s="1070"/>
      <c r="AA32" s="1070" t="s">
        <v>562</v>
      </c>
      <c r="AB32" s="1070"/>
      <c r="AC32" s="1070"/>
      <c r="AD32" s="1070"/>
      <c r="AE32" s="1071"/>
      <c r="AF32" s="1063" t="s">
        <v>109</v>
      </c>
      <c r="AG32" s="1064"/>
      <c r="AH32" s="1064"/>
      <c r="AI32" s="1064"/>
      <c r="AJ32" s="1065"/>
      <c r="AK32" s="1006">
        <v>24</v>
      </c>
      <c r="AL32" s="997"/>
      <c r="AM32" s="997"/>
      <c r="AN32" s="997"/>
      <c r="AO32" s="997"/>
      <c r="AP32" s="997">
        <v>152</v>
      </c>
      <c r="AQ32" s="997"/>
      <c r="AR32" s="997"/>
      <c r="AS32" s="997"/>
      <c r="AT32" s="997"/>
      <c r="AU32" s="997">
        <v>142</v>
      </c>
      <c r="AV32" s="997"/>
      <c r="AW32" s="997"/>
      <c r="AX32" s="997"/>
      <c r="AY32" s="997"/>
      <c r="AZ32" s="1068" t="s">
        <v>543</v>
      </c>
      <c r="BA32" s="1068"/>
      <c r="BB32" s="1068"/>
      <c r="BC32" s="1068"/>
      <c r="BD32" s="1068"/>
      <c r="BE32" s="1052" t="s">
        <v>383</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t="s">
        <v>384</v>
      </c>
      <c r="C33" s="1058"/>
      <c r="D33" s="1058"/>
      <c r="E33" s="1058"/>
      <c r="F33" s="1058"/>
      <c r="G33" s="1058"/>
      <c r="H33" s="1058"/>
      <c r="I33" s="1058"/>
      <c r="J33" s="1058"/>
      <c r="K33" s="1058"/>
      <c r="L33" s="1058"/>
      <c r="M33" s="1058"/>
      <c r="N33" s="1058"/>
      <c r="O33" s="1058"/>
      <c r="P33" s="1059"/>
      <c r="Q33" s="1069">
        <v>279</v>
      </c>
      <c r="R33" s="1070"/>
      <c r="S33" s="1070"/>
      <c r="T33" s="1070"/>
      <c r="U33" s="1070"/>
      <c r="V33" s="1070">
        <v>276</v>
      </c>
      <c r="W33" s="1070"/>
      <c r="X33" s="1070"/>
      <c r="Y33" s="1070"/>
      <c r="Z33" s="1070"/>
      <c r="AA33" s="1070">
        <v>3</v>
      </c>
      <c r="AB33" s="1070"/>
      <c r="AC33" s="1070"/>
      <c r="AD33" s="1070"/>
      <c r="AE33" s="1071"/>
      <c r="AF33" s="1063" t="s">
        <v>109</v>
      </c>
      <c r="AG33" s="1064"/>
      <c r="AH33" s="1064"/>
      <c r="AI33" s="1064"/>
      <c r="AJ33" s="1065"/>
      <c r="AK33" s="1006">
        <v>105</v>
      </c>
      <c r="AL33" s="997"/>
      <c r="AM33" s="997"/>
      <c r="AN33" s="997"/>
      <c r="AO33" s="997"/>
      <c r="AP33" s="997">
        <v>1072</v>
      </c>
      <c r="AQ33" s="997"/>
      <c r="AR33" s="997"/>
      <c r="AS33" s="997"/>
      <c r="AT33" s="997"/>
      <c r="AU33" s="997">
        <v>1072</v>
      </c>
      <c r="AV33" s="997"/>
      <c r="AW33" s="997"/>
      <c r="AX33" s="997"/>
      <c r="AY33" s="997"/>
      <c r="AZ33" s="1068" t="s">
        <v>544</v>
      </c>
      <c r="BA33" s="1068"/>
      <c r="BB33" s="1068"/>
      <c r="BC33" s="1068"/>
      <c r="BD33" s="1068"/>
      <c r="BE33" s="1052" t="s">
        <v>383</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c r="C34" s="1058"/>
      <c r="D34" s="1058"/>
      <c r="E34" s="1058"/>
      <c r="F34" s="1058"/>
      <c r="G34" s="1058"/>
      <c r="H34" s="1058"/>
      <c r="I34" s="1058"/>
      <c r="J34" s="1058"/>
      <c r="K34" s="1058"/>
      <c r="L34" s="1058"/>
      <c r="M34" s="1058"/>
      <c r="N34" s="1058"/>
      <c r="O34" s="1058"/>
      <c r="P34" s="1059"/>
      <c r="Q34" s="1069"/>
      <c r="R34" s="1070"/>
      <c r="S34" s="1070"/>
      <c r="T34" s="1070"/>
      <c r="U34" s="1070"/>
      <c r="V34" s="1070"/>
      <c r="W34" s="1070"/>
      <c r="X34" s="1070"/>
      <c r="Y34" s="1070"/>
      <c r="Z34" s="1070"/>
      <c r="AA34" s="1070"/>
      <c r="AB34" s="1070"/>
      <c r="AC34" s="1070"/>
      <c r="AD34" s="1070"/>
      <c r="AE34" s="1071"/>
      <c r="AF34" s="1063"/>
      <c r="AG34" s="1064"/>
      <c r="AH34" s="1064"/>
      <c r="AI34" s="1064"/>
      <c r="AJ34" s="1065"/>
      <c r="AK34" s="1006"/>
      <c r="AL34" s="997"/>
      <c r="AM34" s="997"/>
      <c r="AN34" s="997"/>
      <c r="AO34" s="997"/>
      <c r="AP34" s="997"/>
      <c r="AQ34" s="997"/>
      <c r="AR34" s="997"/>
      <c r="AS34" s="997"/>
      <c r="AT34" s="997"/>
      <c r="AU34" s="997"/>
      <c r="AV34" s="997"/>
      <c r="AW34" s="997"/>
      <c r="AX34" s="997"/>
      <c r="AY34" s="997"/>
      <c r="AZ34" s="1068"/>
      <c r="BA34" s="1068"/>
      <c r="BB34" s="1068"/>
      <c r="BC34" s="1068"/>
      <c r="BD34" s="1068"/>
      <c r="BE34" s="1052"/>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385</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365</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13</v>
      </c>
      <c r="AG63" s="985"/>
      <c r="AH63" s="985"/>
      <c r="AI63" s="985"/>
      <c r="AJ63" s="1050"/>
      <c r="AK63" s="1051"/>
      <c r="AL63" s="989"/>
      <c r="AM63" s="989"/>
      <c r="AN63" s="989"/>
      <c r="AO63" s="989"/>
      <c r="AP63" s="985">
        <v>1633</v>
      </c>
      <c r="AQ63" s="985"/>
      <c r="AR63" s="985"/>
      <c r="AS63" s="985"/>
      <c r="AT63" s="985"/>
      <c r="AU63" s="985">
        <v>1251</v>
      </c>
      <c r="AV63" s="985"/>
      <c r="AW63" s="985"/>
      <c r="AX63" s="985"/>
      <c r="AY63" s="985"/>
      <c r="AZ63" s="1045"/>
      <c r="BA63" s="1045"/>
      <c r="BB63" s="1045"/>
      <c r="BC63" s="1045"/>
      <c r="BD63" s="1045"/>
      <c r="BE63" s="986"/>
      <c r="BF63" s="986"/>
      <c r="BG63" s="986"/>
      <c r="BH63" s="986"/>
      <c r="BI63" s="987"/>
      <c r="BJ63" s="1046" t="s">
        <v>109</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388</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389</v>
      </c>
      <c r="AV66" s="1028"/>
      <c r="AW66" s="1028"/>
      <c r="AX66" s="1028"/>
      <c r="AY66" s="1029"/>
      <c r="AZ66" s="1027" t="s">
        <v>353</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545</v>
      </c>
      <c r="C68" s="1012"/>
      <c r="D68" s="1012"/>
      <c r="E68" s="1012"/>
      <c r="F68" s="1012"/>
      <c r="G68" s="1012"/>
      <c r="H68" s="1012"/>
      <c r="I68" s="1012"/>
      <c r="J68" s="1012"/>
      <c r="K68" s="1012"/>
      <c r="L68" s="1012"/>
      <c r="M68" s="1012"/>
      <c r="N68" s="1012"/>
      <c r="O68" s="1012"/>
      <c r="P68" s="1013"/>
      <c r="Q68" s="1014">
        <v>100</v>
      </c>
      <c r="R68" s="1008"/>
      <c r="S68" s="1008"/>
      <c r="T68" s="1008"/>
      <c r="U68" s="1008"/>
      <c r="V68" s="1008">
        <v>99</v>
      </c>
      <c r="W68" s="1008"/>
      <c r="X68" s="1008"/>
      <c r="Y68" s="1008"/>
      <c r="Z68" s="1008"/>
      <c r="AA68" s="1008">
        <v>0</v>
      </c>
      <c r="AB68" s="1008"/>
      <c r="AC68" s="1008"/>
      <c r="AD68" s="1008"/>
      <c r="AE68" s="1008"/>
      <c r="AF68" s="1008">
        <v>0</v>
      </c>
      <c r="AG68" s="1008"/>
      <c r="AH68" s="1008"/>
      <c r="AI68" s="1008"/>
      <c r="AJ68" s="1008"/>
      <c r="AK68" s="1008">
        <v>2</v>
      </c>
      <c r="AL68" s="1008"/>
      <c r="AM68" s="1008"/>
      <c r="AN68" s="1008"/>
      <c r="AO68" s="1008"/>
      <c r="AP68" s="1008" t="s">
        <v>546</v>
      </c>
      <c r="AQ68" s="1008"/>
      <c r="AR68" s="1008"/>
      <c r="AS68" s="1008"/>
      <c r="AT68" s="1008"/>
      <c r="AU68" s="1008" t="s">
        <v>546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547</v>
      </c>
      <c r="C69" s="1001"/>
      <c r="D69" s="1001"/>
      <c r="E69" s="1001"/>
      <c r="F69" s="1001"/>
      <c r="G69" s="1001"/>
      <c r="H69" s="1001"/>
      <c r="I69" s="1001"/>
      <c r="J69" s="1001"/>
      <c r="K69" s="1001"/>
      <c r="L69" s="1001"/>
      <c r="M69" s="1001"/>
      <c r="N69" s="1001"/>
      <c r="O69" s="1001"/>
      <c r="P69" s="1002"/>
      <c r="Q69" s="1003">
        <v>211</v>
      </c>
      <c r="R69" s="997"/>
      <c r="S69" s="997"/>
      <c r="T69" s="997"/>
      <c r="U69" s="997"/>
      <c r="V69" s="997">
        <v>207</v>
      </c>
      <c r="W69" s="997"/>
      <c r="X69" s="997"/>
      <c r="Y69" s="997"/>
      <c r="Z69" s="997"/>
      <c r="AA69" s="997">
        <v>4</v>
      </c>
      <c r="AB69" s="997"/>
      <c r="AC69" s="997"/>
      <c r="AD69" s="997"/>
      <c r="AE69" s="997"/>
      <c r="AF69" s="997">
        <v>4</v>
      </c>
      <c r="AG69" s="997"/>
      <c r="AH69" s="997"/>
      <c r="AI69" s="997"/>
      <c r="AJ69" s="997"/>
      <c r="AK69" s="997" t="s">
        <v>546</v>
      </c>
      <c r="AL69" s="997"/>
      <c r="AM69" s="997"/>
      <c r="AN69" s="997"/>
      <c r="AO69" s="997"/>
      <c r="AP69" s="997" t="s">
        <v>546</v>
      </c>
      <c r="AQ69" s="997"/>
      <c r="AR69" s="997"/>
      <c r="AS69" s="997"/>
      <c r="AT69" s="997"/>
      <c r="AU69" s="997" t="s">
        <v>546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548</v>
      </c>
      <c r="C70" s="1001"/>
      <c r="D70" s="1001"/>
      <c r="E70" s="1001"/>
      <c r="F70" s="1001"/>
      <c r="G70" s="1001"/>
      <c r="H70" s="1001"/>
      <c r="I70" s="1001"/>
      <c r="J70" s="1001"/>
      <c r="K70" s="1001"/>
      <c r="L70" s="1001"/>
      <c r="M70" s="1001"/>
      <c r="N70" s="1001"/>
      <c r="O70" s="1001"/>
      <c r="P70" s="1002"/>
      <c r="Q70" s="1003">
        <v>769</v>
      </c>
      <c r="R70" s="997"/>
      <c r="S70" s="997"/>
      <c r="T70" s="997"/>
      <c r="U70" s="997"/>
      <c r="V70" s="997">
        <v>748</v>
      </c>
      <c r="W70" s="997"/>
      <c r="X70" s="997"/>
      <c r="Y70" s="997"/>
      <c r="Z70" s="997"/>
      <c r="AA70" s="997">
        <v>22</v>
      </c>
      <c r="AB70" s="997"/>
      <c r="AC70" s="997"/>
      <c r="AD70" s="997"/>
      <c r="AE70" s="997"/>
      <c r="AF70" s="997">
        <v>22</v>
      </c>
      <c r="AG70" s="997"/>
      <c r="AH70" s="997"/>
      <c r="AI70" s="997"/>
      <c r="AJ70" s="997"/>
      <c r="AK70" s="997">
        <v>13</v>
      </c>
      <c r="AL70" s="997"/>
      <c r="AM70" s="997"/>
      <c r="AN70" s="997"/>
      <c r="AO70" s="997"/>
      <c r="AP70" s="997">
        <v>317</v>
      </c>
      <c r="AQ70" s="997"/>
      <c r="AR70" s="997"/>
      <c r="AS70" s="997"/>
      <c r="AT70" s="997"/>
      <c r="AU70" s="997">
        <v>66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549</v>
      </c>
      <c r="C71" s="1001"/>
      <c r="D71" s="1001"/>
      <c r="E71" s="1001"/>
      <c r="F71" s="1001"/>
      <c r="G71" s="1001"/>
      <c r="H71" s="1001"/>
      <c r="I71" s="1001"/>
      <c r="J71" s="1001"/>
      <c r="K71" s="1001"/>
      <c r="L71" s="1001"/>
      <c r="M71" s="1001"/>
      <c r="N71" s="1001"/>
      <c r="O71" s="1001"/>
      <c r="P71" s="1002"/>
      <c r="Q71" s="1003">
        <v>10</v>
      </c>
      <c r="R71" s="997"/>
      <c r="S71" s="997"/>
      <c r="T71" s="997"/>
      <c r="U71" s="997"/>
      <c r="V71" s="997">
        <v>6</v>
      </c>
      <c r="W71" s="997"/>
      <c r="X71" s="997"/>
      <c r="Y71" s="997"/>
      <c r="Z71" s="997"/>
      <c r="AA71" s="997">
        <v>4</v>
      </c>
      <c r="AB71" s="997"/>
      <c r="AC71" s="997"/>
      <c r="AD71" s="997"/>
      <c r="AE71" s="997"/>
      <c r="AF71" s="997">
        <v>4</v>
      </c>
      <c r="AG71" s="997"/>
      <c r="AH71" s="997"/>
      <c r="AI71" s="997"/>
      <c r="AJ71" s="997"/>
      <c r="AK71" s="997" t="s">
        <v>546</v>
      </c>
      <c r="AL71" s="997"/>
      <c r="AM71" s="997"/>
      <c r="AN71" s="997"/>
      <c r="AO71" s="997"/>
      <c r="AP71" s="997" t="s">
        <v>546</v>
      </c>
      <c r="AQ71" s="997"/>
      <c r="AR71" s="997"/>
      <c r="AS71" s="997"/>
      <c r="AT71" s="997"/>
      <c r="AU71" s="997" t="s">
        <v>546</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550</v>
      </c>
      <c r="C72" s="1001"/>
      <c r="D72" s="1001"/>
      <c r="E72" s="1001"/>
      <c r="F72" s="1001"/>
      <c r="G72" s="1001"/>
      <c r="H72" s="1001"/>
      <c r="I72" s="1001"/>
      <c r="J72" s="1001"/>
      <c r="K72" s="1001"/>
      <c r="L72" s="1001"/>
      <c r="M72" s="1001"/>
      <c r="N72" s="1001"/>
      <c r="O72" s="1001"/>
      <c r="P72" s="1002"/>
      <c r="Q72" s="1003">
        <v>56</v>
      </c>
      <c r="R72" s="997"/>
      <c r="S72" s="997"/>
      <c r="T72" s="997"/>
      <c r="U72" s="997"/>
      <c r="V72" s="997">
        <v>33</v>
      </c>
      <c r="W72" s="997"/>
      <c r="X72" s="997"/>
      <c r="Y72" s="997"/>
      <c r="Z72" s="997"/>
      <c r="AA72" s="997">
        <v>23</v>
      </c>
      <c r="AB72" s="997"/>
      <c r="AC72" s="997"/>
      <c r="AD72" s="997"/>
      <c r="AE72" s="997"/>
      <c r="AF72" s="997">
        <v>23</v>
      </c>
      <c r="AG72" s="997"/>
      <c r="AH72" s="997"/>
      <c r="AI72" s="997"/>
      <c r="AJ72" s="997"/>
      <c r="AK72" s="997" t="s">
        <v>546</v>
      </c>
      <c r="AL72" s="997"/>
      <c r="AM72" s="997"/>
      <c r="AN72" s="997"/>
      <c r="AO72" s="997"/>
      <c r="AP72" s="997" t="s">
        <v>546</v>
      </c>
      <c r="AQ72" s="997"/>
      <c r="AR72" s="997"/>
      <c r="AS72" s="997"/>
      <c r="AT72" s="997"/>
      <c r="AU72" s="997" t="s">
        <v>546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551</v>
      </c>
      <c r="C73" s="1001"/>
      <c r="D73" s="1001"/>
      <c r="E73" s="1001"/>
      <c r="F73" s="1001"/>
      <c r="G73" s="1001"/>
      <c r="H73" s="1001"/>
      <c r="I73" s="1001"/>
      <c r="J73" s="1001"/>
      <c r="K73" s="1001"/>
      <c r="L73" s="1001"/>
      <c r="M73" s="1001"/>
      <c r="N73" s="1001"/>
      <c r="O73" s="1001"/>
      <c r="P73" s="1002"/>
      <c r="Q73" s="1003">
        <v>1068</v>
      </c>
      <c r="R73" s="997"/>
      <c r="S73" s="997"/>
      <c r="T73" s="997"/>
      <c r="U73" s="997"/>
      <c r="V73" s="997">
        <v>1059</v>
      </c>
      <c r="W73" s="997"/>
      <c r="X73" s="997"/>
      <c r="Y73" s="997"/>
      <c r="Z73" s="997"/>
      <c r="AA73" s="997">
        <v>9</v>
      </c>
      <c r="AB73" s="997"/>
      <c r="AC73" s="997"/>
      <c r="AD73" s="997"/>
      <c r="AE73" s="997"/>
      <c r="AF73" s="997">
        <v>9</v>
      </c>
      <c r="AG73" s="997"/>
      <c r="AH73" s="997"/>
      <c r="AI73" s="997"/>
      <c r="AJ73" s="997"/>
      <c r="AK73" s="997" t="s">
        <v>546</v>
      </c>
      <c r="AL73" s="997"/>
      <c r="AM73" s="997"/>
      <c r="AN73" s="997"/>
      <c r="AO73" s="997"/>
      <c r="AP73" s="997">
        <v>27</v>
      </c>
      <c r="AQ73" s="997"/>
      <c r="AR73" s="997"/>
      <c r="AS73" s="997"/>
      <c r="AT73" s="997"/>
      <c r="AU73" s="997">
        <v>5</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552</v>
      </c>
      <c r="C74" s="1001"/>
      <c r="D74" s="1001"/>
      <c r="E74" s="1001"/>
      <c r="F74" s="1001"/>
      <c r="G74" s="1001"/>
      <c r="H74" s="1001"/>
      <c r="I74" s="1001"/>
      <c r="J74" s="1001"/>
      <c r="K74" s="1001"/>
      <c r="L74" s="1001"/>
      <c r="M74" s="1001"/>
      <c r="N74" s="1001"/>
      <c r="O74" s="1001"/>
      <c r="P74" s="1002"/>
      <c r="Q74" s="1003">
        <v>1322</v>
      </c>
      <c r="R74" s="997"/>
      <c r="S74" s="997"/>
      <c r="T74" s="997"/>
      <c r="U74" s="997"/>
      <c r="V74" s="997">
        <v>1259</v>
      </c>
      <c r="W74" s="997"/>
      <c r="X74" s="997"/>
      <c r="Y74" s="997"/>
      <c r="Z74" s="997"/>
      <c r="AA74" s="997">
        <v>64</v>
      </c>
      <c r="AB74" s="997"/>
      <c r="AC74" s="997"/>
      <c r="AD74" s="997"/>
      <c r="AE74" s="997"/>
      <c r="AF74" s="997">
        <v>64</v>
      </c>
      <c r="AG74" s="997"/>
      <c r="AH74" s="997"/>
      <c r="AI74" s="997"/>
      <c r="AJ74" s="997"/>
      <c r="AK74" s="997" t="s">
        <v>546</v>
      </c>
      <c r="AL74" s="997"/>
      <c r="AM74" s="997"/>
      <c r="AN74" s="997"/>
      <c r="AO74" s="997"/>
      <c r="AP74" s="997">
        <v>858</v>
      </c>
      <c r="AQ74" s="997"/>
      <c r="AR74" s="997"/>
      <c r="AS74" s="997"/>
      <c r="AT74" s="997"/>
      <c r="AU74" s="997">
        <v>159</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553</v>
      </c>
      <c r="C75" s="1001"/>
      <c r="D75" s="1001"/>
      <c r="E75" s="1001"/>
      <c r="F75" s="1001"/>
      <c r="G75" s="1001"/>
      <c r="H75" s="1001"/>
      <c r="I75" s="1001"/>
      <c r="J75" s="1001"/>
      <c r="K75" s="1001"/>
      <c r="L75" s="1001"/>
      <c r="M75" s="1001"/>
      <c r="N75" s="1001"/>
      <c r="O75" s="1001"/>
      <c r="P75" s="1002"/>
      <c r="Q75" s="1004">
        <v>183</v>
      </c>
      <c r="R75" s="1005"/>
      <c r="S75" s="1005"/>
      <c r="T75" s="1005"/>
      <c r="U75" s="1006"/>
      <c r="V75" s="1007">
        <v>171</v>
      </c>
      <c r="W75" s="1005"/>
      <c r="X75" s="1005"/>
      <c r="Y75" s="1005"/>
      <c r="Z75" s="1006"/>
      <c r="AA75" s="1007">
        <v>12</v>
      </c>
      <c r="AB75" s="1005"/>
      <c r="AC75" s="1005"/>
      <c r="AD75" s="1005"/>
      <c r="AE75" s="1006"/>
      <c r="AF75" s="1007">
        <v>12</v>
      </c>
      <c r="AG75" s="1005"/>
      <c r="AH75" s="1005"/>
      <c r="AI75" s="1005"/>
      <c r="AJ75" s="1006"/>
      <c r="AK75" s="1007" t="s">
        <v>546</v>
      </c>
      <c r="AL75" s="1005"/>
      <c r="AM75" s="1005"/>
      <c r="AN75" s="1005"/>
      <c r="AO75" s="1006"/>
      <c r="AP75" s="1007" t="s">
        <v>546</v>
      </c>
      <c r="AQ75" s="1005"/>
      <c r="AR75" s="1005"/>
      <c r="AS75" s="1005"/>
      <c r="AT75" s="1006"/>
      <c r="AU75" s="1007" t="s">
        <v>546</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554</v>
      </c>
      <c r="C76" s="1001"/>
      <c r="D76" s="1001"/>
      <c r="E76" s="1001"/>
      <c r="F76" s="1001"/>
      <c r="G76" s="1001"/>
      <c r="H76" s="1001"/>
      <c r="I76" s="1001"/>
      <c r="J76" s="1001"/>
      <c r="K76" s="1001"/>
      <c r="L76" s="1001"/>
      <c r="M76" s="1001"/>
      <c r="N76" s="1001"/>
      <c r="O76" s="1001"/>
      <c r="P76" s="1002"/>
      <c r="Q76" s="1004">
        <v>65</v>
      </c>
      <c r="R76" s="1005"/>
      <c r="S76" s="1005"/>
      <c r="T76" s="1005"/>
      <c r="U76" s="1006"/>
      <c r="V76" s="1007">
        <v>65</v>
      </c>
      <c r="W76" s="1005"/>
      <c r="X76" s="1005"/>
      <c r="Y76" s="1005"/>
      <c r="Z76" s="1006"/>
      <c r="AA76" s="1007" t="s">
        <v>546</v>
      </c>
      <c r="AB76" s="1005"/>
      <c r="AC76" s="1005"/>
      <c r="AD76" s="1005"/>
      <c r="AE76" s="1006"/>
      <c r="AF76" s="1007" t="s">
        <v>546</v>
      </c>
      <c r="AG76" s="1005"/>
      <c r="AH76" s="1005"/>
      <c r="AI76" s="1005"/>
      <c r="AJ76" s="1006"/>
      <c r="AK76" s="1007" t="s">
        <v>546</v>
      </c>
      <c r="AL76" s="1005"/>
      <c r="AM76" s="1005"/>
      <c r="AN76" s="1005"/>
      <c r="AO76" s="1006"/>
      <c r="AP76" s="1007" t="s">
        <v>546</v>
      </c>
      <c r="AQ76" s="1005"/>
      <c r="AR76" s="1005"/>
      <c r="AS76" s="1005"/>
      <c r="AT76" s="1006"/>
      <c r="AU76" s="1007" t="s">
        <v>546</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555</v>
      </c>
      <c r="C77" s="1001"/>
      <c r="D77" s="1001"/>
      <c r="E77" s="1001"/>
      <c r="F77" s="1001"/>
      <c r="G77" s="1001"/>
      <c r="H77" s="1001"/>
      <c r="I77" s="1001"/>
      <c r="J77" s="1001"/>
      <c r="K77" s="1001"/>
      <c r="L77" s="1001"/>
      <c r="M77" s="1001"/>
      <c r="N77" s="1001"/>
      <c r="O77" s="1001"/>
      <c r="P77" s="1002"/>
      <c r="Q77" s="1004">
        <v>1056</v>
      </c>
      <c r="R77" s="1005"/>
      <c r="S77" s="1005"/>
      <c r="T77" s="1005"/>
      <c r="U77" s="1006"/>
      <c r="V77" s="1007">
        <v>1023</v>
      </c>
      <c r="W77" s="1005"/>
      <c r="X77" s="1005"/>
      <c r="Y77" s="1005"/>
      <c r="Z77" s="1006"/>
      <c r="AA77" s="1007">
        <v>33</v>
      </c>
      <c r="AB77" s="1005"/>
      <c r="AC77" s="1005"/>
      <c r="AD77" s="1005"/>
      <c r="AE77" s="1006"/>
      <c r="AF77" s="1007">
        <v>33</v>
      </c>
      <c r="AG77" s="1005"/>
      <c r="AH77" s="1005"/>
      <c r="AI77" s="1005"/>
      <c r="AJ77" s="1006"/>
      <c r="AK77" s="1007" t="s">
        <v>546</v>
      </c>
      <c r="AL77" s="1005"/>
      <c r="AM77" s="1005"/>
      <c r="AN77" s="1005"/>
      <c r="AO77" s="1006"/>
      <c r="AP77" s="1007" t="s">
        <v>546</v>
      </c>
      <c r="AQ77" s="1005"/>
      <c r="AR77" s="1005"/>
      <c r="AS77" s="1005"/>
      <c r="AT77" s="1006"/>
      <c r="AU77" s="1007" t="s">
        <v>546</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556</v>
      </c>
      <c r="C78" s="1001"/>
      <c r="D78" s="1001"/>
      <c r="E78" s="1001"/>
      <c r="F78" s="1001"/>
      <c r="G78" s="1001"/>
      <c r="H78" s="1001"/>
      <c r="I78" s="1001"/>
      <c r="J78" s="1001"/>
      <c r="K78" s="1001"/>
      <c r="L78" s="1001"/>
      <c r="M78" s="1001"/>
      <c r="N78" s="1001"/>
      <c r="O78" s="1001"/>
      <c r="P78" s="1002"/>
      <c r="Q78" s="1003">
        <v>64808</v>
      </c>
      <c r="R78" s="997"/>
      <c r="S78" s="997"/>
      <c r="T78" s="997"/>
      <c r="U78" s="997"/>
      <c r="V78" s="997">
        <v>62834</v>
      </c>
      <c r="W78" s="997"/>
      <c r="X78" s="997"/>
      <c r="Y78" s="997"/>
      <c r="Z78" s="997"/>
      <c r="AA78" s="997">
        <v>1974</v>
      </c>
      <c r="AB78" s="997"/>
      <c r="AC78" s="997"/>
      <c r="AD78" s="997"/>
      <c r="AE78" s="997"/>
      <c r="AF78" s="997">
        <v>1961</v>
      </c>
      <c r="AG78" s="997"/>
      <c r="AH78" s="997"/>
      <c r="AI78" s="997"/>
      <c r="AJ78" s="997"/>
      <c r="AK78" s="997">
        <v>160</v>
      </c>
      <c r="AL78" s="997"/>
      <c r="AM78" s="997"/>
      <c r="AN78" s="997"/>
      <c r="AO78" s="997"/>
      <c r="AP78" s="997" t="s">
        <v>546</v>
      </c>
      <c r="AQ78" s="997"/>
      <c r="AR78" s="997"/>
      <c r="AS78" s="997"/>
      <c r="AT78" s="997"/>
      <c r="AU78" s="997" t="s">
        <v>546</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557</v>
      </c>
      <c r="C79" s="1001"/>
      <c r="D79" s="1001"/>
      <c r="E79" s="1001"/>
      <c r="F79" s="1001"/>
      <c r="G79" s="1001"/>
      <c r="H79" s="1001"/>
      <c r="I79" s="1001"/>
      <c r="J79" s="1001"/>
      <c r="K79" s="1001"/>
      <c r="L79" s="1001"/>
      <c r="M79" s="1001"/>
      <c r="N79" s="1001"/>
      <c r="O79" s="1001"/>
      <c r="P79" s="1002"/>
      <c r="Q79" s="1003">
        <v>540</v>
      </c>
      <c r="R79" s="997"/>
      <c r="S79" s="997"/>
      <c r="T79" s="997"/>
      <c r="U79" s="997"/>
      <c r="V79" s="997">
        <v>435</v>
      </c>
      <c r="W79" s="997"/>
      <c r="X79" s="997"/>
      <c r="Y79" s="997"/>
      <c r="Z79" s="997"/>
      <c r="AA79" s="997">
        <v>105</v>
      </c>
      <c r="AB79" s="997"/>
      <c r="AC79" s="997"/>
      <c r="AD79" s="997"/>
      <c r="AE79" s="997"/>
      <c r="AF79" s="997">
        <v>105</v>
      </c>
      <c r="AG79" s="997"/>
      <c r="AH79" s="997"/>
      <c r="AI79" s="997"/>
      <c r="AJ79" s="997"/>
      <c r="AK79" s="997">
        <v>73</v>
      </c>
      <c r="AL79" s="997"/>
      <c r="AM79" s="997"/>
      <c r="AN79" s="997"/>
      <c r="AO79" s="997"/>
      <c r="AP79" s="997" t="s">
        <v>546</v>
      </c>
      <c r="AQ79" s="997"/>
      <c r="AR79" s="997"/>
      <c r="AS79" s="997"/>
      <c r="AT79" s="997"/>
      <c r="AU79" s="997" t="s">
        <v>546</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558</v>
      </c>
      <c r="C80" s="1001"/>
      <c r="D80" s="1001"/>
      <c r="E80" s="1001"/>
      <c r="F80" s="1001"/>
      <c r="G80" s="1001"/>
      <c r="H80" s="1001"/>
      <c r="I80" s="1001"/>
      <c r="J80" s="1001"/>
      <c r="K80" s="1001"/>
      <c r="L80" s="1001"/>
      <c r="M80" s="1001"/>
      <c r="N80" s="1001"/>
      <c r="O80" s="1001"/>
      <c r="P80" s="1002"/>
      <c r="Q80" s="1003">
        <v>737974</v>
      </c>
      <c r="R80" s="997"/>
      <c r="S80" s="997"/>
      <c r="T80" s="997"/>
      <c r="U80" s="997"/>
      <c r="V80" s="997">
        <v>705624</v>
      </c>
      <c r="W80" s="997"/>
      <c r="X80" s="997"/>
      <c r="Y80" s="997"/>
      <c r="Z80" s="997"/>
      <c r="AA80" s="997">
        <v>32350</v>
      </c>
      <c r="AB80" s="997"/>
      <c r="AC80" s="997"/>
      <c r="AD80" s="997"/>
      <c r="AE80" s="997"/>
      <c r="AF80" s="997">
        <v>32350</v>
      </c>
      <c r="AG80" s="997"/>
      <c r="AH80" s="997"/>
      <c r="AI80" s="997"/>
      <c r="AJ80" s="997"/>
      <c r="AK80" s="997">
        <v>127</v>
      </c>
      <c r="AL80" s="997"/>
      <c r="AM80" s="997"/>
      <c r="AN80" s="997"/>
      <c r="AO80" s="997"/>
      <c r="AP80" s="997" t="s">
        <v>546</v>
      </c>
      <c r="AQ80" s="997"/>
      <c r="AR80" s="997"/>
      <c r="AS80" s="997"/>
      <c r="AT80" s="997"/>
      <c r="AU80" s="997" t="s">
        <v>546</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365</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34587</v>
      </c>
      <c r="AG88" s="985"/>
      <c r="AH88" s="985"/>
      <c r="AI88" s="985"/>
      <c r="AJ88" s="985"/>
      <c r="AK88" s="989"/>
      <c r="AL88" s="989"/>
      <c r="AM88" s="989"/>
      <c r="AN88" s="989"/>
      <c r="AO88" s="989"/>
      <c r="AP88" s="985">
        <v>1202</v>
      </c>
      <c r="AQ88" s="985"/>
      <c r="AR88" s="985"/>
      <c r="AS88" s="985"/>
      <c r="AT88" s="985"/>
      <c r="AU88" s="985">
        <v>230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v>
      </c>
      <c r="CS102" s="977"/>
      <c r="CT102" s="977"/>
      <c r="CU102" s="977"/>
      <c r="CV102" s="978"/>
      <c r="CW102" s="976" t="s">
        <v>562</v>
      </c>
      <c r="CX102" s="977"/>
      <c r="CY102" s="977"/>
      <c r="CZ102" s="977"/>
      <c r="DA102" s="978"/>
      <c r="DB102" s="976" t="s">
        <v>562</v>
      </c>
      <c r="DC102" s="977"/>
      <c r="DD102" s="977"/>
      <c r="DE102" s="977"/>
      <c r="DF102" s="978"/>
      <c r="DG102" s="976">
        <v>248</v>
      </c>
      <c r="DH102" s="977"/>
      <c r="DI102" s="977"/>
      <c r="DJ102" s="977"/>
      <c r="DK102" s="978"/>
      <c r="DL102" s="976" t="s">
        <v>562</v>
      </c>
      <c r="DM102" s="977"/>
      <c r="DN102" s="977"/>
      <c r="DO102" s="977"/>
      <c r="DP102" s="978"/>
      <c r="DQ102" s="976">
        <v>232</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286</v>
      </c>
      <c r="AG109" s="918"/>
      <c r="AH109" s="918"/>
      <c r="AI109" s="918"/>
      <c r="AJ109" s="919"/>
      <c r="AK109" s="920" t="s">
        <v>285</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286</v>
      </c>
      <c r="BW109" s="918"/>
      <c r="BX109" s="918"/>
      <c r="BY109" s="918"/>
      <c r="BZ109" s="919"/>
      <c r="CA109" s="920" t="s">
        <v>285</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286</v>
      </c>
      <c r="DM109" s="918"/>
      <c r="DN109" s="918"/>
      <c r="DO109" s="918"/>
      <c r="DP109" s="919"/>
      <c r="DQ109" s="920" t="s">
        <v>285</v>
      </c>
      <c r="DR109" s="918"/>
      <c r="DS109" s="918"/>
      <c r="DT109" s="918"/>
      <c r="DU109" s="919"/>
      <c r="DV109" s="920" t="s">
        <v>400</v>
      </c>
      <c r="DW109" s="918"/>
      <c r="DX109" s="918"/>
      <c r="DY109" s="918"/>
      <c r="DZ109" s="949"/>
    </row>
    <row r="110" spans="1:131" s="197" customFormat="1" ht="26.25" customHeight="1">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667710</v>
      </c>
      <c r="AB110" s="903"/>
      <c r="AC110" s="903"/>
      <c r="AD110" s="903"/>
      <c r="AE110" s="904"/>
      <c r="AF110" s="905">
        <v>625704</v>
      </c>
      <c r="AG110" s="903"/>
      <c r="AH110" s="903"/>
      <c r="AI110" s="903"/>
      <c r="AJ110" s="904"/>
      <c r="AK110" s="905">
        <v>595014</v>
      </c>
      <c r="AL110" s="903"/>
      <c r="AM110" s="903"/>
      <c r="AN110" s="903"/>
      <c r="AO110" s="904"/>
      <c r="AP110" s="906">
        <v>25.9</v>
      </c>
      <c r="AQ110" s="907"/>
      <c r="AR110" s="907"/>
      <c r="AS110" s="907"/>
      <c r="AT110" s="908"/>
      <c r="AU110" s="950" t="s">
        <v>61</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4833858</v>
      </c>
      <c r="BR110" s="830"/>
      <c r="BS110" s="830"/>
      <c r="BT110" s="830"/>
      <c r="BU110" s="830"/>
      <c r="BV110" s="830">
        <v>4910549</v>
      </c>
      <c r="BW110" s="830"/>
      <c r="BX110" s="830"/>
      <c r="BY110" s="830"/>
      <c r="BZ110" s="830"/>
      <c r="CA110" s="830">
        <v>4977025</v>
      </c>
      <c r="CB110" s="830"/>
      <c r="CC110" s="830"/>
      <c r="CD110" s="830"/>
      <c r="CE110" s="830"/>
      <c r="CF110" s="891">
        <v>216.7</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406</v>
      </c>
      <c r="DH110" s="830"/>
      <c r="DI110" s="830"/>
      <c r="DJ110" s="830"/>
      <c r="DK110" s="830"/>
      <c r="DL110" s="830" t="s">
        <v>406</v>
      </c>
      <c r="DM110" s="830"/>
      <c r="DN110" s="830"/>
      <c r="DO110" s="830"/>
      <c r="DP110" s="830"/>
      <c r="DQ110" s="830" t="s">
        <v>406</v>
      </c>
      <c r="DR110" s="830"/>
      <c r="DS110" s="830"/>
      <c r="DT110" s="830"/>
      <c r="DU110" s="830"/>
      <c r="DV110" s="831" t="s">
        <v>406</v>
      </c>
      <c r="DW110" s="831"/>
      <c r="DX110" s="831"/>
      <c r="DY110" s="831"/>
      <c r="DZ110" s="832"/>
    </row>
    <row r="111" spans="1:131" s="197" customFormat="1" ht="26.25" customHeight="1">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406</v>
      </c>
      <c r="AB111" s="939"/>
      <c r="AC111" s="939"/>
      <c r="AD111" s="939"/>
      <c r="AE111" s="940"/>
      <c r="AF111" s="941" t="s">
        <v>406</v>
      </c>
      <c r="AG111" s="939"/>
      <c r="AH111" s="939"/>
      <c r="AI111" s="939"/>
      <c r="AJ111" s="940"/>
      <c r="AK111" s="941" t="s">
        <v>406</v>
      </c>
      <c r="AL111" s="939"/>
      <c r="AM111" s="939"/>
      <c r="AN111" s="939"/>
      <c r="AO111" s="940"/>
      <c r="AP111" s="942" t="s">
        <v>406</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t="s">
        <v>409</v>
      </c>
      <c r="BR111" s="801"/>
      <c r="BS111" s="801"/>
      <c r="BT111" s="801"/>
      <c r="BU111" s="801"/>
      <c r="BV111" s="801" t="s">
        <v>409</v>
      </c>
      <c r="BW111" s="801"/>
      <c r="BX111" s="801"/>
      <c r="BY111" s="801"/>
      <c r="BZ111" s="801"/>
      <c r="CA111" s="801" t="s">
        <v>409</v>
      </c>
      <c r="CB111" s="801"/>
      <c r="CC111" s="801"/>
      <c r="CD111" s="801"/>
      <c r="CE111" s="801"/>
      <c r="CF111" s="878" t="s">
        <v>409</v>
      </c>
      <c r="CG111" s="879"/>
      <c r="CH111" s="879"/>
      <c r="CI111" s="879"/>
      <c r="CJ111" s="879"/>
      <c r="CK111" s="947"/>
      <c r="CL111" s="896"/>
      <c r="CM111" s="833" t="s">
        <v>410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409</v>
      </c>
      <c r="DH111" s="801"/>
      <c r="DI111" s="801"/>
      <c r="DJ111" s="801"/>
      <c r="DK111" s="801"/>
      <c r="DL111" s="801" t="s">
        <v>409</v>
      </c>
      <c r="DM111" s="801"/>
      <c r="DN111" s="801"/>
      <c r="DO111" s="801"/>
      <c r="DP111" s="801"/>
      <c r="DQ111" s="801" t="s">
        <v>409</v>
      </c>
      <c r="DR111" s="801"/>
      <c r="DS111" s="801"/>
      <c r="DT111" s="801"/>
      <c r="DU111" s="801"/>
      <c r="DV111" s="853" t="s">
        <v>409</v>
      </c>
      <c r="DW111" s="853"/>
      <c r="DX111" s="853"/>
      <c r="DY111" s="853"/>
      <c r="DZ111" s="854"/>
    </row>
    <row r="112" spans="1:131" s="197" customFormat="1" ht="26.25" customHeight="1">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409</v>
      </c>
      <c r="AB112" s="814"/>
      <c r="AC112" s="814"/>
      <c r="AD112" s="814"/>
      <c r="AE112" s="815"/>
      <c r="AF112" s="816" t="s">
        <v>409</v>
      </c>
      <c r="AG112" s="814"/>
      <c r="AH112" s="814"/>
      <c r="AI112" s="814"/>
      <c r="AJ112" s="815"/>
      <c r="AK112" s="816" t="s">
        <v>409</v>
      </c>
      <c r="AL112" s="814"/>
      <c r="AM112" s="814"/>
      <c r="AN112" s="814"/>
      <c r="AO112" s="815"/>
      <c r="AP112" s="784" t="s">
        <v>409</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1157495</v>
      </c>
      <c r="BR112" s="801"/>
      <c r="BS112" s="801"/>
      <c r="BT112" s="801"/>
      <c r="BU112" s="801"/>
      <c r="BV112" s="801">
        <v>1231221</v>
      </c>
      <c r="BW112" s="801"/>
      <c r="BX112" s="801"/>
      <c r="BY112" s="801"/>
      <c r="BZ112" s="801"/>
      <c r="CA112" s="801">
        <v>1249430</v>
      </c>
      <c r="CB112" s="801"/>
      <c r="CC112" s="801"/>
      <c r="CD112" s="801"/>
      <c r="CE112" s="801"/>
      <c r="CF112" s="878">
        <v>54.4</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409</v>
      </c>
      <c r="DH112" s="801"/>
      <c r="DI112" s="801"/>
      <c r="DJ112" s="801"/>
      <c r="DK112" s="801"/>
      <c r="DL112" s="801" t="s">
        <v>409</v>
      </c>
      <c r="DM112" s="801"/>
      <c r="DN112" s="801"/>
      <c r="DO112" s="801"/>
      <c r="DP112" s="801"/>
      <c r="DQ112" s="801" t="s">
        <v>409</v>
      </c>
      <c r="DR112" s="801"/>
      <c r="DS112" s="801"/>
      <c r="DT112" s="801"/>
      <c r="DU112" s="801"/>
      <c r="DV112" s="853" t="s">
        <v>409</v>
      </c>
      <c r="DW112" s="853"/>
      <c r="DX112" s="853"/>
      <c r="DY112" s="853"/>
      <c r="DZ112" s="854"/>
    </row>
    <row r="113" spans="1:130" s="197" customFormat="1" ht="26.25" customHeight="1">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76174</v>
      </c>
      <c r="AB113" s="939"/>
      <c r="AC113" s="939"/>
      <c r="AD113" s="939"/>
      <c r="AE113" s="940"/>
      <c r="AF113" s="941">
        <v>78474</v>
      </c>
      <c r="AG113" s="939"/>
      <c r="AH113" s="939"/>
      <c r="AI113" s="939"/>
      <c r="AJ113" s="940"/>
      <c r="AK113" s="941">
        <v>82207</v>
      </c>
      <c r="AL113" s="939"/>
      <c r="AM113" s="939"/>
      <c r="AN113" s="939"/>
      <c r="AO113" s="940"/>
      <c r="AP113" s="942">
        <v>3.6</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v>395082</v>
      </c>
      <c r="BR113" s="801"/>
      <c r="BS113" s="801"/>
      <c r="BT113" s="801"/>
      <c r="BU113" s="801"/>
      <c r="BV113" s="801">
        <v>313021</v>
      </c>
      <c r="BW113" s="801"/>
      <c r="BX113" s="801"/>
      <c r="BY113" s="801"/>
      <c r="BZ113" s="801"/>
      <c r="CA113" s="801">
        <v>229866</v>
      </c>
      <c r="CB113" s="801"/>
      <c r="CC113" s="801"/>
      <c r="CD113" s="801"/>
      <c r="CE113" s="801"/>
      <c r="CF113" s="878">
        <v>10</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409</v>
      </c>
      <c r="DH113" s="814"/>
      <c r="DI113" s="814"/>
      <c r="DJ113" s="814"/>
      <c r="DK113" s="815"/>
      <c r="DL113" s="816" t="s">
        <v>409</v>
      </c>
      <c r="DM113" s="814"/>
      <c r="DN113" s="814"/>
      <c r="DO113" s="814"/>
      <c r="DP113" s="815"/>
      <c r="DQ113" s="816" t="s">
        <v>409</v>
      </c>
      <c r="DR113" s="814"/>
      <c r="DS113" s="814"/>
      <c r="DT113" s="814"/>
      <c r="DU113" s="815"/>
      <c r="DV113" s="784" t="s">
        <v>409</v>
      </c>
      <c r="DW113" s="785"/>
      <c r="DX113" s="785"/>
      <c r="DY113" s="785"/>
      <c r="DZ113" s="786"/>
    </row>
    <row r="114" spans="1:130" s="197" customFormat="1" ht="26.25" customHeight="1">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87021</v>
      </c>
      <c r="AB114" s="814"/>
      <c r="AC114" s="814"/>
      <c r="AD114" s="814"/>
      <c r="AE114" s="815"/>
      <c r="AF114" s="816">
        <v>87052</v>
      </c>
      <c r="AG114" s="814"/>
      <c r="AH114" s="814"/>
      <c r="AI114" s="814"/>
      <c r="AJ114" s="815"/>
      <c r="AK114" s="816">
        <v>87029</v>
      </c>
      <c r="AL114" s="814"/>
      <c r="AM114" s="814"/>
      <c r="AN114" s="814"/>
      <c r="AO114" s="815"/>
      <c r="AP114" s="784">
        <v>3.8</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756490</v>
      </c>
      <c r="BR114" s="801"/>
      <c r="BS114" s="801"/>
      <c r="BT114" s="801"/>
      <c r="BU114" s="801"/>
      <c r="BV114" s="801">
        <v>574841</v>
      </c>
      <c r="BW114" s="801"/>
      <c r="BX114" s="801"/>
      <c r="BY114" s="801"/>
      <c r="BZ114" s="801"/>
      <c r="CA114" s="801">
        <v>579339</v>
      </c>
      <c r="CB114" s="801"/>
      <c r="CC114" s="801"/>
      <c r="CD114" s="801"/>
      <c r="CE114" s="801"/>
      <c r="CF114" s="878">
        <v>25.2</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409</v>
      </c>
      <c r="DH114" s="814"/>
      <c r="DI114" s="814"/>
      <c r="DJ114" s="814"/>
      <c r="DK114" s="815"/>
      <c r="DL114" s="816" t="s">
        <v>409</v>
      </c>
      <c r="DM114" s="814"/>
      <c r="DN114" s="814"/>
      <c r="DO114" s="814"/>
      <c r="DP114" s="815"/>
      <c r="DQ114" s="816" t="s">
        <v>409</v>
      </c>
      <c r="DR114" s="814"/>
      <c r="DS114" s="814"/>
      <c r="DT114" s="814"/>
      <c r="DU114" s="815"/>
      <c r="DV114" s="784" t="s">
        <v>409</v>
      </c>
      <c r="DW114" s="785"/>
      <c r="DX114" s="785"/>
      <c r="DY114" s="785"/>
      <c r="DZ114" s="786"/>
    </row>
    <row r="115" spans="1:130" s="197" customFormat="1" ht="26.25" customHeight="1">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409</v>
      </c>
      <c r="AB115" s="939"/>
      <c r="AC115" s="939"/>
      <c r="AD115" s="939"/>
      <c r="AE115" s="940"/>
      <c r="AF115" s="941" t="s">
        <v>409</v>
      </c>
      <c r="AG115" s="939"/>
      <c r="AH115" s="939"/>
      <c r="AI115" s="939"/>
      <c r="AJ115" s="940"/>
      <c r="AK115" s="941" t="s">
        <v>409</v>
      </c>
      <c r="AL115" s="939"/>
      <c r="AM115" s="939"/>
      <c r="AN115" s="939"/>
      <c r="AO115" s="940"/>
      <c r="AP115" s="942" t="s">
        <v>409</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v>232989</v>
      </c>
      <c r="BR115" s="801"/>
      <c r="BS115" s="801"/>
      <c r="BT115" s="801"/>
      <c r="BU115" s="801"/>
      <c r="BV115" s="801">
        <v>229307</v>
      </c>
      <c r="BW115" s="801"/>
      <c r="BX115" s="801"/>
      <c r="BY115" s="801"/>
      <c r="BZ115" s="801"/>
      <c r="CA115" s="801">
        <v>232257</v>
      </c>
      <c r="CB115" s="801"/>
      <c r="CC115" s="801"/>
      <c r="CD115" s="801"/>
      <c r="CE115" s="801"/>
      <c r="CF115" s="878">
        <v>10.1</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409</v>
      </c>
      <c r="DH115" s="814"/>
      <c r="DI115" s="814"/>
      <c r="DJ115" s="814"/>
      <c r="DK115" s="815"/>
      <c r="DL115" s="816" t="s">
        <v>409</v>
      </c>
      <c r="DM115" s="814"/>
      <c r="DN115" s="814"/>
      <c r="DO115" s="814"/>
      <c r="DP115" s="815"/>
      <c r="DQ115" s="816" t="s">
        <v>409</v>
      </c>
      <c r="DR115" s="814"/>
      <c r="DS115" s="814"/>
      <c r="DT115" s="814"/>
      <c r="DU115" s="815"/>
      <c r="DV115" s="784" t="s">
        <v>409</v>
      </c>
      <c r="DW115" s="785"/>
      <c r="DX115" s="785"/>
      <c r="DY115" s="785"/>
      <c r="DZ115" s="786"/>
    </row>
    <row r="116" spans="1:130" s="197" customFormat="1" ht="26.25" customHeight="1">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321</v>
      </c>
      <c r="AB116" s="814"/>
      <c r="AC116" s="814"/>
      <c r="AD116" s="814"/>
      <c r="AE116" s="815"/>
      <c r="AF116" s="816">
        <v>53</v>
      </c>
      <c r="AG116" s="814"/>
      <c r="AH116" s="814"/>
      <c r="AI116" s="814"/>
      <c r="AJ116" s="815"/>
      <c r="AK116" s="816">
        <v>55</v>
      </c>
      <c r="AL116" s="814"/>
      <c r="AM116" s="814"/>
      <c r="AN116" s="814"/>
      <c r="AO116" s="815"/>
      <c r="AP116" s="784">
        <v>0</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409</v>
      </c>
      <c r="BR116" s="801"/>
      <c r="BS116" s="801"/>
      <c r="BT116" s="801"/>
      <c r="BU116" s="801"/>
      <c r="BV116" s="801" t="s">
        <v>409</v>
      </c>
      <c r="BW116" s="801"/>
      <c r="BX116" s="801"/>
      <c r="BY116" s="801"/>
      <c r="BZ116" s="801"/>
      <c r="CA116" s="801" t="s">
        <v>409</v>
      </c>
      <c r="CB116" s="801"/>
      <c r="CC116" s="801"/>
      <c r="CD116" s="801"/>
      <c r="CE116" s="801"/>
      <c r="CF116" s="878" t="s">
        <v>409</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409</v>
      </c>
      <c r="DH116" s="814"/>
      <c r="DI116" s="814"/>
      <c r="DJ116" s="814"/>
      <c r="DK116" s="815"/>
      <c r="DL116" s="816" t="s">
        <v>409</v>
      </c>
      <c r="DM116" s="814"/>
      <c r="DN116" s="814"/>
      <c r="DO116" s="814"/>
      <c r="DP116" s="815"/>
      <c r="DQ116" s="816" t="s">
        <v>409</v>
      </c>
      <c r="DR116" s="814"/>
      <c r="DS116" s="814"/>
      <c r="DT116" s="814"/>
      <c r="DU116" s="815"/>
      <c r="DV116" s="784" t="s">
        <v>409</v>
      </c>
      <c r="DW116" s="785"/>
      <c r="DX116" s="785"/>
      <c r="DY116" s="785"/>
      <c r="DZ116" s="786"/>
    </row>
    <row r="117" spans="1:130" s="197" customFormat="1" ht="26.25" customHeight="1">
      <c r="A117" s="917" t="s">
        <v>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831226</v>
      </c>
      <c r="AB117" s="925"/>
      <c r="AC117" s="925"/>
      <c r="AD117" s="925"/>
      <c r="AE117" s="926"/>
      <c r="AF117" s="928">
        <v>791283</v>
      </c>
      <c r="AG117" s="925"/>
      <c r="AH117" s="925"/>
      <c r="AI117" s="925"/>
      <c r="AJ117" s="926"/>
      <c r="AK117" s="928">
        <v>764305</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286</v>
      </c>
      <c r="AG118" s="918"/>
      <c r="AH118" s="918"/>
      <c r="AI118" s="918"/>
      <c r="AJ118" s="919"/>
      <c r="AK118" s="920" t="s">
        <v>285</v>
      </c>
      <c r="AL118" s="918"/>
      <c r="AM118" s="918"/>
      <c r="AN118" s="918"/>
      <c r="AO118" s="919"/>
      <c r="AP118" s="921" t="s">
        <v>400</v>
      </c>
      <c r="AQ118" s="922"/>
      <c r="AR118" s="922"/>
      <c r="AS118" s="922"/>
      <c r="AT118" s="923"/>
      <c r="AU118" s="956"/>
      <c r="AV118" s="957"/>
      <c r="AW118" s="957"/>
      <c r="AX118" s="957"/>
      <c r="AY118" s="957"/>
      <c r="AZ118" s="228" t="s">
        <v>169</v>
      </c>
      <c r="BA118" s="228"/>
      <c r="BB118" s="228"/>
      <c r="BC118" s="228"/>
      <c r="BD118" s="228"/>
      <c r="BE118" s="228"/>
      <c r="BF118" s="228"/>
      <c r="BG118" s="228"/>
      <c r="BH118" s="228"/>
      <c r="BI118" s="228"/>
      <c r="BJ118" s="228"/>
      <c r="BK118" s="228"/>
      <c r="BL118" s="228"/>
      <c r="BM118" s="228"/>
      <c r="BN118" s="228"/>
      <c r="BO118" s="867" t="s">
        <v>430</v>
      </c>
      <c r="BP118" s="868"/>
      <c r="BQ118" s="887">
        <v>7375914</v>
      </c>
      <c r="BR118" s="888"/>
      <c r="BS118" s="888"/>
      <c r="BT118" s="888"/>
      <c r="BU118" s="888"/>
      <c r="BV118" s="888">
        <v>7258939</v>
      </c>
      <c r="BW118" s="888"/>
      <c r="BX118" s="888"/>
      <c r="BY118" s="888"/>
      <c r="BZ118" s="888"/>
      <c r="CA118" s="888">
        <v>7267917</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1254126</v>
      </c>
      <c r="BR119" s="830"/>
      <c r="BS119" s="830"/>
      <c r="BT119" s="830"/>
      <c r="BU119" s="830"/>
      <c r="BV119" s="830">
        <v>1101898</v>
      </c>
      <c r="BW119" s="830"/>
      <c r="BX119" s="830"/>
      <c r="BY119" s="830"/>
      <c r="BZ119" s="830"/>
      <c r="CA119" s="830">
        <v>1076082</v>
      </c>
      <c r="CB119" s="830"/>
      <c r="CC119" s="830"/>
      <c r="CD119" s="830"/>
      <c r="CE119" s="830"/>
      <c r="CF119" s="891">
        <v>46.8</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410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7286</v>
      </c>
      <c r="BR120" s="801"/>
      <c r="BS120" s="801"/>
      <c r="BT120" s="801"/>
      <c r="BU120" s="801"/>
      <c r="BV120" s="801">
        <v>5688</v>
      </c>
      <c r="BW120" s="801"/>
      <c r="BX120" s="801"/>
      <c r="BY120" s="801"/>
      <c r="BZ120" s="801"/>
      <c r="CA120" s="801">
        <v>3478</v>
      </c>
      <c r="CB120" s="801"/>
      <c r="CC120" s="801"/>
      <c r="CD120" s="801"/>
      <c r="CE120" s="801"/>
      <c r="CF120" s="878">
        <v>0.2</v>
      </c>
      <c r="CG120" s="879"/>
      <c r="CH120" s="879"/>
      <c r="CI120" s="879"/>
      <c r="CJ120" s="879"/>
      <c r="CK120" s="880" t="s">
        <v>436</v>
      </c>
      <c r="CL120" s="840"/>
      <c r="CM120" s="840"/>
      <c r="CN120" s="840"/>
      <c r="CO120" s="841"/>
      <c r="CP120" s="884" t="s">
        <v>384</v>
      </c>
      <c r="CQ120" s="885"/>
      <c r="CR120" s="885"/>
      <c r="CS120" s="885"/>
      <c r="CT120" s="885"/>
      <c r="CU120" s="885"/>
      <c r="CV120" s="885"/>
      <c r="CW120" s="885"/>
      <c r="CX120" s="885"/>
      <c r="CY120" s="885"/>
      <c r="CZ120" s="885"/>
      <c r="DA120" s="885"/>
      <c r="DB120" s="885"/>
      <c r="DC120" s="885"/>
      <c r="DD120" s="885"/>
      <c r="DE120" s="885"/>
      <c r="DF120" s="886"/>
      <c r="DG120" s="829">
        <v>913964</v>
      </c>
      <c r="DH120" s="830"/>
      <c r="DI120" s="830"/>
      <c r="DJ120" s="830"/>
      <c r="DK120" s="830"/>
      <c r="DL120" s="830">
        <v>158903</v>
      </c>
      <c r="DM120" s="830"/>
      <c r="DN120" s="830"/>
      <c r="DO120" s="830"/>
      <c r="DP120" s="830"/>
      <c r="DQ120" s="830">
        <v>1071604</v>
      </c>
      <c r="DR120" s="830"/>
      <c r="DS120" s="830"/>
      <c r="DT120" s="830"/>
      <c r="DU120" s="830"/>
      <c r="DV120" s="831">
        <v>46.7</v>
      </c>
      <c r="DW120" s="831"/>
      <c r="DX120" s="831"/>
      <c r="DY120" s="831"/>
      <c r="DZ120" s="832"/>
    </row>
    <row r="121" spans="1:130" s="197" customFormat="1" ht="26.25" customHeight="1">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4148474</v>
      </c>
      <c r="BR121" s="888"/>
      <c r="BS121" s="888"/>
      <c r="BT121" s="888"/>
      <c r="BU121" s="888"/>
      <c r="BV121" s="888">
        <v>4026296</v>
      </c>
      <c r="BW121" s="888"/>
      <c r="BX121" s="888"/>
      <c r="BY121" s="888"/>
      <c r="BZ121" s="888"/>
      <c r="CA121" s="888">
        <v>4390902</v>
      </c>
      <c r="CB121" s="888"/>
      <c r="CC121" s="888"/>
      <c r="CD121" s="888"/>
      <c r="CE121" s="888"/>
      <c r="CF121" s="889">
        <v>191.2</v>
      </c>
      <c r="CG121" s="890"/>
      <c r="CH121" s="890"/>
      <c r="CI121" s="890"/>
      <c r="CJ121" s="890"/>
      <c r="CK121" s="881"/>
      <c r="CL121" s="842"/>
      <c r="CM121" s="842"/>
      <c r="CN121" s="842"/>
      <c r="CO121" s="843"/>
      <c r="CP121" s="858" t="s">
        <v>382</v>
      </c>
      <c r="CQ121" s="859"/>
      <c r="CR121" s="859"/>
      <c r="CS121" s="859"/>
      <c r="CT121" s="859"/>
      <c r="CU121" s="859"/>
      <c r="CV121" s="859"/>
      <c r="CW121" s="859"/>
      <c r="CX121" s="859"/>
      <c r="CY121" s="859"/>
      <c r="CZ121" s="859"/>
      <c r="DA121" s="859"/>
      <c r="DB121" s="859"/>
      <c r="DC121" s="859"/>
      <c r="DD121" s="859"/>
      <c r="DE121" s="859"/>
      <c r="DF121" s="860"/>
      <c r="DG121" s="800">
        <v>167500</v>
      </c>
      <c r="DH121" s="801"/>
      <c r="DI121" s="801"/>
      <c r="DJ121" s="801"/>
      <c r="DK121" s="801"/>
      <c r="DL121" s="801">
        <v>1012130</v>
      </c>
      <c r="DM121" s="801"/>
      <c r="DN121" s="801"/>
      <c r="DO121" s="801"/>
      <c r="DP121" s="801"/>
      <c r="DQ121" s="801">
        <v>141585</v>
      </c>
      <c r="DR121" s="801"/>
      <c r="DS121" s="801"/>
      <c r="DT121" s="801"/>
      <c r="DU121" s="801"/>
      <c r="DV121" s="853">
        <v>6.2</v>
      </c>
      <c r="DW121" s="853"/>
      <c r="DX121" s="853"/>
      <c r="DY121" s="853"/>
      <c r="DZ121" s="854"/>
    </row>
    <row r="122" spans="1:130" s="197" customFormat="1" ht="26.25" customHeight="1">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169</v>
      </c>
      <c r="BA122" s="228"/>
      <c r="BB122" s="228"/>
      <c r="BC122" s="228"/>
      <c r="BD122" s="228"/>
      <c r="BE122" s="228"/>
      <c r="BF122" s="228"/>
      <c r="BG122" s="228"/>
      <c r="BH122" s="228"/>
      <c r="BI122" s="228"/>
      <c r="BJ122" s="228"/>
      <c r="BK122" s="228"/>
      <c r="BL122" s="228"/>
      <c r="BM122" s="228"/>
      <c r="BN122" s="228"/>
      <c r="BO122" s="867" t="s">
        <v>439</v>
      </c>
      <c r="BP122" s="868"/>
      <c r="BQ122" s="869">
        <v>5409886</v>
      </c>
      <c r="BR122" s="870"/>
      <c r="BS122" s="870"/>
      <c r="BT122" s="870"/>
      <c r="BU122" s="870"/>
      <c r="BV122" s="870">
        <v>5133882</v>
      </c>
      <c r="BW122" s="870"/>
      <c r="BX122" s="870"/>
      <c r="BY122" s="870"/>
      <c r="BZ122" s="870"/>
      <c r="CA122" s="870">
        <v>5470462</v>
      </c>
      <c r="CB122" s="870"/>
      <c r="CC122" s="870"/>
      <c r="CD122" s="870"/>
      <c r="CE122" s="870"/>
      <c r="CF122" s="773"/>
      <c r="CG122" s="774"/>
      <c r="CH122" s="774"/>
      <c r="CI122" s="774"/>
      <c r="CJ122" s="871"/>
      <c r="CK122" s="881"/>
      <c r="CL122" s="842"/>
      <c r="CM122" s="842"/>
      <c r="CN122" s="842"/>
      <c r="CO122" s="843"/>
      <c r="CP122" s="858" t="s">
        <v>440</v>
      </c>
      <c r="CQ122" s="859"/>
      <c r="CR122" s="859"/>
      <c r="CS122" s="859"/>
      <c r="CT122" s="859"/>
      <c r="CU122" s="859"/>
      <c r="CV122" s="859"/>
      <c r="CW122" s="859"/>
      <c r="CX122" s="859"/>
      <c r="CY122" s="859"/>
      <c r="CZ122" s="859"/>
      <c r="DA122" s="859"/>
      <c r="DB122" s="859"/>
      <c r="DC122" s="859"/>
      <c r="DD122" s="859"/>
      <c r="DE122" s="859"/>
      <c r="DF122" s="860"/>
      <c r="DG122" s="800">
        <v>54471</v>
      </c>
      <c r="DH122" s="801"/>
      <c r="DI122" s="801"/>
      <c r="DJ122" s="801"/>
      <c r="DK122" s="801"/>
      <c r="DL122" s="801">
        <v>40080</v>
      </c>
      <c r="DM122" s="801"/>
      <c r="DN122" s="801"/>
      <c r="DO122" s="801"/>
      <c r="DP122" s="801"/>
      <c r="DQ122" s="801">
        <v>18733</v>
      </c>
      <c r="DR122" s="801"/>
      <c r="DS122" s="801"/>
      <c r="DT122" s="801"/>
      <c r="DU122" s="801"/>
      <c r="DV122" s="853">
        <v>0.8</v>
      </c>
      <c r="DW122" s="853"/>
      <c r="DX122" s="853"/>
      <c r="DY122" s="853"/>
      <c r="DZ122" s="854"/>
    </row>
    <row r="123" spans="1:130" s="197" customFormat="1" ht="26.25" customHeight="1" thickBot="1">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441</v>
      </c>
      <c r="AB123" s="814"/>
      <c r="AC123" s="814"/>
      <c r="AD123" s="814"/>
      <c r="AE123" s="815"/>
      <c r="AF123" s="816" t="s">
        <v>441</v>
      </c>
      <c r="AG123" s="814"/>
      <c r="AH123" s="814"/>
      <c r="AI123" s="814"/>
      <c r="AJ123" s="815"/>
      <c r="AK123" s="816" t="s">
        <v>441</v>
      </c>
      <c r="AL123" s="814"/>
      <c r="AM123" s="814"/>
      <c r="AN123" s="814"/>
      <c r="AO123" s="815"/>
      <c r="AP123" s="784" t="s">
        <v>441</v>
      </c>
      <c r="AQ123" s="785"/>
      <c r="AR123" s="785"/>
      <c r="AS123" s="785"/>
      <c r="AT123" s="786"/>
      <c r="AU123" s="864" t="s">
        <v>442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88.8</v>
      </c>
      <c r="BR123" s="862"/>
      <c r="BS123" s="862"/>
      <c r="BT123" s="862"/>
      <c r="BU123" s="862"/>
      <c r="BV123" s="862">
        <v>97.9</v>
      </c>
      <c r="BW123" s="862"/>
      <c r="BX123" s="862"/>
      <c r="BY123" s="862"/>
      <c r="BZ123" s="862"/>
      <c r="CA123" s="862">
        <v>78.2</v>
      </c>
      <c r="CB123" s="862"/>
      <c r="CC123" s="862"/>
      <c r="CD123" s="862"/>
      <c r="CE123" s="862"/>
      <c r="CF123" s="760"/>
      <c r="CG123" s="761"/>
      <c r="CH123" s="761"/>
      <c r="CI123" s="761"/>
      <c r="CJ123" s="863"/>
      <c r="CK123" s="881"/>
      <c r="CL123" s="842"/>
      <c r="CM123" s="842"/>
      <c r="CN123" s="842"/>
      <c r="CO123" s="843"/>
      <c r="CP123" s="858" t="s">
        <v>443</v>
      </c>
      <c r="CQ123" s="859"/>
      <c r="CR123" s="859"/>
      <c r="CS123" s="859"/>
      <c r="CT123" s="859"/>
      <c r="CU123" s="859"/>
      <c r="CV123" s="859"/>
      <c r="CW123" s="859"/>
      <c r="CX123" s="859"/>
      <c r="CY123" s="859"/>
      <c r="CZ123" s="859"/>
      <c r="DA123" s="859"/>
      <c r="DB123" s="859"/>
      <c r="DC123" s="859"/>
      <c r="DD123" s="859"/>
      <c r="DE123" s="859"/>
      <c r="DF123" s="860"/>
      <c r="DG123" s="813">
        <v>21560</v>
      </c>
      <c r="DH123" s="814"/>
      <c r="DI123" s="814"/>
      <c r="DJ123" s="814"/>
      <c r="DK123" s="815"/>
      <c r="DL123" s="816">
        <v>20108</v>
      </c>
      <c r="DM123" s="814"/>
      <c r="DN123" s="814"/>
      <c r="DO123" s="814"/>
      <c r="DP123" s="815"/>
      <c r="DQ123" s="816">
        <v>17508</v>
      </c>
      <c r="DR123" s="814"/>
      <c r="DS123" s="814"/>
      <c r="DT123" s="814"/>
      <c r="DU123" s="815"/>
      <c r="DV123" s="784">
        <v>0.8</v>
      </c>
      <c r="DW123" s="785"/>
      <c r="DX123" s="785"/>
      <c r="DY123" s="785"/>
      <c r="DZ123" s="786"/>
    </row>
    <row r="124" spans="1:130" s="197" customFormat="1" ht="26.25" customHeight="1">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441</v>
      </c>
      <c r="AB124" s="814"/>
      <c r="AC124" s="814"/>
      <c r="AD124" s="814"/>
      <c r="AE124" s="815"/>
      <c r="AF124" s="816" t="s">
        <v>441</v>
      </c>
      <c r="AG124" s="814"/>
      <c r="AH124" s="814"/>
      <c r="AI124" s="814"/>
      <c r="AJ124" s="815"/>
      <c r="AK124" s="816" t="s">
        <v>441</v>
      </c>
      <c r="AL124" s="814"/>
      <c r="AM124" s="814"/>
      <c r="AN124" s="814"/>
      <c r="AO124" s="815"/>
      <c r="AP124" s="784" t="s">
        <v>441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444</v>
      </c>
      <c r="CQ124" s="859"/>
      <c r="CR124" s="859"/>
      <c r="CS124" s="859"/>
      <c r="CT124" s="859"/>
      <c r="CU124" s="859"/>
      <c r="CV124" s="859"/>
      <c r="CW124" s="859"/>
      <c r="CX124" s="859"/>
      <c r="CY124" s="859"/>
      <c r="CZ124" s="859"/>
      <c r="DA124" s="859"/>
      <c r="DB124" s="859"/>
      <c r="DC124" s="859"/>
      <c r="DD124" s="859"/>
      <c r="DE124" s="859"/>
      <c r="DF124" s="860"/>
      <c r="DG124" s="746" t="s">
        <v>441</v>
      </c>
      <c r="DH124" s="747"/>
      <c r="DI124" s="747"/>
      <c r="DJ124" s="747"/>
      <c r="DK124" s="748"/>
      <c r="DL124" s="749" t="s">
        <v>441</v>
      </c>
      <c r="DM124" s="747"/>
      <c r="DN124" s="747"/>
      <c r="DO124" s="747"/>
      <c r="DP124" s="748"/>
      <c r="DQ124" s="749" t="s">
        <v>441</v>
      </c>
      <c r="DR124" s="747"/>
      <c r="DS124" s="747"/>
      <c r="DT124" s="747"/>
      <c r="DU124" s="748"/>
      <c r="DV124" s="837" t="s">
        <v>441</v>
      </c>
      <c r="DW124" s="838"/>
      <c r="DX124" s="838"/>
      <c r="DY124" s="838"/>
      <c r="DZ124" s="839"/>
    </row>
    <row r="125" spans="1:130" s="197" customFormat="1" ht="26.25" customHeight="1" thickBot="1">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441</v>
      </c>
      <c r="AB125" s="814"/>
      <c r="AC125" s="814"/>
      <c r="AD125" s="814"/>
      <c r="AE125" s="815"/>
      <c r="AF125" s="816" t="s">
        <v>441</v>
      </c>
      <c r="AG125" s="814"/>
      <c r="AH125" s="814"/>
      <c r="AI125" s="814"/>
      <c r="AJ125" s="815"/>
      <c r="AK125" s="816" t="s">
        <v>441</v>
      </c>
      <c r="AL125" s="814"/>
      <c r="AM125" s="814"/>
      <c r="AN125" s="814"/>
      <c r="AO125" s="815"/>
      <c r="AP125" s="784" t="s">
        <v>441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445</v>
      </c>
      <c r="CL125" s="840"/>
      <c r="CM125" s="840"/>
      <c r="CN125" s="840"/>
      <c r="CO125" s="841"/>
      <c r="CP125" s="846" t="s">
        <v>446</v>
      </c>
      <c r="CQ125" s="788"/>
      <c r="CR125" s="788"/>
      <c r="CS125" s="788"/>
      <c r="CT125" s="788"/>
      <c r="CU125" s="788"/>
      <c r="CV125" s="788"/>
      <c r="CW125" s="788"/>
      <c r="CX125" s="788"/>
      <c r="CY125" s="788"/>
      <c r="CZ125" s="788"/>
      <c r="DA125" s="788"/>
      <c r="DB125" s="788"/>
      <c r="DC125" s="788"/>
      <c r="DD125" s="788"/>
      <c r="DE125" s="788"/>
      <c r="DF125" s="789"/>
      <c r="DG125" s="829" t="s">
        <v>441</v>
      </c>
      <c r="DH125" s="830"/>
      <c r="DI125" s="830"/>
      <c r="DJ125" s="830"/>
      <c r="DK125" s="830"/>
      <c r="DL125" s="830" t="s">
        <v>441</v>
      </c>
      <c r="DM125" s="830"/>
      <c r="DN125" s="830"/>
      <c r="DO125" s="830"/>
      <c r="DP125" s="830"/>
      <c r="DQ125" s="830" t="s">
        <v>441</v>
      </c>
      <c r="DR125" s="830"/>
      <c r="DS125" s="830"/>
      <c r="DT125" s="830"/>
      <c r="DU125" s="830"/>
      <c r="DV125" s="831" t="s">
        <v>441</v>
      </c>
      <c r="DW125" s="831"/>
      <c r="DX125" s="831"/>
      <c r="DY125" s="831"/>
      <c r="DZ125" s="832"/>
    </row>
    <row r="126" spans="1:130" s="197" customFormat="1" ht="26.25" customHeight="1">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441</v>
      </c>
      <c r="AB126" s="814"/>
      <c r="AC126" s="814"/>
      <c r="AD126" s="814"/>
      <c r="AE126" s="815"/>
      <c r="AF126" s="816" t="s">
        <v>441</v>
      </c>
      <c r="AG126" s="814"/>
      <c r="AH126" s="814"/>
      <c r="AI126" s="814"/>
      <c r="AJ126" s="815"/>
      <c r="AK126" s="816" t="s">
        <v>441</v>
      </c>
      <c r="AL126" s="814"/>
      <c r="AM126" s="814"/>
      <c r="AN126" s="814"/>
      <c r="AO126" s="815"/>
      <c r="AP126" s="784" t="s">
        <v>441</v>
      </c>
      <c r="AQ126" s="785"/>
      <c r="AR126" s="785"/>
      <c r="AS126" s="785"/>
      <c r="AT126" s="786"/>
      <c r="AU126" s="233"/>
      <c r="AV126" s="233"/>
      <c r="AW126" s="233"/>
      <c r="AX126" s="836" t="s">
        <v>447</v>
      </c>
      <c r="AY126" s="794"/>
      <c r="AZ126" s="794"/>
      <c r="BA126" s="794"/>
      <c r="BB126" s="794"/>
      <c r="BC126" s="794"/>
      <c r="BD126" s="794"/>
      <c r="BE126" s="795"/>
      <c r="BF126" s="793" t="s">
        <v>448</v>
      </c>
      <c r="BG126" s="794"/>
      <c r="BH126" s="794"/>
      <c r="BI126" s="794"/>
      <c r="BJ126" s="794"/>
      <c r="BK126" s="794"/>
      <c r="BL126" s="795"/>
      <c r="BM126" s="793" t="s">
        <v>449</v>
      </c>
      <c r="BN126" s="794"/>
      <c r="BO126" s="794"/>
      <c r="BP126" s="794"/>
      <c r="BQ126" s="794"/>
      <c r="BR126" s="794"/>
      <c r="BS126" s="795"/>
      <c r="BT126" s="793" t="s">
        <v>450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451</v>
      </c>
      <c r="CQ126" s="798"/>
      <c r="CR126" s="798"/>
      <c r="CS126" s="798"/>
      <c r="CT126" s="798"/>
      <c r="CU126" s="798"/>
      <c r="CV126" s="798"/>
      <c r="CW126" s="798"/>
      <c r="CX126" s="798"/>
      <c r="CY126" s="798"/>
      <c r="CZ126" s="798"/>
      <c r="DA126" s="798"/>
      <c r="DB126" s="798"/>
      <c r="DC126" s="798"/>
      <c r="DD126" s="798"/>
      <c r="DE126" s="798"/>
      <c r="DF126" s="799"/>
      <c r="DG126" s="800">
        <v>232989</v>
      </c>
      <c r="DH126" s="801"/>
      <c r="DI126" s="801"/>
      <c r="DJ126" s="801"/>
      <c r="DK126" s="801"/>
      <c r="DL126" s="801">
        <v>229307</v>
      </c>
      <c r="DM126" s="801"/>
      <c r="DN126" s="801"/>
      <c r="DO126" s="801"/>
      <c r="DP126" s="801"/>
      <c r="DQ126" s="801">
        <v>232257</v>
      </c>
      <c r="DR126" s="801"/>
      <c r="DS126" s="801"/>
      <c r="DT126" s="801"/>
      <c r="DU126" s="801"/>
      <c r="DV126" s="853">
        <v>10.1</v>
      </c>
      <c r="DW126" s="853"/>
      <c r="DX126" s="853"/>
      <c r="DY126" s="853"/>
      <c r="DZ126" s="854"/>
    </row>
    <row r="127" spans="1:130" s="197" customFormat="1" ht="26.25" customHeight="1" thickBot="1">
      <c r="A127" s="897"/>
      <c r="B127" s="898"/>
      <c r="C127" s="855" t="s">
        <v>452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441</v>
      </c>
      <c r="AB127" s="814"/>
      <c r="AC127" s="814"/>
      <c r="AD127" s="814"/>
      <c r="AE127" s="815"/>
      <c r="AF127" s="816" t="s">
        <v>441</v>
      </c>
      <c r="AG127" s="814"/>
      <c r="AH127" s="814"/>
      <c r="AI127" s="814"/>
      <c r="AJ127" s="815"/>
      <c r="AK127" s="816" t="s">
        <v>441</v>
      </c>
      <c r="AL127" s="814"/>
      <c r="AM127" s="814"/>
      <c r="AN127" s="814"/>
      <c r="AO127" s="815"/>
      <c r="AP127" s="784" t="s">
        <v>441</v>
      </c>
      <c r="AQ127" s="785"/>
      <c r="AR127" s="785"/>
      <c r="AS127" s="785"/>
      <c r="AT127" s="786"/>
      <c r="AU127" s="233"/>
      <c r="AV127" s="233"/>
      <c r="AW127" s="233"/>
      <c r="AX127" s="787" t="s">
        <v>453</v>
      </c>
      <c r="AY127" s="788"/>
      <c r="AZ127" s="788"/>
      <c r="BA127" s="788"/>
      <c r="BB127" s="788"/>
      <c r="BC127" s="788"/>
      <c r="BD127" s="788"/>
      <c r="BE127" s="789"/>
      <c r="BF127" s="790" t="s">
        <v>441</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454</v>
      </c>
      <c r="CQ127" s="782"/>
      <c r="CR127" s="782"/>
      <c r="CS127" s="782"/>
      <c r="CT127" s="782"/>
      <c r="CU127" s="782"/>
      <c r="CV127" s="782"/>
      <c r="CW127" s="782"/>
      <c r="CX127" s="782"/>
      <c r="CY127" s="782"/>
      <c r="CZ127" s="782"/>
      <c r="DA127" s="782"/>
      <c r="DB127" s="782"/>
      <c r="DC127" s="782"/>
      <c r="DD127" s="782"/>
      <c r="DE127" s="782"/>
      <c r="DF127" s="783"/>
      <c r="DG127" s="849" t="s">
        <v>455</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456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457</v>
      </c>
      <c r="X128" s="827"/>
      <c r="Y128" s="827"/>
      <c r="Z128" s="828"/>
      <c r="AA128" s="753">
        <v>3467</v>
      </c>
      <c r="AB128" s="754"/>
      <c r="AC128" s="754"/>
      <c r="AD128" s="754"/>
      <c r="AE128" s="755"/>
      <c r="AF128" s="756">
        <v>1520</v>
      </c>
      <c r="AG128" s="754"/>
      <c r="AH128" s="754"/>
      <c r="AI128" s="754"/>
      <c r="AJ128" s="755"/>
      <c r="AK128" s="756">
        <v>1053</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459</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460</v>
      </c>
      <c r="X129" s="811"/>
      <c r="Y129" s="811"/>
      <c r="Z129" s="812"/>
      <c r="AA129" s="813">
        <v>2695258</v>
      </c>
      <c r="AB129" s="814"/>
      <c r="AC129" s="814"/>
      <c r="AD129" s="814"/>
      <c r="AE129" s="815"/>
      <c r="AF129" s="816">
        <v>2652989</v>
      </c>
      <c r="AG129" s="814"/>
      <c r="AH129" s="814"/>
      <c r="AI129" s="814"/>
      <c r="AJ129" s="815"/>
      <c r="AK129" s="816">
        <v>2754861</v>
      </c>
      <c r="AL129" s="814"/>
      <c r="AM129" s="814"/>
      <c r="AN129" s="814"/>
      <c r="AO129" s="815"/>
      <c r="AP129" s="817"/>
      <c r="AQ129" s="818"/>
      <c r="AR129" s="818"/>
      <c r="AS129" s="818"/>
      <c r="AT129" s="819"/>
      <c r="AU129" s="235"/>
      <c r="AV129" s="235"/>
      <c r="AW129" s="235"/>
      <c r="AX129" s="802" t="s">
        <v>461</v>
      </c>
      <c r="AY129" s="798"/>
      <c r="AZ129" s="798"/>
      <c r="BA129" s="798"/>
      <c r="BB129" s="798"/>
      <c r="BC129" s="798"/>
      <c r="BD129" s="798"/>
      <c r="BE129" s="799"/>
      <c r="BF129" s="803">
        <v>14.3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463</v>
      </c>
      <c r="X130" s="811"/>
      <c r="Y130" s="811"/>
      <c r="Z130" s="812"/>
      <c r="AA130" s="813">
        <v>481948</v>
      </c>
      <c r="AB130" s="814"/>
      <c r="AC130" s="814"/>
      <c r="AD130" s="814"/>
      <c r="AE130" s="815"/>
      <c r="AF130" s="816">
        <v>482964</v>
      </c>
      <c r="AG130" s="814"/>
      <c r="AH130" s="814"/>
      <c r="AI130" s="814"/>
      <c r="AJ130" s="815"/>
      <c r="AK130" s="816">
        <v>457824</v>
      </c>
      <c r="AL130" s="814"/>
      <c r="AM130" s="814"/>
      <c r="AN130" s="814"/>
      <c r="AO130" s="815"/>
      <c r="AP130" s="817"/>
      <c r="AQ130" s="818"/>
      <c r="AR130" s="818"/>
      <c r="AS130" s="818"/>
      <c r="AT130" s="819"/>
      <c r="AU130" s="235"/>
      <c r="AV130" s="235"/>
      <c r="AW130" s="235"/>
      <c r="AX130" s="781" t="s">
        <v>464</v>
      </c>
      <c r="AY130" s="782"/>
      <c r="AZ130" s="782"/>
      <c r="BA130" s="782"/>
      <c r="BB130" s="782"/>
      <c r="BC130" s="782"/>
      <c r="BD130" s="782"/>
      <c r="BE130" s="783"/>
      <c r="BF130" s="735">
        <v>78.2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465</v>
      </c>
      <c r="X131" s="744"/>
      <c r="Y131" s="744"/>
      <c r="Z131" s="745"/>
      <c r="AA131" s="746">
        <v>2213310</v>
      </c>
      <c r="AB131" s="747"/>
      <c r="AC131" s="747"/>
      <c r="AD131" s="747"/>
      <c r="AE131" s="748"/>
      <c r="AF131" s="749">
        <v>2170025</v>
      </c>
      <c r="AG131" s="747"/>
      <c r="AH131" s="747"/>
      <c r="AI131" s="747"/>
      <c r="AJ131" s="748"/>
      <c r="AK131" s="749">
        <v>2297037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467</v>
      </c>
      <c r="W132" s="767"/>
      <c r="X132" s="767"/>
      <c r="Y132" s="767"/>
      <c r="Z132" s="768"/>
      <c r="AA132" s="769">
        <v>15.624155679999999</v>
      </c>
      <c r="AB132" s="770"/>
      <c r="AC132" s="770"/>
      <c r="AD132" s="770"/>
      <c r="AE132" s="771"/>
      <c r="AF132" s="772">
        <v>14.138039879999999</v>
      </c>
      <c r="AG132" s="770"/>
      <c r="AH132" s="770"/>
      <c r="AI132" s="770"/>
      <c r="AJ132" s="771"/>
      <c r="AK132" s="772">
        <v>13.296607760000001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468</v>
      </c>
      <c r="W133" s="776"/>
      <c r="X133" s="776"/>
      <c r="Y133" s="776"/>
      <c r="Z133" s="777"/>
      <c r="AA133" s="778">
        <v>16.3</v>
      </c>
      <c r="AB133" s="779"/>
      <c r="AC133" s="779"/>
      <c r="AD133" s="779"/>
      <c r="AE133" s="780"/>
      <c r="AF133" s="778">
        <v>15.6</v>
      </c>
      <c r="AG133" s="779"/>
      <c r="AH133" s="779"/>
      <c r="AI133" s="779"/>
      <c r="AJ133" s="780"/>
      <c r="AK133" s="778">
        <v>14.3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49" t="s">
        <v>471</v>
      </c>
      <c r="L7" s="254"/>
      <c r="M7" s="255" t="s">
        <v>472</v>
      </c>
      <c r="N7" s="256"/>
    </row>
    <row r="8" spans="1:16">
      <c r="A8" s="248"/>
      <c r="B8" s="244"/>
      <c r="C8" s="244"/>
      <c r="D8" s="244"/>
      <c r="E8" s="244"/>
      <c r="F8" s="244"/>
      <c r="G8" s="257"/>
      <c r="H8" s="258"/>
      <c r="I8" s="258"/>
      <c r="J8" s="259"/>
      <c r="K8" s="1150"/>
      <c r="L8" s="260" t="s">
        <v>473</v>
      </c>
      <c r="M8" s="261" t="s">
        <v>474</v>
      </c>
      <c r="N8" s="262" t="s">
        <v>475</v>
      </c>
    </row>
    <row r="9" spans="1:16">
      <c r="A9" s="248"/>
      <c r="B9" s="244"/>
      <c r="C9" s="244"/>
      <c r="D9" s="244"/>
      <c r="E9" s="244"/>
      <c r="F9" s="244"/>
      <c r="G9" s="1163" t="s">
        <v>476</v>
      </c>
      <c r="H9" s="1164"/>
      <c r="I9" s="1164"/>
      <c r="J9" s="1165"/>
      <c r="K9" s="263">
        <v>798712</v>
      </c>
      <c r="L9" s="264">
        <v>97905</v>
      </c>
      <c r="M9" s="265">
        <v>114146</v>
      </c>
      <c r="N9" s="266">
        <v>-14.2</v>
      </c>
    </row>
    <row r="10" spans="1:16">
      <c r="A10" s="248"/>
      <c r="B10" s="244"/>
      <c r="C10" s="244"/>
      <c r="D10" s="244"/>
      <c r="E10" s="244"/>
      <c r="F10" s="244"/>
      <c r="G10" s="1163" t="s">
        <v>477</v>
      </c>
      <c r="H10" s="1164"/>
      <c r="I10" s="1164"/>
      <c r="J10" s="1165"/>
      <c r="K10" s="267">
        <v>13110</v>
      </c>
      <c r="L10" s="268">
        <v>1607</v>
      </c>
      <c r="M10" s="269">
        <v>10658</v>
      </c>
      <c r="N10" s="270">
        <v>-84.9</v>
      </c>
    </row>
    <row r="11" spans="1:16" ht="13.5" customHeight="1">
      <c r="A11" s="248"/>
      <c r="B11" s="244"/>
      <c r="C11" s="244"/>
      <c r="D11" s="244"/>
      <c r="E11" s="244"/>
      <c r="F11" s="244"/>
      <c r="G11" s="1163" t="s">
        <v>478</v>
      </c>
      <c r="H11" s="1164"/>
      <c r="I11" s="1164"/>
      <c r="J11" s="1165"/>
      <c r="K11" s="267">
        <v>172857</v>
      </c>
      <c r="L11" s="268">
        <v>21189</v>
      </c>
      <c r="M11" s="269">
        <v>17529</v>
      </c>
      <c r="N11" s="270">
        <v>20.9</v>
      </c>
    </row>
    <row r="12" spans="1:16" ht="13.5" customHeight="1">
      <c r="A12" s="248"/>
      <c r="B12" s="244"/>
      <c r="C12" s="244"/>
      <c r="D12" s="244"/>
      <c r="E12" s="244"/>
      <c r="F12" s="244"/>
      <c r="G12" s="1163" t="s">
        <v>479</v>
      </c>
      <c r="H12" s="1164"/>
      <c r="I12" s="1164"/>
      <c r="J12" s="1165"/>
      <c r="K12" s="267">
        <v>26571</v>
      </c>
      <c r="L12" s="268">
        <v>3257</v>
      </c>
      <c r="M12" s="269">
        <v>1257</v>
      </c>
      <c r="N12" s="270">
        <v>159.1</v>
      </c>
    </row>
    <row r="13" spans="1:16" ht="13.5" customHeight="1">
      <c r="A13" s="248"/>
      <c r="B13" s="244"/>
      <c r="C13" s="244"/>
      <c r="D13" s="244"/>
      <c r="E13" s="244"/>
      <c r="F13" s="244"/>
      <c r="G13" s="1163" t="s">
        <v>480</v>
      </c>
      <c r="H13" s="1164"/>
      <c r="I13" s="1164"/>
      <c r="J13" s="1165"/>
      <c r="K13" s="267" t="s">
        <v>481</v>
      </c>
      <c r="L13" s="268" t="s">
        <v>481</v>
      </c>
      <c r="M13" s="269" t="s">
        <v>481</v>
      </c>
      <c r="N13" s="270" t="s">
        <v>481</v>
      </c>
    </row>
    <row r="14" spans="1:16" ht="13.5" customHeight="1">
      <c r="A14" s="248"/>
      <c r="B14" s="244"/>
      <c r="C14" s="244"/>
      <c r="D14" s="244"/>
      <c r="E14" s="244"/>
      <c r="F14" s="244"/>
      <c r="G14" s="1163" t="s">
        <v>482</v>
      </c>
      <c r="H14" s="1164"/>
      <c r="I14" s="1164"/>
      <c r="J14" s="1165"/>
      <c r="K14" s="267">
        <v>52164</v>
      </c>
      <c r="L14" s="268">
        <v>6394</v>
      </c>
      <c r="M14" s="269">
        <v>5389</v>
      </c>
      <c r="N14" s="270">
        <v>18.600000000000001</v>
      </c>
    </row>
    <row r="15" spans="1:16" ht="13.5" customHeight="1">
      <c r="A15" s="248"/>
      <c r="B15" s="244"/>
      <c r="C15" s="244"/>
      <c r="D15" s="244"/>
      <c r="E15" s="244"/>
      <c r="F15" s="244"/>
      <c r="G15" s="1163" t="s">
        <v>483</v>
      </c>
      <c r="H15" s="1164"/>
      <c r="I15" s="1164"/>
      <c r="J15" s="1165"/>
      <c r="K15" s="267">
        <v>19111</v>
      </c>
      <c r="L15" s="268">
        <v>2343</v>
      </c>
      <c r="M15" s="269">
        <v>2513</v>
      </c>
      <c r="N15" s="270">
        <v>-6.8</v>
      </c>
    </row>
    <row r="16" spans="1:16">
      <c r="A16" s="248"/>
      <c r="B16" s="244"/>
      <c r="C16" s="244"/>
      <c r="D16" s="244"/>
      <c r="E16" s="244"/>
      <c r="F16" s="244"/>
      <c r="G16" s="1166" t="s">
        <v>484</v>
      </c>
      <c r="H16" s="1167"/>
      <c r="I16" s="1167"/>
      <c r="J16" s="1168"/>
      <c r="K16" s="268">
        <v>-39232</v>
      </c>
      <c r="L16" s="268">
        <v>-4809</v>
      </c>
      <c r="M16" s="269">
        <v>-11876</v>
      </c>
      <c r="N16" s="270">
        <v>-59.5</v>
      </c>
    </row>
    <row r="17" spans="1:16">
      <c r="A17" s="248"/>
      <c r="B17" s="244"/>
      <c r="C17" s="244"/>
      <c r="D17" s="244"/>
      <c r="E17" s="244"/>
      <c r="F17" s="244"/>
      <c r="G17" s="1166" t="s">
        <v>169</v>
      </c>
      <c r="H17" s="1167"/>
      <c r="I17" s="1167"/>
      <c r="J17" s="1168"/>
      <c r="K17" s="268">
        <v>1043293</v>
      </c>
      <c r="L17" s="268">
        <v>127886</v>
      </c>
      <c r="M17" s="269">
        <v>139615</v>
      </c>
      <c r="N17" s="270">
        <v>-8.4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60" t="s">
        <v>489</v>
      </c>
      <c r="H21" s="1161"/>
      <c r="I21" s="1161"/>
      <c r="J21" s="1162"/>
      <c r="K21" s="280">
        <v>12.01</v>
      </c>
      <c r="L21" s="281">
        <v>13.07</v>
      </c>
      <c r="M21" s="282">
        <v>-1.06</v>
      </c>
      <c r="N21" s="249"/>
      <c r="O21" s="283"/>
      <c r="P21" s="279"/>
    </row>
    <row r="22" spans="1:16" s="284" customFormat="1">
      <c r="A22" s="279"/>
      <c r="B22" s="249"/>
      <c r="C22" s="249"/>
      <c r="D22" s="249"/>
      <c r="E22" s="249"/>
      <c r="F22" s="249"/>
      <c r="G22" s="1160" t="s">
        <v>490</v>
      </c>
      <c r="H22" s="1161"/>
      <c r="I22" s="1161"/>
      <c r="J22" s="1162"/>
      <c r="K22" s="285">
        <v>96.1</v>
      </c>
      <c r="L22" s="286">
        <v>95</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49" t="s">
        <v>471</v>
      </c>
      <c r="L30" s="254"/>
      <c r="M30" s="255" t="s">
        <v>472</v>
      </c>
      <c r="N30" s="256"/>
    </row>
    <row r="31" spans="1:16">
      <c r="A31" s="248"/>
      <c r="B31" s="244"/>
      <c r="C31" s="244"/>
      <c r="D31" s="244"/>
      <c r="E31" s="244"/>
      <c r="F31" s="244"/>
      <c r="G31" s="257"/>
      <c r="H31" s="258"/>
      <c r="I31" s="258"/>
      <c r="J31" s="259"/>
      <c r="K31" s="1150"/>
      <c r="L31" s="260" t="s">
        <v>473</v>
      </c>
      <c r="M31" s="261" t="s">
        <v>474</v>
      </c>
      <c r="N31" s="262" t="s">
        <v>475</v>
      </c>
    </row>
    <row r="32" spans="1:16" ht="27" customHeight="1">
      <c r="A32" s="248"/>
      <c r="B32" s="244"/>
      <c r="C32" s="244"/>
      <c r="D32" s="244"/>
      <c r="E32" s="244"/>
      <c r="F32" s="244"/>
      <c r="G32" s="1151" t="s">
        <v>494</v>
      </c>
      <c r="H32" s="1152"/>
      <c r="I32" s="1152"/>
      <c r="J32" s="1153"/>
      <c r="K32" s="294">
        <v>595014</v>
      </c>
      <c r="L32" s="294">
        <v>72936</v>
      </c>
      <c r="M32" s="295">
        <v>64386</v>
      </c>
      <c r="N32" s="296">
        <v>13.3</v>
      </c>
    </row>
    <row r="33" spans="1:16" ht="13.5" customHeight="1">
      <c r="A33" s="248"/>
      <c r="B33" s="244"/>
      <c r="C33" s="244"/>
      <c r="D33" s="244"/>
      <c r="E33" s="244"/>
      <c r="F33" s="244"/>
      <c r="G33" s="1151" t="s">
        <v>495</v>
      </c>
      <c r="H33" s="1152"/>
      <c r="I33" s="1152"/>
      <c r="J33" s="1153"/>
      <c r="K33" s="294" t="s">
        <v>481</v>
      </c>
      <c r="L33" s="294" t="s">
        <v>481</v>
      </c>
      <c r="M33" s="295" t="s">
        <v>481</v>
      </c>
      <c r="N33" s="296" t="s">
        <v>481</v>
      </c>
    </row>
    <row r="34" spans="1:16" ht="27" customHeight="1">
      <c r="A34" s="248"/>
      <c r="B34" s="244"/>
      <c r="C34" s="244"/>
      <c r="D34" s="244"/>
      <c r="E34" s="244"/>
      <c r="F34" s="244"/>
      <c r="G34" s="1151" t="s">
        <v>496</v>
      </c>
      <c r="H34" s="1152"/>
      <c r="I34" s="1152"/>
      <c r="J34" s="1153"/>
      <c r="K34" s="294" t="s">
        <v>481</v>
      </c>
      <c r="L34" s="294" t="s">
        <v>481</v>
      </c>
      <c r="M34" s="295">
        <v>1</v>
      </c>
      <c r="N34" s="296" t="s">
        <v>481</v>
      </c>
    </row>
    <row r="35" spans="1:16" ht="27" customHeight="1">
      <c r="A35" s="248"/>
      <c r="B35" s="244"/>
      <c r="C35" s="244"/>
      <c r="D35" s="244"/>
      <c r="E35" s="244"/>
      <c r="F35" s="244"/>
      <c r="G35" s="1151" t="s">
        <v>497</v>
      </c>
      <c r="H35" s="1152"/>
      <c r="I35" s="1152"/>
      <c r="J35" s="1153"/>
      <c r="K35" s="294">
        <v>82207</v>
      </c>
      <c r="L35" s="294">
        <v>10077</v>
      </c>
      <c r="M35" s="295">
        <v>18584</v>
      </c>
      <c r="N35" s="296">
        <v>-45.8</v>
      </c>
    </row>
    <row r="36" spans="1:16" ht="27" customHeight="1">
      <c r="A36" s="248"/>
      <c r="B36" s="244"/>
      <c r="C36" s="244"/>
      <c r="D36" s="244"/>
      <c r="E36" s="244"/>
      <c r="F36" s="244"/>
      <c r="G36" s="1151" t="s">
        <v>498</v>
      </c>
      <c r="H36" s="1152"/>
      <c r="I36" s="1152"/>
      <c r="J36" s="1153"/>
      <c r="K36" s="294">
        <v>87029</v>
      </c>
      <c r="L36" s="294">
        <v>10668</v>
      </c>
      <c r="M36" s="295">
        <v>4740</v>
      </c>
      <c r="N36" s="296">
        <v>125.1</v>
      </c>
    </row>
    <row r="37" spans="1:16" ht="13.5" customHeight="1">
      <c r="A37" s="248"/>
      <c r="B37" s="244"/>
      <c r="C37" s="244"/>
      <c r="D37" s="244"/>
      <c r="E37" s="244"/>
      <c r="F37" s="244"/>
      <c r="G37" s="1151" t="s">
        <v>499</v>
      </c>
      <c r="H37" s="1152"/>
      <c r="I37" s="1152"/>
      <c r="J37" s="1153"/>
      <c r="K37" s="294" t="s">
        <v>481</v>
      </c>
      <c r="L37" s="294" t="s">
        <v>481</v>
      </c>
      <c r="M37" s="295">
        <v>1431</v>
      </c>
      <c r="N37" s="296" t="s">
        <v>481</v>
      </c>
    </row>
    <row r="38" spans="1:16" ht="27" customHeight="1">
      <c r="A38" s="248"/>
      <c r="B38" s="244"/>
      <c r="C38" s="244"/>
      <c r="D38" s="244"/>
      <c r="E38" s="244"/>
      <c r="F38" s="244"/>
      <c r="G38" s="1154" t="s">
        <v>500</v>
      </c>
      <c r="H38" s="1155"/>
      <c r="I38" s="1155"/>
      <c r="J38" s="1156"/>
      <c r="K38" s="297">
        <v>55</v>
      </c>
      <c r="L38" s="297">
        <v>7</v>
      </c>
      <c r="M38" s="298">
        <v>15</v>
      </c>
      <c r="N38" s="299">
        <v>-53.3</v>
      </c>
      <c r="O38" s="293"/>
    </row>
    <row r="39" spans="1:16">
      <c r="A39" s="248"/>
      <c r="B39" s="244"/>
      <c r="C39" s="244"/>
      <c r="D39" s="244"/>
      <c r="E39" s="244"/>
      <c r="F39" s="244"/>
      <c r="G39" s="1154" t="s">
        <v>501</v>
      </c>
      <c r="H39" s="1155"/>
      <c r="I39" s="1155"/>
      <c r="J39" s="1156"/>
      <c r="K39" s="300">
        <v>-1053</v>
      </c>
      <c r="L39" s="300">
        <v>-129</v>
      </c>
      <c r="M39" s="301">
        <v>-2634</v>
      </c>
      <c r="N39" s="302">
        <v>-95.1</v>
      </c>
      <c r="O39" s="293"/>
    </row>
    <row r="40" spans="1:16" ht="27" customHeight="1">
      <c r="A40" s="248"/>
      <c r="B40" s="244"/>
      <c r="C40" s="244"/>
      <c r="D40" s="244"/>
      <c r="E40" s="244"/>
      <c r="F40" s="244"/>
      <c r="G40" s="1151" t="s">
        <v>502</v>
      </c>
      <c r="H40" s="1152"/>
      <c r="I40" s="1152"/>
      <c r="J40" s="1153"/>
      <c r="K40" s="300">
        <v>-457824</v>
      </c>
      <c r="L40" s="300">
        <v>-56120</v>
      </c>
      <c r="M40" s="301">
        <v>-59733</v>
      </c>
      <c r="N40" s="302">
        <v>-6</v>
      </c>
      <c r="O40" s="293"/>
    </row>
    <row r="41" spans="1:16">
      <c r="A41" s="248"/>
      <c r="B41" s="244"/>
      <c r="C41" s="244"/>
      <c r="D41" s="244"/>
      <c r="E41" s="244"/>
      <c r="F41" s="244"/>
      <c r="G41" s="1157" t="s">
        <v>280</v>
      </c>
      <c r="H41" s="1158"/>
      <c r="I41" s="1158"/>
      <c r="J41" s="1159"/>
      <c r="K41" s="294">
        <v>305428</v>
      </c>
      <c r="L41" s="300">
        <v>37439</v>
      </c>
      <c r="M41" s="301">
        <v>26789</v>
      </c>
      <c r="N41" s="302">
        <v>39.799999999999997</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44" t="s">
        <v>471</v>
      </c>
      <c r="J49" s="1146" t="s">
        <v>506</v>
      </c>
      <c r="K49" s="1147"/>
      <c r="L49" s="1147"/>
      <c r="M49" s="1147"/>
      <c r="N49" s="1148"/>
    </row>
    <row r="50" spans="1:14">
      <c r="A50" s="248"/>
      <c r="B50" s="244"/>
      <c r="C50" s="244"/>
      <c r="D50" s="244"/>
      <c r="E50" s="244"/>
      <c r="F50" s="244"/>
      <c r="G50" s="312"/>
      <c r="H50" s="313"/>
      <c r="I50" s="1145"/>
      <c r="J50" s="314" t="s">
        <v>507</v>
      </c>
      <c r="K50" s="315" t="s">
        <v>508</v>
      </c>
      <c r="L50" s="316" t="s">
        <v>509</v>
      </c>
      <c r="M50" s="317" t="s">
        <v>510</v>
      </c>
      <c r="N50" s="318" t="s">
        <v>511</v>
      </c>
    </row>
    <row r="51" spans="1:14">
      <c r="A51" s="248"/>
      <c r="B51" s="244"/>
      <c r="C51" s="244"/>
      <c r="D51" s="244"/>
      <c r="E51" s="244"/>
      <c r="F51" s="244"/>
      <c r="G51" s="310" t="s">
        <v>512</v>
      </c>
      <c r="H51" s="311"/>
      <c r="I51" s="319">
        <v>518818</v>
      </c>
      <c r="J51" s="320">
        <v>60405</v>
      </c>
      <c r="K51" s="321">
        <v>-3.8</v>
      </c>
      <c r="L51" s="322">
        <v>92021</v>
      </c>
      <c r="M51" s="323">
        <v>-24.5</v>
      </c>
      <c r="N51" s="324">
        <v>20.7</v>
      </c>
    </row>
    <row r="52" spans="1:14">
      <c r="A52" s="248"/>
      <c r="B52" s="244"/>
      <c r="C52" s="244"/>
      <c r="D52" s="244"/>
      <c r="E52" s="244"/>
      <c r="F52" s="244"/>
      <c r="G52" s="325"/>
      <c r="H52" s="326" t="s">
        <v>513</v>
      </c>
      <c r="I52" s="327">
        <v>189625</v>
      </c>
      <c r="J52" s="328">
        <v>22078</v>
      </c>
      <c r="K52" s="329">
        <v>-24.5</v>
      </c>
      <c r="L52" s="330">
        <v>52579</v>
      </c>
      <c r="M52" s="331">
        <v>-23.2</v>
      </c>
      <c r="N52" s="332">
        <v>-1.3</v>
      </c>
    </row>
    <row r="53" spans="1:14">
      <c r="A53" s="248"/>
      <c r="B53" s="244"/>
      <c r="C53" s="244"/>
      <c r="D53" s="244"/>
      <c r="E53" s="244"/>
      <c r="F53" s="244"/>
      <c r="G53" s="310" t="s">
        <v>514</v>
      </c>
      <c r="H53" s="311"/>
      <c r="I53" s="319">
        <v>1355695</v>
      </c>
      <c r="J53" s="320">
        <v>159550</v>
      </c>
      <c r="K53" s="321">
        <v>164.1</v>
      </c>
      <c r="L53" s="322">
        <v>94828</v>
      </c>
      <c r="M53" s="323">
        <v>3.1</v>
      </c>
      <c r="N53" s="324">
        <v>161</v>
      </c>
    </row>
    <row r="54" spans="1:14">
      <c r="A54" s="248"/>
      <c r="B54" s="244"/>
      <c r="C54" s="244"/>
      <c r="D54" s="244"/>
      <c r="E54" s="244"/>
      <c r="F54" s="244"/>
      <c r="G54" s="325"/>
      <c r="H54" s="326" t="s">
        <v>513</v>
      </c>
      <c r="I54" s="327">
        <v>331674</v>
      </c>
      <c r="J54" s="328">
        <v>39034</v>
      </c>
      <c r="K54" s="329">
        <v>76.8</v>
      </c>
      <c r="L54" s="330">
        <v>55133</v>
      </c>
      <c r="M54" s="331">
        <v>4.9000000000000004</v>
      </c>
      <c r="N54" s="332">
        <v>71.900000000000006</v>
      </c>
    </row>
    <row r="55" spans="1:14">
      <c r="A55" s="248"/>
      <c r="B55" s="244"/>
      <c r="C55" s="244"/>
      <c r="D55" s="244"/>
      <c r="E55" s="244"/>
      <c r="F55" s="244"/>
      <c r="G55" s="310" t="s">
        <v>515</v>
      </c>
      <c r="H55" s="311"/>
      <c r="I55" s="319">
        <v>1292607</v>
      </c>
      <c r="J55" s="320">
        <v>154452</v>
      </c>
      <c r="K55" s="321">
        <v>-3.2</v>
      </c>
      <c r="L55" s="322">
        <v>119674</v>
      </c>
      <c r="M55" s="323">
        <v>26.2</v>
      </c>
      <c r="N55" s="324">
        <v>-29.4</v>
      </c>
    </row>
    <row r="56" spans="1:14">
      <c r="A56" s="248"/>
      <c r="B56" s="244"/>
      <c r="C56" s="244"/>
      <c r="D56" s="244"/>
      <c r="E56" s="244"/>
      <c r="F56" s="244"/>
      <c r="G56" s="325"/>
      <c r="H56" s="326" t="s">
        <v>513</v>
      </c>
      <c r="I56" s="327">
        <v>555310</v>
      </c>
      <c r="J56" s="328">
        <v>66353</v>
      </c>
      <c r="K56" s="329">
        <v>70</v>
      </c>
      <c r="L56" s="330">
        <v>57803</v>
      </c>
      <c r="M56" s="331">
        <v>4.8</v>
      </c>
      <c r="N56" s="332">
        <v>65.2</v>
      </c>
    </row>
    <row r="57" spans="1:14">
      <c r="A57" s="248"/>
      <c r="B57" s="244"/>
      <c r="C57" s="244"/>
      <c r="D57" s="244"/>
      <c r="E57" s="244"/>
      <c r="F57" s="244"/>
      <c r="G57" s="310" t="s">
        <v>516</v>
      </c>
      <c r="H57" s="311"/>
      <c r="I57" s="319">
        <v>1035227</v>
      </c>
      <c r="J57" s="320">
        <v>126247</v>
      </c>
      <c r="K57" s="321">
        <v>-18.3</v>
      </c>
      <c r="L57" s="322">
        <v>119685</v>
      </c>
      <c r="M57" s="323">
        <v>0</v>
      </c>
      <c r="N57" s="324">
        <v>-18.3</v>
      </c>
    </row>
    <row r="58" spans="1:14">
      <c r="A58" s="248"/>
      <c r="B58" s="244"/>
      <c r="C58" s="244"/>
      <c r="D58" s="244"/>
      <c r="E58" s="244"/>
      <c r="F58" s="244"/>
      <c r="G58" s="325"/>
      <c r="H58" s="326" t="s">
        <v>513</v>
      </c>
      <c r="I58" s="327">
        <v>471889</v>
      </c>
      <c r="J58" s="328">
        <v>57547</v>
      </c>
      <c r="K58" s="329">
        <v>-13.3</v>
      </c>
      <c r="L58" s="330">
        <v>68464</v>
      </c>
      <c r="M58" s="331">
        <v>18.399999999999999</v>
      </c>
      <c r="N58" s="332">
        <v>-31.7</v>
      </c>
    </row>
    <row r="59" spans="1:14">
      <c r="A59" s="248"/>
      <c r="B59" s="244"/>
      <c r="C59" s="244"/>
      <c r="D59" s="244"/>
      <c r="E59" s="244"/>
      <c r="F59" s="244"/>
      <c r="G59" s="310" t="s">
        <v>517</v>
      </c>
      <c r="H59" s="311"/>
      <c r="I59" s="319">
        <v>1197173</v>
      </c>
      <c r="J59" s="320">
        <v>146748</v>
      </c>
      <c r="K59" s="321">
        <v>16.2</v>
      </c>
      <c r="L59" s="322">
        <v>109920</v>
      </c>
      <c r="M59" s="323">
        <v>-8.1999999999999993</v>
      </c>
      <c r="N59" s="324">
        <v>24.4</v>
      </c>
    </row>
    <row r="60" spans="1:14">
      <c r="A60" s="248"/>
      <c r="B60" s="244"/>
      <c r="C60" s="244"/>
      <c r="D60" s="244"/>
      <c r="E60" s="244"/>
      <c r="F60" s="244"/>
      <c r="G60" s="325"/>
      <c r="H60" s="326" t="s">
        <v>513</v>
      </c>
      <c r="I60" s="333">
        <v>498786</v>
      </c>
      <c r="J60" s="328">
        <v>61141</v>
      </c>
      <c r="K60" s="329">
        <v>6.2</v>
      </c>
      <c r="L60" s="330">
        <v>62739</v>
      </c>
      <c r="M60" s="331">
        <v>-8.4</v>
      </c>
      <c r="N60" s="332">
        <v>14.6</v>
      </c>
    </row>
    <row r="61" spans="1:14">
      <c r="A61" s="248"/>
      <c r="B61" s="244"/>
      <c r="C61" s="244"/>
      <c r="D61" s="244"/>
      <c r="E61" s="244"/>
      <c r="F61" s="244"/>
      <c r="G61" s="310" t="s">
        <v>518</v>
      </c>
      <c r="H61" s="334"/>
      <c r="I61" s="335">
        <v>1079904</v>
      </c>
      <c r="J61" s="336">
        <v>129480</v>
      </c>
      <c r="K61" s="337">
        <v>31</v>
      </c>
      <c r="L61" s="338">
        <v>107226</v>
      </c>
      <c r="M61" s="339">
        <v>-0.7</v>
      </c>
      <c r="N61" s="324">
        <v>31.7</v>
      </c>
    </row>
    <row r="62" spans="1:14">
      <c r="A62" s="248"/>
      <c r="B62" s="244"/>
      <c r="C62" s="244"/>
      <c r="D62" s="244"/>
      <c r="E62" s="244"/>
      <c r="F62" s="244"/>
      <c r="G62" s="325"/>
      <c r="H62" s="326" t="s">
        <v>513</v>
      </c>
      <c r="I62" s="327">
        <v>409457</v>
      </c>
      <c r="J62" s="328">
        <v>49231</v>
      </c>
      <c r="K62" s="329">
        <v>23</v>
      </c>
      <c r="L62" s="330">
        <v>59344</v>
      </c>
      <c r="M62" s="331">
        <v>-0.7</v>
      </c>
      <c r="N62" s="332">
        <v>23.7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69" t="s">
        <v>3</v>
      </c>
      <c r="D47" s="1169"/>
      <c r="E47" s="1170"/>
      <c r="F47" s="11">
        <v>19.88</v>
      </c>
      <c r="G47" s="12">
        <v>17.670000000000002</v>
      </c>
      <c r="H47" s="12">
        <v>15.84</v>
      </c>
      <c r="I47" s="12">
        <v>11.52</v>
      </c>
      <c r="J47" s="13">
        <v>12.29</v>
      </c>
    </row>
    <row r="48" spans="2:10" ht="57.75" customHeight="1">
      <c r="B48" s="14"/>
      <c r="C48" s="1171" t="s">
        <v>4</v>
      </c>
      <c r="D48" s="1171"/>
      <c r="E48" s="1172"/>
      <c r="F48" s="15">
        <v>4.5599999999999996</v>
      </c>
      <c r="G48" s="16">
        <v>2.54</v>
      </c>
      <c r="H48" s="16">
        <v>2.4500000000000002</v>
      </c>
      <c r="I48" s="16">
        <v>2.46</v>
      </c>
      <c r="J48" s="17">
        <v>6.72</v>
      </c>
    </row>
    <row r="49" spans="2:10" ht="57.75" customHeight="1" thickBot="1">
      <c r="B49" s="18"/>
      <c r="C49" s="1173" t="s">
        <v>5</v>
      </c>
      <c r="D49" s="1173"/>
      <c r="E49" s="1174"/>
      <c r="F49" s="19">
        <v>5.09</v>
      </c>
      <c r="G49" s="20" t="s">
        <v>525</v>
      </c>
      <c r="H49" s="20" t="s">
        <v>526</v>
      </c>
      <c r="I49" s="20" t="s">
        <v>527</v>
      </c>
      <c r="J49" s="21">
        <v>8.2100000000000009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A206080</cp:lastModifiedBy>
  <cp:lastPrinted>2017-03-29T06:23:22Z</cp:lastPrinted>
  <dcterms:created xsi:type="dcterms:W3CDTF">2017-02-15T22:36:58Z</dcterms:created>
  <dcterms:modified xsi:type="dcterms:W3CDTF">2017-05-11T05:25:46Z</dcterms:modified>
</cp:coreProperties>
</file>