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CO36"/>
  <c r="BE36"/>
  <c r="AM36"/>
  <c r="C36"/>
  <c r="CO35"/>
  <c r="BE35"/>
  <c r="BE34"/>
  <c r="C34"/>
  <c r="C35" s="1"/>
  <c r="U34" l="1"/>
  <c r="U35" s="1"/>
  <c r="U36" s="1"/>
  <c r="U37" s="1"/>
  <c r="AM34"/>
  <c r="AM35"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W34" i="9" l="1"/>
  <c r="BW35" s="1"/>
  <c r="BW36" s="1"/>
  <c r="BW37" s="1"/>
  <c r="BW38" s="1"/>
  <c r="BW39" s="1"/>
  <c r="BW40" s="1"/>
  <c r="BW41" s="1"/>
  <c r="BW42" s="1"/>
  <c r="BW43" s="1"/>
  <c r="CO34" l="1"/>
</calcChain>
</file>

<file path=xl/sharedStrings.xml><?xml version="1.0" encoding="utf-8"?>
<sst xmlns="http://schemas.openxmlformats.org/spreadsheetml/2006/main" count="1114" uniqueCount="577">
  <si>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</si>
  <si>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</si>
  <si>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</si>
  <si>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</si>
  <si>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</si>
  <si>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</si>
  <si>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</si>
  <si>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</si>
  <si>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</si>
  <si>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</si>
  <si>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</si>
  <si>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</si>
  <si>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</si>
  <si>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</si>
  <si>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</si>
  <si>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</si>
  <si>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</si>
  <si>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</si>
  <si>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</si>
  <si>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</si>
  <si>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</si>
  <si>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</si>
  <si>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</si>
  <si>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</si>
  <si>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</si>
  <si>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</si>
  <si>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</si>
  <si>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</si>
  <si>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</si>
  <si>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</si>
  <si>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</si>
  <si>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</si>
  <si>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</si>
  <si>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</si>
  <si>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</si>
  <si>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</si>
  <si>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</si>
  <si>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</si>
  <si>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</si>
  <si>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</si>
  <si>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</si>
  <si>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</si>
  <si>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</si>
  <si>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</si>
  <si>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</si>
  <si>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</si>
  <si>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</si>
  <si>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</si>
  <si>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</si>
  <si>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</si>
  <si>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</si>
  <si>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</si>
  <si>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</si>
  <si>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</si>
  <si>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</si>
  <si>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</si>
  <si>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</si>
  <si>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</si>
  <si>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</si>
  <si>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</si>
  <si>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</si>
  <si>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</si>
  <si>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</si>
  <si>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</si>
  <si>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</si>
  <si>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</si>
  <si>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</si>
  <si>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</si>
  <si>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</si>
  <si>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</si>
  <si>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</si>
  <si>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</si>
  <si>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</si>
  <si>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</si>
  <si>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</si>
  <si>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</si>
  <si>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</si>
  <si>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</si>
  <si>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</si>
  <si>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</si>
  <si>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</si>
  <si>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</si>
  <si>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粕屋町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</si>
  <si>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</si>
  <si>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</si>
  <si>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</si>
  <si>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</si>
  <si>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</si>
  <si>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</si>
  <si>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</si>
  <si>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</si>
  <si>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</si>
  <si>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</si>
  <si>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</si>
  <si>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</si>
  <si>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</si>
  <si>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</si>
  <si>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</si>
  <si>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</si>
  <si>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</si>
  <si>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</si>
  <si>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</si>
  <si>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</si>
  <si>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</si>
  <si>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</si>
  <si>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</si>
  <si>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</si>
  <si>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</si>
  <si>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</si>
  <si>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</si>
  <si>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</si>
  <si>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</si>
  <si>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</si>
  <si>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</si>
  <si>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</si>
  <si>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</si>
  <si>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</si>
  <si>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</si>
  <si>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</si>
  <si>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</si>
  <si>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</si>
  <si>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</si>
  <si>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</si>
  <si>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</si>
  <si>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</si>
  <si>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</si>
  <si>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</si>
  <si>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</si>
  <si>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</si>
  <si>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</si>
  <si>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</si>
  <si>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</si>
  <si>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</si>
  <si>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</si>
  <si>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</si>
  <si>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</si>
  <si>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</si>
  <si>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</si>
  <si>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</si>
  <si>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</si>
  <si>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</si>
  <si>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</si>
  <si>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</si>
  <si>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</si>
  <si>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</si>
  <si>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</si>
  <si>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</si>
  <si>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</si>
  <si>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</si>
  <si>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</si>
  <si>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</si>
  <si>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</si>
  <si>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</si>
  <si>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</si>
  <si>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</si>
  <si>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</si>
  <si>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</si>
  <si>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</si>
  <si>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</si>
  <si>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</si>
  <si>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</si>
  <si>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</si>
  <si>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</si>
  <si>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</si>
  <si>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</si>
  <si>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</si>
  <si>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</si>
  <si>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</si>
  <si>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</si>
  <si>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</si>
  <si>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</si>
  <si>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</si>
  <si>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</si>
  <si>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</si>
  <si>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</si>
  <si>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</si>
  <si>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</si>
  <si>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</si>
  <si>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</si>
  <si>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</si>
  <si>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</si>
  <si>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</si>
  <si>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</si>
  <si>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</si>
  <si>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</si>
  <si>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</si>
  <si>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</si>
  <si>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</si>
  <si>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</si>
  <si>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</si>
  <si>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</si>
  <si>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</si>
  <si>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</si>
  <si>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福岡県粕屋町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</si>
  <si>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</si>
  <si>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</si>
  <si>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</si>
  <si>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</si>
  <si>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</si>
  <si>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</si>
  <si>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</si>
  <si>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</si>
  <si>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</si>
  <si>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</si>
  <si>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</si>
  <si>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</si>
  <si>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</si>
  <si>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</si>
  <si>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</si>
  <si>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</si>
  <si>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</si>
  <si>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</si>
  <si>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</si>
  <si>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</si>
  <si>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</si>
  <si>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</si>
  <si>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</si>
  <si>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</si>
  <si>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</si>
  <si>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</si>
  <si>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</si>
  <si>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</si>
  <si>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</si>
  <si>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</si>
  <si>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</si>
  <si>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</si>
  <si>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</si>
  <si>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</si>
  <si>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</si>
  <si>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</si>
  <si>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</si>
  <si>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</si>
  <si>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</si>
  <si>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</si>
  <si>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</si>
  <si>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</si>
  <si>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</si>
  <si>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</si>
  <si>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</si>
  <si>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</si>
  <si>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</si>
  <si>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</si>
  <si>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</si>
  <si>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</si>
  <si>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</si>
  <si>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</si>
  <si>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</si>
  <si>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</si>
  <si>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</si>
  <si>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</si>
  <si>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</si>
  <si>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</si>
  <si>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</si>
  <si>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</si>
  <si>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</si>
  <si>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</si>
  <si>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</si>
  <si>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</si>
  <si>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</si>
  <si>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</si>
  <si>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</si>
  <si>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</si>
  <si>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</si>
  <si>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</si>
  <si>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</si>
  <si>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</si>
  <si>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</si>
  <si>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</si>
  <si>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</si>
  <si>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</si>
  <si>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</si>
  <si>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</si>
  <si>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</si>
  <si>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</si>
  <si>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</si>
  <si>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</si>
  <si>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</si>
  <si>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</si>
  <si>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</si>
  <si>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</si>
  <si>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</si>
  <si>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</si>
  <si>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</si>
  <si>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</si>
  <si>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</si>
  <si>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</si>
  <si>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</si>
  <si>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</si>
  <si>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</si>
  <si>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</si>
  <si>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</si>
  <si>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</si>
  <si>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</si>
  <si>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</si>
  <si>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</si>
  <si>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</si>
  <si>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</si>
  <si>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</si>
  <si>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</si>
  <si>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</si>
  <si>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</si>
  <si>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</si>
  <si>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</si>
  <si>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</si>
  <si>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</si>
  <si>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</si>
  <si>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</si>
  <si>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</si>
  <si>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</si>
  <si>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</si>
  <si>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</si>
  <si>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</si>
  <si>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</si>
  <si>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</si>
  <si>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</si>
  <si>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</si>
  <si>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</si>
  <si>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</si>
  <si>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</si>
  <si>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</si>
  <si>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</si>
  <si>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</si>
  <si>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</si>
  <si>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</si>
  <si>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</si>
  <si>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</si>
  <si>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</si>
  <si>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</si>
  <si>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</si>
  <si>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</si>
  <si>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</si>
  <si>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</si>
  <si>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</si>
  <si>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</si>
  <si>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</si>
  <si>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</si>
  <si>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</si>
  <si>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</si>
  <si>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</si>
  <si>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</si>
  <si>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</si>
  <si>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福岡県粕屋町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</si>
  <si>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</si>
  <si>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</si>
  <si>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</si>
  <si>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</si>
  <si>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</si>
  <si>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</si>
  <si>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</si>
  <si>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</si>
  <si>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</si>
  <si>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</si>
  <si>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</si>
  <si>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</si>
  <si>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</si>
  <si>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</si>
  <si>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</si>
  <si>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</si>
  <si>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</si>
  <si>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</si>
  <si>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</si>
  <si>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</si>
  <si>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</si>
  <si>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</si>
  <si>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</si>
  <si>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</si>
  <si>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</si>
  <si>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</si>
  <si>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</si>
  <si>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</si>
  <si>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</si>
  <si>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</si>
  <si>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</si>
  <si>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</si>
  <si>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</si>
  <si>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</si>
  <si>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</si>
  <si>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</si>
  <si>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</si>
  <si>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</si>
  <si>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</si>
  <si>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</si>
  <si>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</si>
  <si>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</si>
  <si>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</si>
  <si>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</si>
  <si>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</si>
  <si>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</si>
  <si>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</si>
  <si>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</si>
  <si>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</si>
  <si>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</si>
  <si>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</si>
  <si>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</si>
  <si>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</si>
  <si>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</si>
  <si>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</si>
  <si>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</si>
  <si>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</si>
  <si>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</si>
  <si>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</si>
  <si>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</si>
  <si>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</si>
  <si>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</si>
  <si>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</si>
  <si>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</si>
  <si>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</si>
  <si>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</si>
  <si>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</si>
  <si>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</si>
  <si>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</si>
  <si>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</si>
  <si>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</si>
  <si>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</si>
  <si>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</si>
  <si>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</si>
  <si>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</si>
  <si>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</si>
  <si>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</si>
  <si>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</si>
  <si>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</si>
  <si>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</si>
  <si>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</si>
  <si>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</si>
  <si>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</si>
  <si>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</si>
  <si>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</si>
  <si>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</si>
  <si>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</si>
  <si>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</si>
  <si>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</si>
  <si>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</si>
  <si>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</si>
  <si>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</si>
  <si>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流域関連公共下水道事業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</si>
  <si>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</si>
  <si>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</si>
  <si>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</si>
  <si>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</si>
  <si>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</si>
  <si>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</si>
  <si>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</si>
  <si>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</si>
  <si>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</si>
  <si>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</si>
  <si>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</si>
  <si>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</si>
  <si>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</si>
  <si>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</si>
  <si>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</si>
  <si>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</si>
  <si>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</si>
  <si>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</si>
  <si>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</si>
  <si>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</si>
  <si>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</si>
  <si>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</si>
  <si>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</si>
  <si>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</si>
  <si>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</si>
  <si>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</si>
  <si>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</si>
  <si>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</si>
  <si>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</si>
  <si>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</si>
  <si>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</si>
  <si>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</si>
  <si>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</si>
  <si>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</si>
  <si>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</si>
  <si>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</si>
  <si>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</si>
  <si>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</si>
  <si>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</si>
  <si>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</si>
  <si>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</si>
  <si>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</si>
  <si>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</si>
  <si>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</si>
  <si>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</si>
  <si>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</si>
  <si>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</si>
  <si>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</si>
  <si>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</si>
  <si>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</si>
  <si>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</si>
  <si>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</si>
  <si>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</si>
  <si>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</si>
  <si>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</si>
  <si>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</si>
  <si>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</si>
  <si>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</si>
  <si>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</si>
  <si>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</si>
  <si>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</si>
  <si>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</si>
  <si>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</si>
  <si>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</si>
  <si>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</si>
  <si>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</si>
  <si>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</si>
  <si>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</si>
  <si>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</si>
  <si>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</si>
  <si>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</si>
  <si>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</si>
  <si>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</si>
  <si>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</si>
  <si>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</si>
  <si>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</si>
  <si>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</si>
  <si>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</si>
  <si>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</si>
  <si>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</si>
  <si>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</si>
  <si>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</si>
  <si>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</si>
  <si>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</si>
  <si>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</si>
  <si>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</si>
  <si>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</si>
  <si>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t>
  </si>
  <si>
    <t>一般会計</t>
  </si>
  <si>
    <t>流域関連公共下水道事業</t>
  </si>
  <si>
    <t>介護保険事業(保険事業勘定)</t>
  </si>
  <si>
    <t>国民健康保険事業</t>
  </si>
  <si>
    <t>▲ 2.57</t>
  </si>
  <si>
    <t>▲ 2.87</t>
  </si>
  <si>
    <t>▲ 2.63</t>
  </si>
  <si>
    <t>▲ 0.02</t>
  </si>
  <si>
    <t>後期高齢者医療事業</t>
  </si>
  <si>
    <t>介護保険事業(介護サービス事業勘定)</t>
  </si>
  <si>
    <t>住宅新築資金等貸付事業</t>
  </si>
  <si>
    <t>その他会計（赤字）</t>
  </si>
  <si>
    <t>その他会計（黒字）</t>
  </si>
  <si>
    <t>住宅新築資金等貸付事業特別会計</t>
    <rPh sb="11" eb="13">
      <t>トクベツ</t>
    </rPh>
    <rPh sb="13" eb="15">
      <t>カイケイ</t>
    </rPh>
    <phoneticPr fontId="5"/>
  </si>
  <si>
    <t>国民健康保険特別会計</t>
    <rPh sb="0" eb="2">
      <t>コクミン</t>
    </rPh>
    <rPh sb="2" eb="4">
      <t>ケンコウ</t>
    </rPh>
    <rPh sb="4" eb="6">
      <t>ホケン</t>
    </rPh>
    <rPh sb="6" eb="8">
      <t>トクベツ</t>
    </rPh>
    <rPh sb="8" eb="10">
      <t>カイケイ</t>
    </rPh>
    <phoneticPr fontId="5"/>
  </si>
  <si>
    <t>後期高齢者医療特別会計</t>
    <rPh sb="7" eb="9">
      <t>トクベツ</t>
    </rPh>
    <rPh sb="9" eb="11">
      <t>カイケイ</t>
    </rPh>
    <phoneticPr fontId="5"/>
  </si>
  <si>
    <t>水道事業会計</t>
    <rPh sb="4" eb="6">
      <t>カイケイ</t>
    </rPh>
    <phoneticPr fontId="5"/>
  </si>
  <si>
    <t>流域関連公共下水道事業会計</t>
    <rPh sb="11" eb="13">
      <t>カイケイ</t>
    </rPh>
    <phoneticPr fontId="5"/>
  </si>
  <si>
    <t>粕屋郡粕屋町外１市水利組合</t>
  </si>
  <si>
    <t>福岡県市町村消防団員等公務災害補償組合</t>
  </si>
  <si>
    <t>福岡県市町村職員退職手当組合（基金特別会計）</t>
    <rPh sb="15" eb="17">
      <t>キキン</t>
    </rPh>
    <rPh sb="17" eb="19">
      <t>トクベツ</t>
    </rPh>
    <rPh sb="19" eb="21">
      <t>カイケイ</t>
    </rPh>
    <phoneticPr fontId="2"/>
  </si>
  <si>
    <t>福岡県自治会館管理組合</t>
  </si>
  <si>
    <t>糟屋郡自治会館組合</t>
  </si>
  <si>
    <t>糟屋郡篠栗町外一市五町財産組合</t>
  </si>
  <si>
    <t>北筑昇華苑組合</t>
  </si>
  <si>
    <t>粕屋南部消防組合（糟屋中南部休日診療所事業特別会計）</t>
    <rPh sb="9" eb="11">
      <t>カスヤ</t>
    </rPh>
    <rPh sb="11" eb="14">
      <t>チュウナンブ</t>
    </rPh>
    <rPh sb="14" eb="16">
      <t>キュウジツ</t>
    </rPh>
    <rPh sb="16" eb="19">
      <t>シンリョウジョ</t>
    </rPh>
    <rPh sb="19" eb="21">
      <t>ジギョウ</t>
    </rPh>
    <rPh sb="21" eb="23">
      <t>トクベツ</t>
    </rPh>
    <rPh sb="23" eb="25">
      <t>カイケイ</t>
    </rPh>
    <phoneticPr fontId="2"/>
  </si>
  <si>
    <t>福岡地区水道企業団</t>
    <rPh sb="0" eb="2">
      <t>フクオカ</t>
    </rPh>
    <rPh sb="2" eb="4">
      <t>チク</t>
    </rPh>
    <rPh sb="4" eb="6">
      <t>スイドウ</t>
    </rPh>
    <rPh sb="6" eb="8">
      <t>キギョウ</t>
    </rPh>
    <rPh sb="8" eb="9">
      <t>ダン</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</si>
  <si>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</si>
  <si>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福岡都市圏広域行政事業組合（流域連携事業特別会計）</t>
    <rPh sb="14" eb="16">
      <t>リュウイキ</t>
    </rPh>
    <rPh sb="16" eb="18">
      <t>レンケイ</t>
    </rPh>
    <rPh sb="18" eb="20">
      <t>ジギョウ</t>
    </rPh>
    <rPh sb="20" eb="22">
      <t>トクベツ</t>
    </rPh>
    <rPh sb="22" eb="24">
      <t>カイケイ</t>
    </rPh>
    <phoneticPr fontId="2"/>
  </si>
  <si>
    <t>福岡都市圏広域行政事業組合（競艇事業特別会計）</t>
    <rPh sb="14" eb="16">
      <t>キョウテイ</t>
    </rPh>
    <rPh sb="16" eb="18">
      <t>ジギョウ</t>
    </rPh>
    <rPh sb="18" eb="20">
      <t>トクベツ</t>
    </rPh>
    <rPh sb="20" eb="22">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</si>
  <si>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</si>
  <si>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粕屋町土地開発公社</t>
    <rPh sb="0" eb="2">
      <t>カスヤ</t>
    </rPh>
    <rPh sb="2" eb="3">
      <t>マチ</t>
    </rPh>
    <rPh sb="3" eb="5">
      <t>トチ</t>
    </rPh>
    <rPh sb="5" eb="7">
      <t>カイハツ</t>
    </rPh>
    <rPh sb="7" eb="9">
      <t>コウシャ</t>
    </rPh>
    <phoneticPr fontId="2"/>
  </si>
  <si>
    <t>介護保険特別会計（保険事業勘定）</t>
    <rPh sb="4" eb="6">
      <t>トクベツ</t>
    </rPh>
    <rPh sb="6" eb="8">
      <t>カイケイ</t>
    </rPh>
    <phoneticPr fontId="5"/>
  </si>
  <si>
    <t>介護保険特別会計（介護サービス事業勘定）</t>
    <rPh sb="4" eb="6">
      <t>トクベツ</t>
    </rPh>
    <rPh sb="6" eb="8">
      <t>カイケイ</t>
    </rPh>
    <phoneticPr fontId="5"/>
  </si>
  <si>
    <t>須恵町外二ヶ町清掃施設組合</t>
    <phoneticPr fontId="2"/>
  </si>
  <si>
    <t>福岡県市町村職員退職手当組合（一般会計）</t>
    <rPh sb="15" eb="17">
      <t>イッパン</t>
    </rPh>
    <rPh sb="17" eb="19">
      <t>カイケイ</t>
    </rPh>
    <phoneticPr fontId="2"/>
  </si>
  <si>
    <t>粕屋南部消防組合（一般会計）</t>
    <phoneticPr fontId="2"/>
  </si>
  <si>
    <t>福岡県自治振興組合（一般会計）</t>
    <phoneticPr fontId="2"/>
  </si>
  <si>
    <t>福岡都市圏広域行政事業組合（一般会計）</t>
    <phoneticPr fontId="2"/>
  </si>
  <si>
    <t>福岡県後期高齢者医療広域連合（一般会計）</t>
    <phoneticPr fontId="2"/>
  </si>
  <si>
    <t>〇</t>
    <phoneticPr fontId="2"/>
  </si>
  <si>
    <t>法適用企業</t>
    <rPh sb="0" eb="1">
      <t>ホウ</t>
    </rPh>
    <rPh sb="1" eb="3">
      <t>テキヨウ</t>
    </rPh>
    <rPh sb="3" eb="5">
      <t>キギョウ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</si>
  <si>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</si>
  <si>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</si>
  <si>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</si>
  <si>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</si>
  <si>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</si>
  <si>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</si>
  <si>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</si>
  <si>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</si>
  <si>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</si>
  <si>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</si>
  <si>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</si>
  <si>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平成２３年度以降低下傾向にある。平成２７年度において、将来負担比率は基金残高の増加等により類似団体平均を下回るまで低下した。しかし、実質公債費比率は依然として類似団体平均を上回っており、分母である標準財政規模の拡大は見込まれるものの、人口増加に伴う学校整備や給食センターPFI事業等の負担により増加に転じる可能性がある。過度な公債費負担とならないよう償還額の推移を注視するとともに、計画的な財政運営を行っていく。</t>
    <rPh sb="0" eb="2">
      <t>ショウライ</t>
    </rPh>
    <rPh sb="2" eb="4">
      <t>フタン</t>
    </rPh>
    <rPh sb="4" eb="6">
      <t>ヒリツ</t>
    </rPh>
    <rPh sb="6" eb="7">
      <t>オヨ</t>
    </rPh>
    <rPh sb="17" eb="19">
      <t>ヘイセイ</t>
    </rPh>
    <rPh sb="21" eb="23">
      <t>ネンド</t>
    </rPh>
    <rPh sb="23" eb="25">
      <t>イコウ</t>
    </rPh>
    <rPh sb="25" eb="27">
      <t>テイカ</t>
    </rPh>
    <rPh sb="27" eb="29">
      <t>ケイコウ</t>
    </rPh>
    <rPh sb="33" eb="35">
      <t>ヘイセイ</t>
    </rPh>
    <rPh sb="37" eb="39">
      <t>ネンド</t>
    </rPh>
    <rPh sb="51" eb="53">
      <t>キキン</t>
    </rPh>
    <rPh sb="53" eb="55">
      <t>ザンダカ</t>
    </rPh>
    <rPh sb="56" eb="58">
      <t>ゾウカ</t>
    </rPh>
    <rPh sb="58" eb="59">
      <t>トウ</t>
    </rPh>
    <rPh sb="62" eb="64">
      <t>ルイジ</t>
    </rPh>
    <rPh sb="64" eb="66">
      <t>ダンタイ</t>
    </rPh>
    <rPh sb="66" eb="68">
      <t>ヘイキン</t>
    </rPh>
    <rPh sb="69" eb="71">
      <t>シタマワ</t>
    </rPh>
    <rPh sb="74" eb="76">
      <t>テイカ</t>
    </rPh>
    <rPh sb="83" eb="85">
      <t>ジッシツ</t>
    </rPh>
    <rPh sb="85" eb="88">
      <t>コウサイヒ</t>
    </rPh>
    <rPh sb="88" eb="90">
      <t>ヒリツ</t>
    </rPh>
    <rPh sb="91" eb="93">
      <t>イゼン</t>
    </rPh>
    <rPh sb="96" eb="98">
      <t>ルイジ</t>
    </rPh>
    <rPh sb="98" eb="100">
      <t>ダンタイ</t>
    </rPh>
    <rPh sb="100" eb="102">
      <t>ヘイキン</t>
    </rPh>
    <rPh sb="103" eb="105">
      <t>ウワマワ</t>
    </rPh>
    <rPh sb="110" eb="112">
      <t>ブンボ</t>
    </rPh>
    <rPh sb="115" eb="117">
      <t>ヒョウジュン</t>
    </rPh>
    <rPh sb="117" eb="119">
      <t>ザイセイ</t>
    </rPh>
    <rPh sb="119" eb="121">
      <t>キボ</t>
    </rPh>
    <rPh sb="122" eb="124">
      <t>カクダイ</t>
    </rPh>
    <rPh sb="125" eb="127">
      <t>ミコ</t>
    </rPh>
    <rPh sb="134" eb="136">
      <t>ジンコウ</t>
    </rPh>
    <rPh sb="136" eb="138">
      <t>ゾウカ</t>
    </rPh>
    <rPh sb="139" eb="140">
      <t>トモナ</t>
    </rPh>
    <rPh sb="141" eb="143">
      <t>ガッコウ</t>
    </rPh>
    <rPh sb="143" eb="145">
      <t>セイビ</t>
    </rPh>
    <rPh sb="146" eb="148">
      <t>キュウショク</t>
    </rPh>
    <rPh sb="155" eb="157">
      <t>ジギョウ</t>
    </rPh>
    <rPh sb="157" eb="158">
      <t>トウ</t>
    </rPh>
    <rPh sb="159" eb="161">
      <t>フタン</t>
    </rPh>
    <rPh sb="164" eb="166">
      <t>ゾウカ</t>
    </rPh>
    <rPh sb="167" eb="168">
      <t>テン</t>
    </rPh>
    <rPh sb="170" eb="173">
      <t>カノウセイ</t>
    </rPh>
    <rPh sb="177" eb="179">
      <t>カド</t>
    </rPh>
    <rPh sb="180" eb="182">
      <t>コウサイ</t>
    </rPh>
    <rPh sb="182" eb="183">
      <t>ヒ</t>
    </rPh>
    <rPh sb="183" eb="185">
      <t>フタン</t>
    </rPh>
    <rPh sb="192" eb="194">
      <t>ショウカン</t>
    </rPh>
    <rPh sb="194" eb="195">
      <t>ガク</t>
    </rPh>
    <rPh sb="196" eb="198">
      <t>スイイ</t>
    </rPh>
    <rPh sb="199" eb="201">
      <t>チュウシ</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</si>
</sst>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extLst xmlns:c16r2="http://schemas.microsoft.com/office/drawing/2015/06/chart">
            <c:ext xmlns:c16="http://schemas.microsoft.com/office/drawing/2014/chart" uri="{C3380CC4-5D6E-409C-BE32-E72D297353CC}">
              <c16:uniqueId val="{00000000-4554-4CEE-80C9-0219FCEA36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23670</c:v>
                </c:pt>
                <c:pt idx="1">
                  <c:v>14684</c:v>
                </c:pt>
                <c:pt idx="2">
                  <c:v>23334</c:v>
                </c:pt>
                <c:pt idx="3">
                  <c:v>48659</c:v>
                </c:pt>
                <c:pt idx="4">
                  <c:v>44028</c:v>
                </c:pt>
              </c:numCache>
            </c:numRef>
          </c:val>
          <c:extLst xmlns:c16r2="http://schemas.microsoft.com/office/drawing/2015/06/chart">
            <c:ext xmlns:c16="http://schemas.microsoft.com/office/drawing/2014/chart" uri="{C3380CC4-5D6E-409C-BE32-E72D297353CC}">
              <c16:uniqueId val="{00000001-4554-4CEE-80C9-0219FCEA368C}"/>
            </c:ext>
          </c:extLst>
        </c:ser>
        <c:dLbls/>
        <c:marker val="1"/>
        <c:axId val="115354624"/>
        <c:axId val="115610368"/>
      </c:lineChart>
      <c:catAx>
        <c:axId val="115354624"/>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610368"/>
        <c:crosses val="autoZero"/>
        <c:auto val="1"/>
        <c:lblAlgn val="ctr"/>
        <c:lblOffset val="100"/>
        <c:tickLblSkip val="1"/>
        <c:tickMarkSkip val="1"/>
      </c:catAx>
      <c:valAx>
        <c:axId val="115610368"/>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3546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04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7.63</c:v>
                </c:pt>
                <c:pt idx="1">
                  <c:v>7.85</c:v>
                </c:pt>
                <c:pt idx="2">
                  <c:v>9.11</c:v>
                </c:pt>
                <c:pt idx="3">
                  <c:v>10.36</c:v>
                </c:pt>
                <c:pt idx="4">
                  <c:v>11.09</c:v>
                </c:pt>
              </c:numCache>
            </c:numRef>
          </c:val>
          <c:extLst xmlns:c16r2="http://schemas.microsoft.com/office/drawing/2015/06/chart">
            <c:ext xmlns:c16="http://schemas.microsoft.com/office/drawing/2014/chart" uri="{C3380CC4-5D6E-409C-BE32-E72D297353CC}">
              <c16:uniqueId val="{00000000-9F3C-485C-AA8A-D8EBDAA9CA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13.28</c:v>
                </c:pt>
                <c:pt idx="1">
                  <c:v>14.81</c:v>
                </c:pt>
                <c:pt idx="2">
                  <c:v>14.78</c:v>
                </c:pt>
                <c:pt idx="3">
                  <c:v>14.98</c:v>
                </c:pt>
                <c:pt idx="4">
                  <c:v>17.309999999999999</c:v>
                </c:pt>
              </c:numCache>
            </c:numRef>
          </c:val>
          <c:extLst xmlns:c16r2="http://schemas.microsoft.com/office/drawing/2015/06/chart">
            <c:ext xmlns:c16="http://schemas.microsoft.com/office/drawing/2014/chart" uri="{C3380CC4-5D6E-409C-BE32-E72D297353CC}">
              <c16:uniqueId val="{00000001-9F3C-485C-AA8A-D8EBDAA9CAC7}"/>
            </c:ext>
          </c:extLst>
        </c:ser>
        <c:dLbls/>
        <c:gapWidth val="250"/>
        <c:overlap val="100"/>
        <c:axId val="119588352"/>
        <c:axId val="11958988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1.01</c:v>
                </c:pt>
                <c:pt idx="1">
                  <c:v>3.39</c:v>
                </c:pt>
                <c:pt idx="2">
                  <c:v>1.69</c:v>
                </c:pt>
                <c:pt idx="3">
                  <c:v>1.51</c:v>
                </c:pt>
                <c:pt idx="4">
                  <c:v>3.64</c:v>
                </c:pt>
              </c:numCache>
            </c:numRef>
          </c:val>
          <c:extLst xmlns:c16r2="http://schemas.microsoft.com/office/drawing/2015/06/chart">
            <c:ext xmlns:c16="http://schemas.microsoft.com/office/drawing/2014/chart" uri="{C3380CC4-5D6E-409C-BE32-E72D297353CC}">
              <c16:uniqueId val="{00000002-9F3C-485C-AA8A-D8EBDAA9CAC7}"/>
            </c:ext>
          </c:extLst>
        </c:ser>
        <c:dLbls/>
        <c:marker val="1"/>
        <c:axId val="119588352"/>
        <c:axId val="119589888"/>
      </c:lineChart>
      <c:catAx>
        <c:axId val="11958835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589888"/>
        <c:crosses val="autoZero"/>
        <c:auto val="1"/>
        <c:lblAlgn val="ctr"/>
        <c:lblOffset val="100"/>
        <c:tickLblSkip val="1"/>
        <c:tickMarkSkip val="1"/>
      </c:catAx>
      <c:valAx>
        <c:axId val="11958988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883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1C1-415B-88DE-6780D9B0D4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1C1-415B-88DE-6780D9B0D47F}"/>
            </c:ext>
          </c:extLst>
        </c:ser>
        <c:ser>
          <c:idx val="2"/>
          <c:order val="2"/>
          <c:tx>
            <c:strRef>
              <c:f>データシート!$A$29</c:f>
              <c:strCache>
                <c:ptCount val="1"/>
                <c:pt idx="0">
                  <c:v>住宅新築資金等貸付事業</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1C1-415B-88DE-6780D9B0D47F}"/>
            </c:ext>
          </c:extLst>
        </c:ser>
        <c:ser>
          <c:idx val="3"/>
          <c:order val="3"/>
          <c:tx>
            <c:strRef>
              <c:f>データシート!$A$30</c:f>
              <c:strCache>
                <c:ptCount val="1"/>
                <c:pt idx="0">
                  <c:v>介護保険事業(介護サービス事業勘定)</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41C1-415B-88DE-6780D9B0D47F}"/>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0.27</c:v>
                </c:pt>
                <c:pt idx="4">
                  <c:v>#N/A</c:v>
                </c:pt>
                <c:pt idx="5">
                  <c:v>0.28000000000000003</c:v>
                </c:pt>
                <c:pt idx="6">
                  <c:v>#N/A</c:v>
                </c:pt>
                <c:pt idx="7">
                  <c:v>0.32</c:v>
                </c:pt>
                <c:pt idx="8">
                  <c:v>#N/A</c:v>
                </c:pt>
                <c:pt idx="9">
                  <c:v>0.32</c:v>
                </c:pt>
              </c:numCache>
            </c:numRef>
          </c:val>
          <c:extLst xmlns:c16r2="http://schemas.microsoft.com/office/drawing/2015/06/chart">
            <c:ext xmlns:c16="http://schemas.microsoft.com/office/drawing/2014/chart" uri="{C3380CC4-5D6E-409C-BE32-E72D297353CC}">
              <c16:uniqueId val="{00000004-41C1-415B-88DE-6780D9B0D47F}"/>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2.57</c:v>
                </c:pt>
                <c:pt idx="1">
                  <c:v>#N/A</c:v>
                </c:pt>
                <c:pt idx="2">
                  <c:v>2.87</c:v>
                </c:pt>
                <c:pt idx="3">
                  <c:v>#N/A</c:v>
                </c:pt>
                <c:pt idx="4">
                  <c:v>2.63</c:v>
                </c:pt>
                <c:pt idx="5">
                  <c:v>#N/A</c:v>
                </c:pt>
                <c:pt idx="6">
                  <c:v>0.02</c:v>
                </c:pt>
                <c:pt idx="7">
                  <c:v>#N/A</c:v>
                </c:pt>
                <c:pt idx="8">
                  <c:v>#N/A</c:v>
                </c:pt>
                <c:pt idx="9">
                  <c:v>0.56000000000000005</c:v>
                </c:pt>
              </c:numCache>
            </c:numRef>
          </c:val>
          <c:extLst xmlns:c16r2="http://schemas.microsoft.com/office/drawing/2015/06/chart">
            <c:ext xmlns:c16="http://schemas.microsoft.com/office/drawing/2014/chart" uri="{C3380CC4-5D6E-409C-BE32-E72D297353CC}">
              <c16:uniqueId val="{00000005-41C1-415B-88DE-6780D9B0D47F}"/>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0.13</c:v>
                </c:pt>
                <c:pt idx="2">
                  <c:v>#N/A</c:v>
                </c:pt>
                <c:pt idx="3">
                  <c:v>0.27</c:v>
                </c:pt>
                <c:pt idx="4">
                  <c:v>#N/A</c:v>
                </c:pt>
                <c:pt idx="5">
                  <c:v>0.33</c:v>
                </c:pt>
                <c:pt idx="6">
                  <c:v>#N/A</c:v>
                </c:pt>
                <c:pt idx="7">
                  <c:v>0.77</c:v>
                </c:pt>
                <c:pt idx="8">
                  <c:v>#N/A</c:v>
                </c:pt>
                <c:pt idx="9">
                  <c:v>0.64</c:v>
                </c:pt>
              </c:numCache>
            </c:numRef>
          </c:val>
          <c:extLst xmlns:c16r2="http://schemas.microsoft.com/office/drawing/2015/06/chart">
            <c:ext xmlns:c16="http://schemas.microsoft.com/office/drawing/2014/chart" uri="{C3380CC4-5D6E-409C-BE32-E72D297353CC}">
              <c16:uniqueId val="{00000006-41C1-415B-88DE-6780D9B0D47F}"/>
            </c:ext>
          </c:extLst>
        </c:ser>
        <c:ser>
          <c:idx val="7"/>
          <c:order val="7"/>
          <c:tx>
            <c:strRef>
              <c:f>データシート!$A$34</c:f>
              <c:strCache>
                <c:ptCount val="1"/>
                <c:pt idx="0">
                  <c:v>流域関連公共下水道事業</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3.36</c:v>
                </c:pt>
                <c:pt idx="2">
                  <c:v>#N/A</c:v>
                </c:pt>
                <c:pt idx="3">
                  <c:v>5.7</c:v>
                </c:pt>
                <c:pt idx="4">
                  <c:v>#N/A</c:v>
                </c:pt>
                <c:pt idx="5">
                  <c:v>5.31</c:v>
                </c:pt>
                <c:pt idx="6">
                  <c:v>#N/A</c:v>
                </c:pt>
                <c:pt idx="7">
                  <c:v>6</c:v>
                </c:pt>
                <c:pt idx="8">
                  <c:v>#N/A</c:v>
                </c:pt>
                <c:pt idx="9">
                  <c:v>6.53</c:v>
                </c:pt>
              </c:numCache>
            </c:numRef>
          </c:val>
          <c:extLst xmlns:c16r2="http://schemas.microsoft.com/office/drawing/2015/06/chart">
            <c:ext xmlns:c16="http://schemas.microsoft.com/office/drawing/2014/chart" uri="{C3380CC4-5D6E-409C-BE32-E72D297353CC}">
              <c16:uniqueId val="{00000007-41C1-415B-88DE-6780D9B0D4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7.59</c:v>
                </c:pt>
                <c:pt idx="2">
                  <c:v>#N/A</c:v>
                </c:pt>
                <c:pt idx="3">
                  <c:v>7.83</c:v>
                </c:pt>
                <c:pt idx="4">
                  <c:v>#N/A</c:v>
                </c:pt>
                <c:pt idx="5">
                  <c:v>9.1</c:v>
                </c:pt>
                <c:pt idx="6">
                  <c:v>#N/A</c:v>
                </c:pt>
                <c:pt idx="7">
                  <c:v>10.35</c:v>
                </c:pt>
                <c:pt idx="8">
                  <c:v>#N/A</c:v>
                </c:pt>
                <c:pt idx="9">
                  <c:v>11.07</c:v>
                </c:pt>
              </c:numCache>
            </c:numRef>
          </c:val>
          <c:extLst xmlns:c16r2="http://schemas.microsoft.com/office/drawing/2015/06/chart">
            <c:ext xmlns:c16="http://schemas.microsoft.com/office/drawing/2014/chart" uri="{C3380CC4-5D6E-409C-BE32-E72D297353CC}">
              <c16:uniqueId val="{00000008-41C1-415B-88DE-6780D9B0D47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13.65</c:v>
                </c:pt>
                <c:pt idx="2">
                  <c:v>#N/A</c:v>
                </c:pt>
                <c:pt idx="3">
                  <c:v>14.52</c:v>
                </c:pt>
                <c:pt idx="4">
                  <c:v>#N/A</c:v>
                </c:pt>
                <c:pt idx="5">
                  <c:v>14.78</c:v>
                </c:pt>
                <c:pt idx="6">
                  <c:v>#N/A</c:v>
                </c:pt>
                <c:pt idx="7">
                  <c:v>14.53</c:v>
                </c:pt>
                <c:pt idx="8">
                  <c:v>#N/A</c:v>
                </c:pt>
                <c:pt idx="9">
                  <c:v>13.74</c:v>
                </c:pt>
              </c:numCache>
            </c:numRef>
          </c:val>
          <c:extLst xmlns:c16r2="http://schemas.microsoft.com/office/drawing/2015/06/chart">
            <c:ext xmlns:c16="http://schemas.microsoft.com/office/drawing/2014/chart" uri="{C3380CC4-5D6E-409C-BE32-E72D297353CC}">
              <c16:uniqueId val="{00000009-41C1-415B-88DE-6780D9B0D47F}"/>
            </c:ext>
          </c:extLst>
        </c:ser>
        <c:dLbls/>
        <c:overlap val="100"/>
        <c:axId val="121291904"/>
        <c:axId val="121293440"/>
      </c:barChart>
      <c:catAx>
        <c:axId val="1212919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93440"/>
        <c:crosses val="autoZero"/>
        <c:auto val="1"/>
        <c:lblAlgn val="ctr"/>
        <c:lblOffset val="100"/>
        <c:tickLblSkip val="1"/>
        <c:tickMarkSkip val="1"/>
      </c:catAx>
      <c:valAx>
        <c:axId val="12129344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9190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94E-2"/>
          <c:y val="8.7976539589442848E-2"/>
          <c:w val="0.90356317136844189"/>
          <c:h val="0.639296187683285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1155</c:v>
                </c:pt>
                <c:pt idx="5">
                  <c:v>1166</c:v>
                </c:pt>
                <c:pt idx="8">
                  <c:v>1186</c:v>
                </c:pt>
                <c:pt idx="11">
                  <c:v>1194</c:v>
                </c:pt>
                <c:pt idx="14">
                  <c:v>1135</c:v>
                </c:pt>
              </c:numCache>
            </c:numRef>
          </c:val>
          <c:extLst xmlns:c16r2="http://schemas.microsoft.com/office/drawing/2015/06/chart">
            <c:ext xmlns:c16="http://schemas.microsoft.com/office/drawing/2014/chart" uri="{C3380CC4-5D6E-409C-BE32-E72D297353CC}">
              <c16:uniqueId val="{00000000-10BB-481E-830A-220B500E9A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0BB-481E-830A-220B500E9A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77</c:v>
                </c:pt>
                <c:pt idx="3">
                  <c:v>83</c:v>
                </c:pt>
                <c:pt idx="6">
                  <c:v>82</c:v>
                </c:pt>
                <c:pt idx="9">
                  <c:v>83</c:v>
                </c:pt>
                <c:pt idx="12">
                  <c:v>88</c:v>
                </c:pt>
              </c:numCache>
            </c:numRef>
          </c:val>
          <c:extLst xmlns:c16r2="http://schemas.microsoft.com/office/drawing/2015/06/chart">
            <c:ext xmlns:c16="http://schemas.microsoft.com/office/drawing/2014/chart" uri="{C3380CC4-5D6E-409C-BE32-E72D297353CC}">
              <c16:uniqueId val="{00000002-10BB-481E-830A-220B500E9A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213</c:v>
                </c:pt>
                <c:pt idx="3">
                  <c:v>209</c:v>
                </c:pt>
                <c:pt idx="6">
                  <c:v>209</c:v>
                </c:pt>
                <c:pt idx="9">
                  <c:v>208</c:v>
                </c:pt>
                <c:pt idx="12">
                  <c:v>177</c:v>
                </c:pt>
              </c:numCache>
            </c:numRef>
          </c:val>
          <c:extLst xmlns:c16r2="http://schemas.microsoft.com/office/drawing/2015/06/chart">
            <c:ext xmlns:c16="http://schemas.microsoft.com/office/drawing/2014/chart" uri="{C3380CC4-5D6E-409C-BE32-E72D297353CC}">
              <c16:uniqueId val="{00000003-10BB-481E-830A-220B500E9A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557</c:v>
                </c:pt>
                <c:pt idx="3">
                  <c:v>570</c:v>
                </c:pt>
                <c:pt idx="6">
                  <c:v>544</c:v>
                </c:pt>
                <c:pt idx="9">
                  <c:v>588</c:v>
                </c:pt>
                <c:pt idx="12">
                  <c:v>585</c:v>
                </c:pt>
              </c:numCache>
            </c:numRef>
          </c:val>
          <c:extLst xmlns:c16r2="http://schemas.microsoft.com/office/drawing/2015/06/chart">
            <c:ext xmlns:c16="http://schemas.microsoft.com/office/drawing/2014/chart" uri="{C3380CC4-5D6E-409C-BE32-E72D297353CC}">
              <c16:uniqueId val="{00000004-10BB-481E-830A-220B500E9A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BB-481E-830A-220B500E9A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BB-481E-830A-220B500E9A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1659</c:v>
                </c:pt>
                <c:pt idx="3">
                  <c:v>1477</c:v>
                </c:pt>
                <c:pt idx="6">
                  <c:v>1186</c:v>
                </c:pt>
                <c:pt idx="9">
                  <c:v>1177</c:v>
                </c:pt>
                <c:pt idx="12">
                  <c:v>1027</c:v>
                </c:pt>
              </c:numCache>
            </c:numRef>
          </c:val>
          <c:extLst xmlns:c16r2="http://schemas.microsoft.com/office/drawing/2015/06/chart">
            <c:ext xmlns:c16="http://schemas.microsoft.com/office/drawing/2014/chart" uri="{C3380CC4-5D6E-409C-BE32-E72D297353CC}">
              <c16:uniqueId val="{00000007-10BB-481E-830A-220B500E9A65}"/>
            </c:ext>
          </c:extLst>
        </c:ser>
        <c:dLbls/>
        <c:gapWidth val="100"/>
        <c:overlap val="100"/>
        <c:axId val="114074752"/>
        <c:axId val="11407628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1351</c:v>
                </c:pt>
                <c:pt idx="2">
                  <c:v>#N/A</c:v>
                </c:pt>
                <c:pt idx="3">
                  <c:v>#N/A</c:v>
                </c:pt>
                <c:pt idx="4">
                  <c:v>1173</c:v>
                </c:pt>
                <c:pt idx="5">
                  <c:v>#N/A</c:v>
                </c:pt>
                <c:pt idx="6">
                  <c:v>#N/A</c:v>
                </c:pt>
                <c:pt idx="7">
                  <c:v>835</c:v>
                </c:pt>
                <c:pt idx="8">
                  <c:v>#N/A</c:v>
                </c:pt>
                <c:pt idx="9">
                  <c:v>#N/A</c:v>
                </c:pt>
                <c:pt idx="10">
                  <c:v>862</c:v>
                </c:pt>
                <c:pt idx="11">
                  <c:v>#N/A</c:v>
                </c:pt>
                <c:pt idx="12">
                  <c:v>#N/A</c:v>
                </c:pt>
                <c:pt idx="13">
                  <c:v>742</c:v>
                </c:pt>
                <c:pt idx="14">
                  <c:v>#N/A</c:v>
                </c:pt>
              </c:numCache>
            </c:numRef>
          </c:val>
          <c:extLst xmlns:c16r2="http://schemas.microsoft.com/office/drawing/2015/06/chart">
            <c:ext xmlns:c16="http://schemas.microsoft.com/office/drawing/2014/chart" uri="{C3380CC4-5D6E-409C-BE32-E72D297353CC}">
              <c16:uniqueId val="{00000008-10BB-481E-830A-220B500E9A65}"/>
            </c:ext>
          </c:extLst>
        </c:ser>
        <c:dLbls/>
        <c:marker val="1"/>
        <c:axId val="114074752"/>
        <c:axId val="114076288"/>
      </c:lineChart>
      <c:catAx>
        <c:axId val="1140747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076288"/>
        <c:crosses val="autoZero"/>
        <c:auto val="1"/>
        <c:lblAlgn val="ctr"/>
        <c:lblOffset val="100"/>
        <c:tickLblSkip val="1"/>
        <c:tickMarkSkip val="1"/>
      </c:catAx>
      <c:valAx>
        <c:axId val="1140762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07475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9E-2"/>
          <c:w val="0.86496884859089662"/>
          <c:h val="0.58918212773855405"/>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14408</c:v>
                </c:pt>
                <c:pt idx="5">
                  <c:v>14349</c:v>
                </c:pt>
                <c:pt idx="8">
                  <c:v>14145</c:v>
                </c:pt>
                <c:pt idx="11">
                  <c:v>14306</c:v>
                </c:pt>
                <c:pt idx="14">
                  <c:v>14345</c:v>
                </c:pt>
              </c:numCache>
            </c:numRef>
          </c:val>
          <c:extLst xmlns:c16r2="http://schemas.microsoft.com/office/drawing/2015/06/chart">
            <c:ext xmlns:c16="http://schemas.microsoft.com/office/drawing/2014/chart" uri="{C3380CC4-5D6E-409C-BE32-E72D297353CC}">
              <c16:uniqueId val="{00000000-2B43-43BA-9BC8-0D5FEAA74C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505</c:v>
                </c:pt>
                <c:pt idx="5">
                  <c:v>0</c:v>
                </c:pt>
                <c:pt idx="8">
                  <c:v>0</c:v>
                </c:pt>
                <c:pt idx="11">
                  <c:v>36</c:v>
                </c:pt>
                <c:pt idx="14">
                  <c:v>0</c:v>
                </c:pt>
              </c:numCache>
            </c:numRef>
          </c:val>
          <c:extLst xmlns:c16r2="http://schemas.microsoft.com/office/drawing/2015/06/chart">
            <c:ext xmlns:c16="http://schemas.microsoft.com/office/drawing/2014/chart" uri="{C3380CC4-5D6E-409C-BE32-E72D297353CC}">
              <c16:uniqueId val="{00000001-2B43-43BA-9BC8-0D5FEAA74C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2724</c:v>
                </c:pt>
                <c:pt idx="5">
                  <c:v>2659</c:v>
                </c:pt>
                <c:pt idx="8">
                  <c:v>2576</c:v>
                </c:pt>
                <c:pt idx="11">
                  <c:v>2529</c:v>
                </c:pt>
                <c:pt idx="14">
                  <c:v>3009</c:v>
                </c:pt>
              </c:numCache>
            </c:numRef>
          </c:val>
          <c:extLst xmlns:c16r2="http://schemas.microsoft.com/office/drawing/2015/06/chart">
            <c:ext xmlns:c16="http://schemas.microsoft.com/office/drawing/2014/chart" uri="{C3380CC4-5D6E-409C-BE32-E72D297353CC}">
              <c16:uniqueId val="{00000002-2B43-43BA-9BC8-0D5FEAA74C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43-43BA-9BC8-0D5FEAA74C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B43-43BA-9BC8-0D5FEAA74C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1341</c:v>
                </c:pt>
                <c:pt idx="3">
                  <c:v>979</c:v>
                </c:pt>
                <c:pt idx="6">
                  <c:v>427</c:v>
                </c:pt>
                <c:pt idx="9">
                  <c:v>427</c:v>
                </c:pt>
                <c:pt idx="12">
                  <c:v>227</c:v>
                </c:pt>
              </c:numCache>
            </c:numRef>
          </c:val>
          <c:extLst xmlns:c16r2="http://schemas.microsoft.com/office/drawing/2015/06/chart">
            <c:ext xmlns:c16="http://schemas.microsoft.com/office/drawing/2014/chart" uri="{C3380CC4-5D6E-409C-BE32-E72D297353CC}">
              <c16:uniqueId val="{00000005-2B43-43BA-9BC8-0D5FEAA74C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396</c:v>
                </c:pt>
                <c:pt idx="3">
                  <c:v>597</c:v>
                </c:pt>
                <c:pt idx="6">
                  <c:v>405</c:v>
                </c:pt>
                <c:pt idx="9">
                  <c:v>181</c:v>
                </c:pt>
                <c:pt idx="12">
                  <c:v>103</c:v>
                </c:pt>
              </c:numCache>
            </c:numRef>
          </c:val>
          <c:extLst xmlns:c16r2="http://schemas.microsoft.com/office/drawing/2015/06/chart">
            <c:ext xmlns:c16="http://schemas.microsoft.com/office/drawing/2014/chart" uri="{C3380CC4-5D6E-409C-BE32-E72D297353CC}">
              <c16:uniqueId val="{00000006-2B43-43BA-9BC8-0D5FEAA74C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2028</c:v>
                </c:pt>
                <c:pt idx="3">
                  <c:v>1274</c:v>
                </c:pt>
                <c:pt idx="6">
                  <c:v>1023</c:v>
                </c:pt>
                <c:pt idx="9">
                  <c:v>779</c:v>
                </c:pt>
                <c:pt idx="12">
                  <c:v>656</c:v>
                </c:pt>
              </c:numCache>
            </c:numRef>
          </c:val>
          <c:extLst xmlns:c16r2="http://schemas.microsoft.com/office/drawing/2015/06/chart">
            <c:ext xmlns:c16="http://schemas.microsoft.com/office/drawing/2014/chart" uri="{C3380CC4-5D6E-409C-BE32-E72D297353CC}">
              <c16:uniqueId val="{00000007-2B43-43BA-9BC8-0D5FEAA74C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8120</c:v>
                </c:pt>
                <c:pt idx="3">
                  <c:v>7328</c:v>
                </c:pt>
                <c:pt idx="6">
                  <c:v>6854</c:v>
                </c:pt>
                <c:pt idx="9">
                  <c:v>6564</c:v>
                </c:pt>
                <c:pt idx="12">
                  <c:v>6171</c:v>
                </c:pt>
              </c:numCache>
            </c:numRef>
          </c:val>
          <c:extLst xmlns:c16r2="http://schemas.microsoft.com/office/drawing/2015/06/chart">
            <c:ext xmlns:c16="http://schemas.microsoft.com/office/drawing/2014/chart" uri="{C3380CC4-5D6E-409C-BE32-E72D297353CC}">
              <c16:uniqueId val="{00000008-2B43-43BA-9BC8-0D5FEAA74C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B43-43BA-9BC8-0D5FEAA74C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10380</c:v>
                </c:pt>
                <c:pt idx="3">
                  <c:v>9709</c:v>
                </c:pt>
                <c:pt idx="6">
                  <c:v>9611</c:v>
                </c:pt>
                <c:pt idx="9">
                  <c:v>10167</c:v>
                </c:pt>
                <c:pt idx="12">
                  <c:v>10632</c:v>
                </c:pt>
              </c:numCache>
            </c:numRef>
          </c:val>
          <c:extLst xmlns:c16r2="http://schemas.microsoft.com/office/drawing/2015/06/chart">
            <c:ext xmlns:c16="http://schemas.microsoft.com/office/drawing/2014/chart" uri="{C3380CC4-5D6E-409C-BE32-E72D297353CC}">
              <c16:uniqueId val="{0000000A-2B43-43BA-9BC8-0D5FEAA74C2D}"/>
            </c:ext>
          </c:extLst>
        </c:ser>
        <c:dLbls/>
        <c:gapWidth val="100"/>
        <c:overlap val="100"/>
        <c:axId val="124018048"/>
        <c:axId val="12404032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4628</c:v>
                </c:pt>
                <c:pt idx="2">
                  <c:v>#N/A</c:v>
                </c:pt>
                <c:pt idx="3">
                  <c:v>#N/A</c:v>
                </c:pt>
                <c:pt idx="4">
                  <c:v>2879</c:v>
                </c:pt>
                <c:pt idx="5">
                  <c:v>#N/A</c:v>
                </c:pt>
                <c:pt idx="6">
                  <c:v>#N/A</c:v>
                </c:pt>
                <c:pt idx="7">
                  <c:v>1597</c:v>
                </c:pt>
                <c:pt idx="8">
                  <c:v>#N/A</c:v>
                </c:pt>
                <c:pt idx="9">
                  <c:v>#N/A</c:v>
                </c:pt>
                <c:pt idx="10">
                  <c:v>1248</c:v>
                </c:pt>
                <c:pt idx="11">
                  <c:v>#N/A</c:v>
                </c:pt>
                <c:pt idx="12">
                  <c:v>#N/A</c:v>
                </c:pt>
                <c:pt idx="13">
                  <c:v>434</c:v>
                </c:pt>
                <c:pt idx="14">
                  <c:v>#N/A</c:v>
                </c:pt>
              </c:numCache>
            </c:numRef>
          </c:val>
          <c:extLst xmlns:c16r2="http://schemas.microsoft.com/office/drawing/2015/06/chart">
            <c:ext xmlns:c16="http://schemas.microsoft.com/office/drawing/2014/chart" uri="{C3380CC4-5D6E-409C-BE32-E72D297353CC}">
              <c16:uniqueId val="{0000000B-2B43-43BA-9BC8-0D5FEAA74C2D}"/>
            </c:ext>
          </c:extLst>
        </c:ser>
        <c:dLbls/>
        <c:marker val="1"/>
        <c:axId val="124018048"/>
        <c:axId val="124040320"/>
      </c:lineChart>
      <c:catAx>
        <c:axId val="12401804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040320"/>
        <c:crosses val="autoZero"/>
        <c:auto val="1"/>
        <c:lblAlgn val="ctr"/>
        <c:lblOffset val="100"/>
        <c:tickLblSkip val="1"/>
        <c:tickMarkSkip val="1"/>
      </c:catAx>
      <c:valAx>
        <c:axId val="12404032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1804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{031243A1-C35B-4C02-80F5-2F35BBADEBB8}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79FA-4104-8DD0-550ABF350035}"/>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{B9962EE0-C278-4904-A576-297EC5941774}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79FA-4104-8DD0-550ABF350035}"/>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{D86F3994-6C5F-4297-A127-3C3310A090BA}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79FA-4104-8DD0-550ABF350035}"/>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{4736CD40-264C-4355-A631-271D54E73670}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79FA-4104-8DD0-550ABF350035}"/>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{FD0143D2-B9B7-456B-99FD-AFA726A27367}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79FA-4104-8DD0-550ABF350035}"/>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79FA-4104-8DD0-550ABF35003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xmlns:c16r2="http://schemas.microsoft.com/office/drawing/2015/06/chart">
                <c:ext xmlns:c15="http://schemas.microsoft.com/office/drawing/2012/chart" uri="{CE6537A1-D6FC-4f65-9D91-7224C49458BB}">
                  <c15:dlblFieldTable>
                    <c15:dlblFTEntry>
                      <c15:txfldGUID>{815A22C2-5FE4-4385-A81F-B0167BEAFE50}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79FA-4104-8DD0-550ABF350035}"/>
                </c:ext>
              </c:extLst>
            </c:dLbl>
            <c:dLbl>
              <c:idx val="1"/>
              <c:tx>
                <c:strRef>
                  <c:f>公会計指標分析・財政指標組合せ分析表!$L$50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{399BA358-8A47-4BEA-9193-892E89C40BE1}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79FA-4104-8DD0-550ABF350035}"/>
                </c:ext>
              </c:extLst>
            </c:dLbl>
            <c:dLbl>
              <c:idx val="2"/>
              <c:tx>
                <c:strRef>
                  <c:f>公会計指標分析・財政指標組合せ分析表!$M$50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{B44FBCEF-46B9-49ED-A0C8-2C07A80E1FE5}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79FA-4104-8DD0-550ABF350035}"/>
                </c:ext>
              </c:extLst>
            </c:dLbl>
            <c:dLbl>
              <c:idx val="3"/>
              <c:tx>
                <c:strRef>
                  <c:f>公会計指標分析・財政指標組合せ分析表!$N$50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{0B3335CB-9124-4446-A942-B32C80C8F52A}</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79FA-4104-8DD0-550ABF350035}"/>
                </c:ext>
              </c:extLst>
            </c:dLbl>
            <c:dLbl>
              <c:idx val="4"/>
              <c:tx>
                <c:strRef>
                  <c:f>公会計指標分析・財政指標組合せ分析表!$O$50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{34F2223B-1B2B-4638-B1A3-8868D1DDA8DA}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79FA-4104-8DD0-550ABF350035}"/>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79FA-4104-8DD0-550ABF350035}"/>
            </c:ext>
          </c:extLst>
        </c:ser>
        <c:dLbls/>
        <c:axId val="123783808"/>
        <c:axId val="124269312"/>
      </c:scatterChart>
      <c:valAx>
        <c:axId val="123783808"/>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269312"/>
        <c:crosses val="autoZero"/>
        <c:crossBetween val="midCat"/>
      </c:valAx>
      <c:valAx>
        <c:axId val="12426931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378380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layout/>
                  <c15:dlblFieldTable>
                    <c15:dlblFTEntry>
                      <c15:txfldGUID>{C8325217-B057-41CB-A5E4-3A5A17AEDF78}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E183-44AC-9BFB-80FD30EAB346}"/>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{D7CB0CEE-8A1F-4442-B8C7-26245F429A85}</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E183-44AC-9BFB-80FD30EAB346}"/>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{45AE4FB0-07CC-4073-AA3F-629BABBEDE05}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E183-44AC-9BFB-80FD30EAB346}"/>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layout/>
                  <c15:dlblFieldTable>
                    <c15:dlblFTEntry>
                      <c15:txfldGUID>{0372723F-8EA8-46D6-ACCE-D4544EBA07E2}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E183-44AC-9BFB-80FD30EAB346}"/>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layout/>
                  <c15:dlblFieldTable>
                    <c15:dlblFTEntry>
                      <c15:txfldGUID>{C91BF451-B668-4804-B6C0-7B55F3DF373A}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E183-44AC-9BFB-80FD30EAB346}"/>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18.8</c:v>
                </c:pt>
                <c:pt idx="1">
                  <c:v>18.3</c:v>
                </c:pt>
                <c:pt idx="2">
                  <c:v>16.100000000000001</c:v>
                </c:pt>
                <c:pt idx="3">
                  <c:v>13.7</c:v>
                </c:pt>
                <c:pt idx="4">
                  <c:v>11.4</c:v>
                </c:pt>
              </c:numCache>
            </c:numRef>
          </c:xVal>
          <c:yVal>
            <c:numRef>
              <c:f>公会計指標分析・財政指標組合せ分析表!$K$73:$O$73</c:f>
              <c:numCache>
                <c:formatCode>#,##0.0;"▲ "#,##0.0</c:formatCode>
                <c:ptCount val="5"/>
                <c:pt idx="0">
                  <c:v>67.400000000000006</c:v>
                </c:pt>
                <c:pt idx="1">
                  <c:v>41.7</c:v>
                </c:pt>
                <c:pt idx="2">
                  <c:v>22.7</c:v>
                </c:pt>
                <c:pt idx="3">
                  <c:v>17.7</c:v>
                </c:pt>
                <c:pt idx="4">
                  <c:v>5.9</c:v>
                </c:pt>
              </c:numCache>
            </c:numRef>
          </c:yVal>
          <c:extLst xmlns:c16r2="http://schemas.microsoft.com/office/drawing/2015/06/chart">
            <c:ext xmlns:c16="http://schemas.microsoft.com/office/drawing/2014/chart" uri="{C3380CC4-5D6E-409C-BE32-E72D297353CC}">
              <c16:uniqueId val="{00000005-E183-44AC-9BFB-80FD30EAB34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xmlns:c16r2="http://schemas.microsoft.com/office/drawing/2015/06/chart">
                <c:ext xmlns:c15="http://schemas.microsoft.com/office/drawing/2012/chart" uri="{CE6537A1-D6FC-4f65-9D91-7224C49458BB}">
                  <c15:layout/>
                  <c15:dlblFieldTable>
                    <c15:dlblFTEntry>
                      <c15:txfldGUID>{1F1F0F76-2224-4665-8E13-75DEC82581E1}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E183-44AC-9BFB-80FD30EAB346}"/>
                </c:ext>
              </c:extLst>
            </c:dLbl>
            <c:dLbl>
              <c:idx val="1"/>
              <c:tx>
                <c:strRef>
                  <c:f>公会計指標分析・財政指標組合せ分析表!$L$72</c:f>
                  <c:strCache>
                    <c:ptCount val="1"/>
                    <c:pt idx="0">
                      <c:v>H24</c:v>
                    </c:pt>
                  </c:strCache>
                </c:strRef>
              </c:tx>
              <c:dLblPos val="t"/>
              <c:extLst xmlns:c16r2="http://schemas.microsoft.com/office/drawing/2015/06/chart">
                <c:ext xmlns:c15="http://schemas.microsoft.com/office/drawing/2012/chart" uri="{CE6537A1-D6FC-4f65-9D91-7224C49458BB}">
                  <c15:layout/>
                  <c15:dlblFieldTable>
                    <c15:dlblFTEntry>
                      <c15:txfldGUID>{6D7D9D8F-2773-40F4-941C-2E233F123BCB}</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E183-44AC-9BFB-80FD30EAB346}"/>
                </c:ext>
              </c:extLst>
            </c:dLbl>
            <c:dLbl>
              <c:idx val="2"/>
              <c:tx>
                <c:strRef>
                  <c:f>公会計指標分析・財政指標組合せ分析表!$M$72</c:f>
                  <c:strCache>
                    <c:ptCount val="1"/>
                    <c:pt idx="0">
                      <c:v>H25</c:v>
                    </c:pt>
                  </c:strCache>
                </c:strRef>
              </c:tx>
              <c:dLblPos val="t"/>
              <c:extLst xmlns:c16r2="http://schemas.microsoft.com/office/drawing/2015/06/chart">
                <c:ext xmlns:c15="http://schemas.microsoft.com/office/drawing/2012/chart" uri="{CE6537A1-D6FC-4f65-9D91-7224C49458BB}">
                  <c15:layout/>
                  <c15:dlblFieldTable>
                    <c15:dlblFTEntry>
                      <c15:txfldGUID>{D76D5238-25FE-4340-AE42-9A2225DCABEE}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E183-44AC-9BFB-80FD30EAB346}"/>
                </c:ext>
              </c:extLst>
            </c:dLbl>
            <c:dLbl>
              <c:idx val="3"/>
              <c:tx>
                <c:strRef>
                  <c:f>公会計指標分析・財政指標組合せ分析表!$N$72</c:f>
                  <c:strCache>
                    <c:ptCount val="1"/>
                    <c:pt idx="0">
                      <c:v>H26</c:v>
                    </c:pt>
                  </c:strCache>
                </c:strRef>
              </c:tx>
              <c:dLblPos val="t"/>
              <c:extLst xmlns:c16r2="http://schemas.microsoft.com/office/drawing/2015/06/chart">
                <c:ext xmlns:c15="http://schemas.microsoft.com/office/drawing/2012/chart" uri="{CE6537A1-D6FC-4f65-9D91-7224C49458BB}">
                  <c15:layout/>
                  <c15:dlblFieldTable>
                    <c15:dlblFTEntry>
                      <c15:txfldGUID>{578436C4-0F5A-4F57-A167-97A2B704E6F2}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E183-44AC-9BFB-80FD30EAB346}"/>
                </c:ext>
              </c:extLst>
            </c:dLbl>
            <c:dLbl>
              <c:idx val="4"/>
              <c:tx>
                <c:strRef>
                  <c:f>公会計指標分析・財政指標組合せ分析表!$O$72</c:f>
                  <c:strCache>
                    <c:ptCount val="1"/>
                    <c:pt idx="0">
                      <c:v>H27</c:v>
                    </c:pt>
                  </c:strCache>
                </c:strRef>
              </c:tx>
              <c:dLblPos val="t"/>
              <c:extLst xmlns:c16r2="http://schemas.microsoft.com/office/drawing/2015/06/chart">
                <c:ext xmlns:c15="http://schemas.microsoft.com/office/drawing/2012/chart" uri="{CE6537A1-D6FC-4f65-9D91-7224C49458BB}">
                  <c15:layout/>
                  <c15:dlblFieldTable>
                    <c15:dlblFTEntry>
                      <c15:txfldGUID>{56E77B38-3AA4-4261-A12E-76270E30F17A}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E183-44AC-9BFB-80FD30EAB346}"/>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extLst xmlns:c16r2="http://schemas.microsoft.com/office/drawing/2015/06/chart">
            <c:ext xmlns:c16="http://schemas.microsoft.com/office/drawing/2014/chart" uri="{C3380CC4-5D6E-409C-BE32-E72D297353CC}">
              <c16:uniqueId val="{0000000B-E183-44AC-9BFB-80FD30EAB346}"/>
            </c:ext>
          </c:extLst>
        </c:ser>
        <c:dLbls/>
        <c:axId val="124598528"/>
        <c:axId val="124608896"/>
      </c:scatterChart>
      <c:valAx>
        <c:axId val="124598528"/>
        <c:scaling>
          <c:orientation val="minMax"/>
          <c:max val="20"/>
          <c:min val="6"/>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608896"/>
        <c:crosses val="autoZero"/>
        <c:crossBetween val="midCat"/>
      </c:valAx>
      <c:valAx>
        <c:axId val="124608896"/>
        <c:scaling>
          <c:orientation val="minMax"/>
          <c:max val="78"/>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4598528"/>
        <c:crosses val="autoZero"/>
        <c:crossBetween val="midCat"/>
        <c:majorUnit val="9.75"/>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普通会計の元利償還金のピークは平成２３年度で</a:t>
          </a:r>
          <a:r>
            <a:rPr lang="ja-JP" altLang="en-US" sz="1100">
              <a:solidFill>
                <a:schemeClr val="dk1"/>
              </a:solidFill>
              <a:effectLst/>
              <a:latin typeface="+mn-lt"/>
              <a:ea typeface="+mn-ea"/>
              <a:cs typeface="+mn-cs"/>
            </a:rPr>
            <a:t>あり</a:t>
          </a:r>
          <a:r>
            <a:rPr lang="ja-JP" altLang="ja-JP" sz="1100">
              <a:solidFill>
                <a:schemeClr val="dk1"/>
              </a:solidFill>
              <a:effectLst/>
              <a:latin typeface="+mn-lt"/>
              <a:ea typeface="+mn-ea"/>
              <a:cs typeface="+mn-cs"/>
            </a:rPr>
            <a:t>、平成２４年度以降は減少</a:t>
          </a:r>
          <a:r>
            <a:rPr lang="ja-JP" altLang="en-US" sz="1100">
              <a:solidFill>
                <a:schemeClr val="dk1"/>
              </a:solidFill>
              <a:effectLst/>
              <a:latin typeface="+mn-lt"/>
              <a:ea typeface="+mn-ea"/>
              <a:cs typeface="+mn-cs"/>
            </a:rPr>
            <a:t>に転じて</a:t>
          </a:r>
          <a:r>
            <a:rPr lang="ja-JP" altLang="ja-JP" sz="1100">
              <a:solidFill>
                <a:schemeClr val="dk1"/>
              </a:solidFill>
              <a:effectLst/>
              <a:latin typeface="+mn-lt"/>
              <a:ea typeface="+mn-ea"/>
              <a:cs typeface="+mn-cs"/>
            </a:rPr>
            <a:t>いる。</a:t>
          </a:r>
          <a:r>
            <a:rPr lang="ja-JP" altLang="en-US" sz="1100">
              <a:solidFill>
                <a:schemeClr val="dk1"/>
              </a:solidFill>
              <a:effectLst/>
              <a:latin typeface="+mn-lt"/>
              <a:ea typeface="+mn-ea"/>
              <a:cs typeface="+mn-cs"/>
            </a:rPr>
            <a:t>一方で、</a:t>
          </a:r>
          <a:r>
            <a:rPr lang="ja-JP" altLang="ja-JP" sz="1100">
              <a:solidFill>
                <a:schemeClr val="dk1"/>
              </a:solidFill>
              <a:effectLst/>
              <a:latin typeface="+mn-lt"/>
              <a:ea typeface="+mn-ea"/>
              <a:cs typeface="+mn-cs"/>
            </a:rPr>
            <a:t>公営企業債の元利償還金はピークを迎えて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今後も高い数値で推移することが予測される。</a:t>
          </a:r>
          <a:r>
            <a:rPr lang="ja-JP" altLang="en-US" sz="1100">
              <a:solidFill>
                <a:schemeClr val="dk1"/>
              </a:solidFill>
              <a:effectLst/>
              <a:latin typeface="+mn-lt"/>
              <a:ea typeface="+mn-ea"/>
              <a:cs typeface="+mn-cs"/>
            </a:rPr>
            <a:t>総じて</a:t>
          </a:r>
          <a:r>
            <a:rPr lang="ja-JP" altLang="ja-JP" sz="1100">
              <a:solidFill>
                <a:schemeClr val="dk1"/>
              </a:solidFill>
              <a:effectLst/>
              <a:latin typeface="+mn-lt"/>
              <a:ea typeface="+mn-ea"/>
              <a:cs typeface="+mn-cs"/>
            </a:rPr>
            <a:t>実質公債比率</a:t>
          </a:r>
          <a:r>
            <a:rPr lang="ja-JP" altLang="en-US" sz="1100">
              <a:solidFill>
                <a:schemeClr val="dk1"/>
              </a:solidFill>
              <a:effectLst/>
              <a:latin typeface="+mn-lt"/>
              <a:ea typeface="+mn-ea"/>
              <a:cs typeface="+mn-cs"/>
            </a:rPr>
            <a:t>の分子としてみると、減少傾向</a:t>
          </a:r>
          <a:r>
            <a:rPr lang="ja-JP" altLang="ja-JP" sz="1100">
              <a:solidFill>
                <a:schemeClr val="dk1"/>
              </a:solidFill>
              <a:effectLst/>
              <a:latin typeface="+mn-lt"/>
              <a:ea typeface="+mn-ea"/>
              <a:cs typeface="+mn-cs"/>
            </a:rPr>
            <a:t>で推移してい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が、児童数・生徒数の増加</a:t>
          </a:r>
          <a:r>
            <a:rPr lang="ja-JP" altLang="en-US" sz="1100">
              <a:solidFill>
                <a:schemeClr val="dk1"/>
              </a:solidFill>
              <a:effectLst/>
              <a:latin typeface="+mn-lt"/>
              <a:ea typeface="+mn-ea"/>
              <a:cs typeface="+mn-cs"/>
            </a:rPr>
            <a:t>に伴う学校増築</a:t>
          </a:r>
          <a:r>
            <a:rPr lang="ja-JP" altLang="ja-JP" sz="1100">
              <a:solidFill>
                <a:schemeClr val="dk1"/>
              </a:solidFill>
              <a:effectLst/>
              <a:latin typeface="+mn-lt"/>
              <a:ea typeface="+mn-ea"/>
              <a:cs typeface="+mn-cs"/>
            </a:rPr>
            <a:t>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教育債の発行や給食センター建設</a:t>
          </a:r>
          <a:r>
            <a:rPr lang="ja-JP" altLang="en-US" sz="1100">
              <a:solidFill>
                <a:schemeClr val="dk1"/>
              </a:solidFill>
              <a:effectLst/>
              <a:latin typeface="+mn-lt"/>
              <a:ea typeface="+mn-ea"/>
              <a:cs typeface="+mn-cs"/>
            </a:rPr>
            <a:t>によるＰＦＩ事業者への負担が影響し、今後は</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に転じる</a:t>
          </a:r>
          <a:r>
            <a:rPr lang="ja-JP" altLang="ja-JP" sz="1100">
              <a:solidFill>
                <a:schemeClr val="dk1"/>
              </a:solidFill>
              <a:effectLst/>
              <a:latin typeface="+mn-lt"/>
              <a:ea typeface="+mn-ea"/>
              <a:cs typeface="+mn-cs"/>
            </a:rPr>
            <a:t>ことが</a:t>
          </a:r>
          <a:r>
            <a:rPr lang="ja-JP" altLang="en-US" sz="1100">
              <a:solidFill>
                <a:schemeClr val="dk1"/>
              </a:solidFill>
              <a:effectLst/>
              <a:latin typeface="+mn-lt"/>
              <a:ea typeface="+mn-ea"/>
              <a:cs typeface="+mn-cs"/>
            </a:rPr>
            <a:t>見込まれる。公共施設等総合管理計画に基づいて施設整備を実施するとともに、適切な償還期間を設定するなど、過度な公債費負担とならないよう運営していく。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　平成２７年度は公営企業債等繰入見込額の減少や土地開発公社の債務</a:t>
          </a:r>
          <a:r>
            <a:rPr lang="ja-JP" altLang="en-US" sz="1100">
              <a:solidFill>
                <a:schemeClr val="dk1"/>
              </a:solidFill>
              <a:effectLst/>
              <a:latin typeface="+mn-lt"/>
              <a:ea typeface="+mn-ea"/>
              <a:cs typeface="+mn-cs"/>
            </a:rPr>
            <a:t>削減、基金残高の増加等</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将来負担比率の分子が８１４百万円減少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。一般会計等に係る地方債については、小中学校の大規模改修工事や増築工事、こども館の建設</a:t>
          </a:r>
          <a:r>
            <a:rPr lang="ja-JP" altLang="en-US" sz="1100">
              <a:solidFill>
                <a:schemeClr val="dk1"/>
              </a:solidFill>
              <a:effectLst/>
              <a:latin typeface="+mn-lt"/>
              <a:ea typeface="+mn-ea"/>
              <a:cs typeface="+mn-cs"/>
            </a:rPr>
            <a:t>に係る起債</a:t>
          </a:r>
          <a:r>
            <a:rPr lang="ja-JP" altLang="ja-JP" sz="1100">
              <a:solidFill>
                <a:schemeClr val="dk1"/>
              </a:solidFill>
              <a:effectLst/>
              <a:latin typeface="+mn-lt"/>
              <a:ea typeface="+mn-ea"/>
              <a:cs typeface="+mn-cs"/>
            </a:rPr>
            <a:t>により、現在高が増加した。</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公営企業債等繰入見込額は、</a:t>
          </a:r>
          <a:r>
            <a:rPr lang="ja-JP" altLang="en-US" sz="1100">
              <a:solidFill>
                <a:schemeClr val="dk1"/>
              </a:solidFill>
              <a:effectLst/>
              <a:latin typeface="+mn-lt"/>
              <a:ea typeface="+mn-ea"/>
              <a:cs typeface="+mn-cs"/>
            </a:rPr>
            <a:t>下水道企業債新規発行が少なく企業債残高が小さくなったことにより減少傾向にある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なお、基金残高の増加については、平成２７年度より介護給付費準備基金を計上した影響を含む。</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今後、ＰＦＩ事業</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学校給食共同調理場整備運営事業</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の債務負担行為分が算入される</a:t>
          </a:r>
          <a:r>
            <a:rPr lang="ja-JP" altLang="en-US" sz="1100">
              <a:solidFill>
                <a:schemeClr val="dk1"/>
              </a:solidFill>
              <a:effectLst/>
              <a:latin typeface="+mn-lt"/>
              <a:ea typeface="+mn-ea"/>
              <a:cs typeface="+mn-cs"/>
            </a:rPr>
            <a:t>等増加が</a:t>
          </a:r>
          <a:r>
            <a:rPr lang="ja-JP" altLang="ja-JP" sz="1100">
              <a:solidFill>
                <a:schemeClr val="dk1"/>
              </a:solidFill>
              <a:effectLst/>
              <a:latin typeface="+mn-lt"/>
              <a:ea typeface="+mn-ea"/>
              <a:cs typeface="+mn-cs"/>
            </a:rPr>
            <a:t>見込まれる</a:t>
          </a:r>
          <a:r>
            <a:rPr lang="ja-JP" altLang="en-US" sz="1100">
              <a:solidFill>
                <a:schemeClr val="dk1"/>
              </a:solidFill>
              <a:effectLst/>
              <a:latin typeface="+mn-lt"/>
              <a:ea typeface="+mn-ea"/>
              <a:cs typeface="+mn-cs"/>
            </a:rPr>
            <a:t>ため、充当可能基金の拡大等を実施し可能な限り対応していく。</a:t>
          </a:r>
          <a:endParaRPr lang="ja-JP" altLang="ja-JP" sz="1400">
            <a:effectLst/>
          </a:endParaRPr>
        </a:p>
        <a:p>
          <a:pPr rtl="0"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45,721
45,321
14.13
14,905,939
13,958,297
933,039
8,416,685
10,632,018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45,721
45,321
14.13
14,905,939
13,958,297
933,039
8,416,685
10,632,018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45,721
45,321
14.13
14,905,939
13,958,297
933,039
8,416,685
10,632,018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45,721
45,321
14.13
14,905,939
13,958,297
933,039
8,416,685
10,632,018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人口増加等により類似団体平均を</a:t>
          </a:r>
          <a:r>
            <a:rPr kumimoji="1" lang="ja-JP" altLang="en-US" sz="1200">
              <a:solidFill>
                <a:schemeClr val="dk1"/>
              </a:solidFill>
              <a:effectLst/>
              <a:latin typeface="+mn-lt"/>
              <a:ea typeface="+mn-ea"/>
              <a:cs typeface="+mn-cs"/>
            </a:rPr>
            <a:t>超える</a:t>
          </a:r>
          <a:r>
            <a:rPr kumimoji="1" lang="ja-JP" altLang="ja-JP" sz="1200">
              <a:solidFill>
                <a:schemeClr val="dk1"/>
              </a:solidFill>
              <a:effectLst/>
              <a:latin typeface="+mn-lt"/>
              <a:ea typeface="+mn-ea"/>
              <a:cs typeface="+mn-cs"/>
            </a:rPr>
            <a:t>税収があり、平成２３年度以降、類似団体平均を０．１以上上回る状態が続いている。近年、単位費用の見直し等により、基準財政収入額の伸びに対し基準財政需要額の伸びが小さい状況にあるため、今後も上昇すると見込まれ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76200</xdr:rowOff>
    </xdr:to>
    <xdr:cxnSp macro="">
      <xdr:nvCxnSpPr>
        <xdr:cNvPr id="68" name="直線コネクタ 67"/>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89605</xdr:rowOff>
    </xdr:to>
    <xdr:cxnSp macro="">
      <xdr:nvCxnSpPr>
        <xdr:cNvPr id="71" name="直線コネクタ 70"/>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89605</xdr:rowOff>
    </xdr:from>
    <xdr:to>
      <xdr:col>4</xdr:col>
      <xdr:colOff>482600</xdr:colOff>
      <xdr:row>41</xdr:row>
      <xdr:rowOff>89605</xdr:rowOff>
    </xdr:to>
    <xdr:cxnSp macro="">
      <xdr:nvCxnSpPr>
        <xdr:cNvPr id="74" name="直線コネクタ 73"/>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89605</xdr:rowOff>
    </xdr:to>
    <xdr:cxnSp macro="">
      <xdr:nvCxnSpPr>
        <xdr:cNvPr id="77" name="直線コネクタ 76"/>
        <xdr:cNvCxnSpPr/>
      </xdr:nvCxnSpPr>
      <xdr:spPr>
        <a:xfrm>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38805</xdr:rowOff>
    </xdr:from>
    <xdr:to>
      <xdr:col>4</xdr:col>
      <xdr:colOff>533400</xdr:colOff>
      <xdr:row>41</xdr:row>
      <xdr:rowOff>140405</xdr:rowOff>
    </xdr:to>
    <xdr:sp macro="" textlink="">
      <xdr:nvSpPr>
        <xdr:cNvPr id="91" name="円/楕円 90"/>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92" name="テキスト ボックス 91"/>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38805</xdr:rowOff>
    </xdr:from>
    <xdr:to>
      <xdr:col>3</xdr:col>
      <xdr:colOff>330200</xdr:colOff>
      <xdr:row>41</xdr:row>
      <xdr:rowOff>140405</xdr:rowOff>
    </xdr:to>
    <xdr:sp macro="" textlink="">
      <xdr:nvSpPr>
        <xdr:cNvPr id="93" name="円/楕円 92"/>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94" name="テキスト ボックス 93"/>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5" name="円/楕円 94"/>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6" name="テキスト ボックス 95"/>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町税及び地方消費税</a:t>
          </a:r>
          <a:r>
            <a:rPr kumimoji="1" lang="ja-JP" altLang="en-US" sz="1200">
              <a:solidFill>
                <a:schemeClr val="dk1"/>
              </a:solidFill>
              <a:effectLst/>
              <a:latin typeface="+mn-lt"/>
              <a:ea typeface="+mn-ea"/>
              <a:cs typeface="+mn-cs"/>
            </a:rPr>
            <a:t>交付金</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収入</a:t>
          </a:r>
          <a:r>
            <a:rPr kumimoji="1" lang="ja-JP" altLang="ja-JP" sz="1200">
              <a:solidFill>
                <a:schemeClr val="dk1"/>
              </a:solidFill>
              <a:effectLst/>
              <a:latin typeface="+mn-lt"/>
              <a:ea typeface="+mn-ea"/>
              <a:cs typeface="+mn-cs"/>
            </a:rPr>
            <a:t>増加等</a:t>
          </a:r>
          <a:r>
            <a:rPr kumimoji="1" lang="ja-JP" altLang="en-US" sz="1200">
              <a:solidFill>
                <a:schemeClr val="dk1"/>
              </a:solidFill>
              <a:effectLst/>
              <a:latin typeface="+mn-lt"/>
              <a:ea typeface="+mn-ea"/>
              <a:cs typeface="+mn-cs"/>
            </a:rPr>
            <a:t>が影響し</a:t>
          </a:r>
          <a:r>
            <a:rPr kumimoji="1" lang="ja-JP" altLang="ja-JP" sz="1200">
              <a:solidFill>
                <a:schemeClr val="dk1"/>
              </a:solidFill>
              <a:effectLst/>
              <a:latin typeface="+mn-lt"/>
              <a:ea typeface="+mn-ea"/>
              <a:cs typeface="+mn-cs"/>
            </a:rPr>
            <a:t>、前年度と比較して１．１ポイント低下した。しかしながら、扶助費等の</a:t>
          </a:r>
          <a:r>
            <a:rPr kumimoji="1" lang="ja-JP" altLang="en-US" sz="1200">
              <a:solidFill>
                <a:schemeClr val="dk1"/>
              </a:solidFill>
              <a:effectLst/>
              <a:latin typeface="+mn-lt"/>
              <a:ea typeface="+mn-ea"/>
              <a:cs typeface="+mn-cs"/>
            </a:rPr>
            <a:t>支出は大幅に</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しており、</a:t>
          </a:r>
          <a:r>
            <a:rPr kumimoji="1" lang="ja-JP" altLang="ja-JP" sz="1200">
              <a:solidFill>
                <a:schemeClr val="dk1"/>
              </a:solidFill>
              <a:effectLst/>
              <a:latin typeface="+mn-lt"/>
              <a:ea typeface="+mn-ea"/>
              <a:cs typeface="+mn-cs"/>
            </a:rPr>
            <a:t>今後も高い数値で推移していくことが見込まれる</a:t>
          </a:r>
          <a:r>
            <a:rPr kumimoji="1" lang="ja-JP" altLang="en-US" sz="1200">
              <a:solidFill>
                <a:schemeClr val="dk1"/>
              </a:solidFill>
              <a:effectLst/>
              <a:latin typeface="+mn-lt"/>
              <a:ea typeface="+mn-ea"/>
              <a:cs typeface="+mn-cs"/>
            </a:rPr>
            <a:t>。既存事業の縮小・廃止などを含めて検討し、引き続き</a:t>
          </a:r>
          <a:r>
            <a:rPr kumimoji="1" lang="ja-JP" altLang="ja-JP" sz="1200">
              <a:solidFill>
                <a:schemeClr val="dk1"/>
              </a:solidFill>
              <a:effectLst/>
              <a:latin typeface="+mn-lt"/>
              <a:ea typeface="+mn-ea"/>
              <a:cs typeface="+mn-cs"/>
            </a:rPr>
            <a:t>経常</a:t>
          </a:r>
          <a:r>
            <a:rPr kumimoji="1" lang="ja-JP" altLang="en-US" sz="1200">
              <a:solidFill>
                <a:schemeClr val="dk1"/>
              </a:solidFill>
              <a:effectLst/>
              <a:latin typeface="+mn-lt"/>
              <a:ea typeface="+mn-ea"/>
              <a:cs typeface="+mn-cs"/>
            </a:rPr>
            <a:t>的な支出</a:t>
          </a:r>
          <a:r>
            <a:rPr kumimoji="1" lang="ja-JP" altLang="ja-JP" sz="1200">
              <a:solidFill>
                <a:schemeClr val="dk1"/>
              </a:solidFill>
              <a:effectLst/>
              <a:latin typeface="+mn-lt"/>
              <a:ea typeface="+mn-ea"/>
              <a:cs typeface="+mn-cs"/>
            </a:rPr>
            <a:t>の抑制に努め</a:t>
          </a:r>
          <a:r>
            <a:rPr kumimoji="1" lang="ja-JP" altLang="en-US" sz="1200">
              <a:solidFill>
                <a:schemeClr val="dk1"/>
              </a:solidFill>
              <a:effectLst/>
              <a:latin typeface="+mn-lt"/>
              <a:ea typeface="+mn-ea"/>
              <a:cs typeface="+mn-cs"/>
            </a:rPr>
            <a:t>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80518</xdr:rowOff>
    </xdr:from>
    <xdr:to>
      <xdr:col>7</xdr:col>
      <xdr:colOff>152400</xdr:colOff>
      <xdr:row>63</xdr:row>
      <xdr:rowOff>133604</xdr:rowOff>
    </xdr:to>
    <xdr:cxnSp macro="">
      <xdr:nvCxnSpPr>
        <xdr:cNvPr id="129" name="直線コネクタ 128"/>
        <xdr:cNvCxnSpPr/>
      </xdr:nvCxnSpPr>
      <xdr:spPr>
        <a:xfrm flipV="1">
          <a:off x="4114800" y="108818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133604</xdr:rowOff>
    </xdr:to>
    <xdr:cxnSp macro="">
      <xdr:nvCxnSpPr>
        <xdr:cNvPr id="132" name="直線コネクタ 131"/>
        <xdr:cNvCxnSpPr/>
      </xdr:nvCxnSpPr>
      <xdr:spPr>
        <a:xfrm>
          <a:off x="3225800" y="10891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138430</xdr:rowOff>
    </xdr:to>
    <xdr:cxnSp macro="">
      <xdr:nvCxnSpPr>
        <xdr:cNvPr id="135" name="直線コネクタ 134"/>
        <xdr:cNvCxnSpPr/>
      </xdr:nvCxnSpPr>
      <xdr:spPr>
        <a:xfrm flipV="1">
          <a:off x="2336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64</xdr:row>
      <xdr:rowOff>82804</xdr:rowOff>
    </xdr:to>
    <xdr:cxnSp macro="">
      <xdr:nvCxnSpPr>
        <xdr:cNvPr id="138" name="直線コネクタ 137"/>
        <xdr:cNvCxnSpPr/>
      </xdr:nvCxnSpPr>
      <xdr:spPr>
        <a:xfrm flipV="1">
          <a:off x="1447800" y="1093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8" name="円/楕円 147"/>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46245</xdr:rowOff>
    </xdr:from>
    <xdr:ext cx="762000" cy="259045"/>
    <xdr:sp macro="" textlink="">
      <xdr:nvSpPr>
        <xdr:cNvPr id="149" name="財政構造の弾力性該当値テキスト"/>
        <xdr:cNvSpPr txBox="1"/>
      </xdr:nvSpPr>
      <xdr:spPr>
        <a:xfrm>
          <a:off x="50419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82804</xdr:rowOff>
    </xdr:from>
    <xdr:to>
      <xdr:col>6</xdr:col>
      <xdr:colOff>50800</xdr:colOff>
      <xdr:row>64</xdr:row>
      <xdr:rowOff>12954</xdr:rowOff>
    </xdr:to>
    <xdr:sp macro="" textlink="">
      <xdr:nvSpPr>
        <xdr:cNvPr id="150" name="円/楕円 149"/>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51" name="テキスト ボックス 150"/>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2" name="円/楕円 151"/>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53" name="テキスト ボックス 152"/>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32004</xdr:rowOff>
    </xdr:from>
    <xdr:to>
      <xdr:col>2</xdr:col>
      <xdr:colOff>127000</xdr:colOff>
      <xdr:row>64</xdr:row>
      <xdr:rowOff>133604</xdr:rowOff>
    </xdr:to>
    <xdr:sp macro="" textlink="">
      <xdr:nvSpPr>
        <xdr:cNvPr id="156" name="円/楕円 155"/>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118381</xdr:rowOff>
    </xdr:from>
    <xdr:ext cx="762000" cy="259045"/>
    <xdr:sp macro="" textlink="">
      <xdr:nvSpPr>
        <xdr:cNvPr id="157" name="テキスト ボックス 156"/>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mn-lt"/>
              <a:ea typeface="+mn-ea"/>
              <a:cs typeface="+mn-cs"/>
            </a:rPr>
            <a:t>　人件費、物件費等合計額の人口１人当たりの金額は</a:t>
          </a:r>
          <a:r>
            <a:rPr kumimoji="1" lang="ja-JP" altLang="en-US" sz="1200">
              <a:solidFill>
                <a:schemeClr val="dk1"/>
              </a:solidFill>
              <a:effectLst/>
              <a:latin typeface="+mn-lt"/>
              <a:ea typeface="+mn-ea"/>
              <a:cs typeface="+mn-cs"/>
            </a:rPr>
            <a:t>８７，１９４円</a:t>
          </a:r>
          <a:r>
            <a:rPr kumimoji="1" lang="ja-JP" altLang="ja-JP" sz="1200">
              <a:solidFill>
                <a:schemeClr val="dk1"/>
              </a:solidFill>
              <a:effectLst/>
              <a:latin typeface="+mn-lt"/>
              <a:ea typeface="+mn-ea"/>
              <a:cs typeface="+mn-cs"/>
            </a:rPr>
            <a:t>であり、歳出の徹底した節減に努めているが、前年に比べて</a:t>
          </a:r>
          <a:r>
            <a:rPr kumimoji="1" lang="ja-JP" altLang="en-US" sz="1200">
              <a:solidFill>
                <a:schemeClr val="dk1"/>
              </a:solidFill>
              <a:effectLst/>
              <a:latin typeface="+mn-lt"/>
              <a:ea typeface="+mn-ea"/>
              <a:cs typeface="+mn-cs"/>
            </a:rPr>
            <a:t>１，２０２</a:t>
          </a:r>
          <a:r>
            <a:rPr kumimoji="1" lang="ja-JP" altLang="ja-JP" sz="1200">
              <a:solidFill>
                <a:schemeClr val="dk1"/>
              </a:solidFill>
              <a:effectLst/>
              <a:latin typeface="+mn-lt"/>
              <a:ea typeface="+mn-ea"/>
              <a:cs typeface="+mn-cs"/>
            </a:rPr>
            <a:t>円増加した。</a:t>
          </a:r>
          <a:r>
            <a:rPr lang="ja-JP" altLang="ja-JP" sz="1200">
              <a:solidFill>
                <a:schemeClr val="dk1"/>
              </a:solidFill>
              <a:effectLst/>
              <a:latin typeface="+mn-lt"/>
              <a:ea typeface="+mn-ea"/>
              <a:cs typeface="+mn-cs"/>
            </a:rPr>
            <a:t>しかしながら、人口増加の影響で、平成２３年度以降、類似団体平均を大きく下回っている。主な要因としては、人口当たりの職員数が少ないこと、ごみ処理業務や消防業務を一部事務組合で行っていることが挙げられる。</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154425</xdr:rowOff>
    </xdr:from>
    <xdr:to>
      <xdr:col>7</xdr:col>
      <xdr:colOff>152400</xdr:colOff>
      <xdr:row>81</xdr:row>
      <xdr:rowOff>168236</xdr:rowOff>
    </xdr:to>
    <xdr:cxnSp macro="">
      <xdr:nvCxnSpPr>
        <xdr:cNvPr id="194" name="直線コネクタ 193"/>
        <xdr:cNvCxnSpPr/>
      </xdr:nvCxnSpPr>
      <xdr:spPr>
        <a:xfrm>
          <a:off x="4114800" y="14041875"/>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111933</xdr:rowOff>
    </xdr:from>
    <xdr:to>
      <xdr:col>6</xdr:col>
      <xdr:colOff>0</xdr:colOff>
      <xdr:row>81</xdr:row>
      <xdr:rowOff>154425</xdr:rowOff>
    </xdr:to>
    <xdr:cxnSp macro="">
      <xdr:nvCxnSpPr>
        <xdr:cNvPr id="197" name="直線コネクタ 196"/>
        <xdr:cNvCxnSpPr/>
      </xdr:nvCxnSpPr>
      <xdr:spPr>
        <a:xfrm>
          <a:off x="3225800" y="13999383"/>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111933</xdr:rowOff>
    </xdr:from>
    <xdr:to>
      <xdr:col>4</xdr:col>
      <xdr:colOff>482600</xdr:colOff>
      <xdr:row>81</xdr:row>
      <xdr:rowOff>130961</xdr:rowOff>
    </xdr:to>
    <xdr:cxnSp macro="">
      <xdr:nvCxnSpPr>
        <xdr:cNvPr id="200" name="直線コネクタ 199"/>
        <xdr:cNvCxnSpPr/>
      </xdr:nvCxnSpPr>
      <xdr:spPr>
        <a:xfrm flipV="1">
          <a:off x="2336800" y="13999383"/>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130961</xdr:rowOff>
    </xdr:from>
    <xdr:to>
      <xdr:col>3</xdr:col>
      <xdr:colOff>279400</xdr:colOff>
      <xdr:row>81</xdr:row>
      <xdr:rowOff>154299</xdr:rowOff>
    </xdr:to>
    <xdr:cxnSp macro="">
      <xdr:nvCxnSpPr>
        <xdr:cNvPr id="203" name="直線コネクタ 202"/>
        <xdr:cNvCxnSpPr/>
      </xdr:nvCxnSpPr>
      <xdr:spPr>
        <a:xfrm flipV="1">
          <a:off x="1447800" y="14018411"/>
          <a:ext cx="889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117436</xdr:rowOff>
    </xdr:from>
    <xdr:to>
      <xdr:col>7</xdr:col>
      <xdr:colOff>203200</xdr:colOff>
      <xdr:row>82</xdr:row>
      <xdr:rowOff>47586</xdr:rowOff>
    </xdr:to>
    <xdr:sp macro="" textlink="">
      <xdr:nvSpPr>
        <xdr:cNvPr id="213" name="円/楕円 212"/>
        <xdr:cNvSpPr/>
      </xdr:nvSpPr>
      <xdr:spPr>
        <a:xfrm>
          <a:off x="4902200" y="140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133963</xdr:rowOff>
    </xdr:from>
    <xdr:ext cx="762000" cy="259045"/>
    <xdr:sp macro="" textlink="">
      <xdr:nvSpPr>
        <xdr:cNvPr id="214" name="人件費・物件費等の状況該当値テキスト"/>
        <xdr:cNvSpPr txBox="1"/>
      </xdr:nvSpPr>
      <xdr:spPr>
        <a:xfrm>
          <a:off x="5041900" y="138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87,194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103625</xdr:rowOff>
    </xdr:from>
    <xdr:to>
      <xdr:col>6</xdr:col>
      <xdr:colOff>50800</xdr:colOff>
      <xdr:row>82</xdr:row>
      <xdr:rowOff>33775</xdr:rowOff>
    </xdr:to>
    <xdr:sp macro="" textlink="">
      <xdr:nvSpPr>
        <xdr:cNvPr id="215" name="円/楕円 214"/>
        <xdr:cNvSpPr/>
      </xdr:nvSpPr>
      <xdr:spPr>
        <a:xfrm>
          <a:off x="4064000" y="139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43952</xdr:rowOff>
    </xdr:from>
    <xdr:ext cx="736600" cy="259045"/>
    <xdr:sp macro="" textlink="">
      <xdr:nvSpPr>
        <xdr:cNvPr id="216" name="テキスト ボックス 215"/>
        <xdr:cNvSpPr txBox="1"/>
      </xdr:nvSpPr>
      <xdr:spPr>
        <a:xfrm>
          <a:off x="3733800" y="1375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61133</xdr:rowOff>
    </xdr:from>
    <xdr:to>
      <xdr:col>4</xdr:col>
      <xdr:colOff>533400</xdr:colOff>
      <xdr:row>81</xdr:row>
      <xdr:rowOff>162733</xdr:rowOff>
    </xdr:to>
    <xdr:sp macro="" textlink="">
      <xdr:nvSpPr>
        <xdr:cNvPr id="217" name="円/楕円 216"/>
        <xdr:cNvSpPr/>
      </xdr:nvSpPr>
      <xdr:spPr>
        <a:xfrm>
          <a:off x="3175000" y="139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1460</xdr:rowOff>
    </xdr:from>
    <xdr:ext cx="762000" cy="259045"/>
    <xdr:sp macro="" textlink="">
      <xdr:nvSpPr>
        <xdr:cNvPr id="218" name="テキスト ボックス 217"/>
        <xdr:cNvSpPr txBox="1"/>
      </xdr:nvSpPr>
      <xdr:spPr>
        <a:xfrm>
          <a:off x="2844800" y="1371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80161</xdr:rowOff>
    </xdr:from>
    <xdr:to>
      <xdr:col>3</xdr:col>
      <xdr:colOff>330200</xdr:colOff>
      <xdr:row>82</xdr:row>
      <xdr:rowOff>10311</xdr:rowOff>
    </xdr:to>
    <xdr:sp macro="" textlink="">
      <xdr:nvSpPr>
        <xdr:cNvPr id="219" name="円/楕円 218"/>
        <xdr:cNvSpPr/>
      </xdr:nvSpPr>
      <xdr:spPr>
        <a:xfrm>
          <a:off x="2286000" y="139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20488</xdr:rowOff>
    </xdr:from>
    <xdr:ext cx="762000" cy="259045"/>
    <xdr:sp macro="" textlink="">
      <xdr:nvSpPr>
        <xdr:cNvPr id="220" name="テキスト ボックス 219"/>
        <xdr:cNvSpPr txBox="1"/>
      </xdr:nvSpPr>
      <xdr:spPr>
        <a:xfrm>
          <a:off x="1955800" y="137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103499</xdr:rowOff>
    </xdr:from>
    <xdr:to>
      <xdr:col>2</xdr:col>
      <xdr:colOff>127000</xdr:colOff>
      <xdr:row>82</xdr:row>
      <xdr:rowOff>33649</xdr:rowOff>
    </xdr:to>
    <xdr:sp macro="" textlink="">
      <xdr:nvSpPr>
        <xdr:cNvPr id="221" name="円/楕円 220"/>
        <xdr:cNvSpPr/>
      </xdr:nvSpPr>
      <xdr:spPr>
        <a:xfrm>
          <a:off x="1397000" y="139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43826</xdr:rowOff>
    </xdr:from>
    <xdr:ext cx="762000" cy="259045"/>
    <xdr:sp macro="" textlink="">
      <xdr:nvSpPr>
        <xdr:cNvPr id="222" name="テキスト ボックス 221"/>
        <xdr:cNvSpPr txBox="1"/>
      </xdr:nvSpPr>
      <xdr:spPr>
        <a:xfrm>
          <a:off x="1066800" y="1375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昨年度の指数より０．３ポイント</a:t>
          </a:r>
          <a:r>
            <a:rPr lang="ja-JP" altLang="en-US" sz="1200">
              <a:solidFill>
                <a:schemeClr val="dk1"/>
              </a:solidFill>
              <a:effectLst/>
              <a:latin typeface="+mn-lt"/>
              <a:ea typeface="+mn-ea"/>
              <a:cs typeface="+mn-cs"/>
            </a:rPr>
            <a:t>低下</a:t>
          </a:r>
          <a:r>
            <a:rPr lang="ja-JP" altLang="ja-JP" sz="1200">
              <a:solidFill>
                <a:schemeClr val="dk1"/>
              </a:solidFill>
              <a:effectLst/>
              <a:latin typeface="+mn-lt"/>
              <a:ea typeface="+mn-ea"/>
              <a:cs typeface="+mn-cs"/>
            </a:rPr>
            <a:t>している。この要因は、職員構成の変動によるものであり、退職者の平均給料が国の平均給料より高く、採用者の平均給料が国の平均給料より低いことが　主な原因と思われる。</a:t>
          </a:r>
          <a:endParaRPr lang="ja-JP" altLang="ja-JP" sz="1600">
            <a:effectLst/>
          </a:endParaRPr>
        </a:p>
        <a:p>
          <a:r>
            <a:rPr lang="ja-JP" altLang="ja-JP" sz="1200">
              <a:solidFill>
                <a:schemeClr val="dk1"/>
              </a:solidFill>
              <a:effectLst/>
              <a:latin typeface="+mn-lt"/>
              <a:ea typeface="+mn-ea"/>
              <a:cs typeface="+mn-cs"/>
            </a:rPr>
            <a:t>　今後も、人事評価制度を十分に活用し、国の動向や、他自治体との均衡を踏まえ、給与水準の適正化に努める。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84</xdr:row>
      <xdr:rowOff>171027</xdr:rowOff>
    </xdr:to>
    <xdr:cxnSp macro="">
      <xdr:nvCxnSpPr>
        <xdr:cNvPr id="256" name="直線コネクタ 255"/>
        <xdr:cNvCxnSpPr/>
      </xdr:nvCxnSpPr>
      <xdr:spPr>
        <a:xfrm flipV="1">
          <a:off x="16179800" y="1454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84</xdr:row>
      <xdr:rowOff>171027</xdr:rowOff>
    </xdr:to>
    <xdr:cxnSp macro="">
      <xdr:nvCxnSpPr>
        <xdr:cNvPr id="259" name="直線コネクタ 258"/>
        <xdr:cNvCxnSpPr/>
      </xdr:nvCxnSpPr>
      <xdr:spPr>
        <a:xfrm>
          <a:off x="15290800" y="1455673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64346</xdr:rowOff>
    </xdr:to>
    <xdr:cxnSp macro="">
      <xdr:nvCxnSpPr>
        <xdr:cNvPr id="262" name="直線コネクタ 261"/>
        <xdr:cNvCxnSpPr/>
      </xdr:nvCxnSpPr>
      <xdr:spPr>
        <a:xfrm flipV="1">
          <a:off x="14401800" y="14556739"/>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16087</xdr:rowOff>
    </xdr:from>
    <xdr:to>
      <xdr:col>21</xdr:col>
      <xdr:colOff>0</xdr:colOff>
      <xdr:row>88</xdr:row>
      <xdr:rowOff>64346</xdr:rowOff>
    </xdr:to>
    <xdr:cxnSp macro="">
      <xdr:nvCxnSpPr>
        <xdr:cNvPr id="265" name="直線コネクタ 264"/>
        <xdr:cNvCxnSpPr/>
      </xdr:nvCxnSpPr>
      <xdr:spPr>
        <a:xfrm>
          <a:off x="13512800" y="1510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5" name="円/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68173</xdr:rowOff>
    </xdr:from>
    <xdr:ext cx="762000" cy="259045"/>
    <xdr:sp macro="" textlink="">
      <xdr:nvSpPr>
        <xdr:cNvPr id="276" name="給与水準   （国との比較）該当値テキスト"/>
        <xdr:cNvSpPr txBox="1"/>
      </xdr:nvSpPr>
      <xdr:spPr>
        <a:xfrm>
          <a:off x="17106900" y="144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120227</xdr:rowOff>
    </xdr:from>
    <xdr:to>
      <xdr:col>23</xdr:col>
      <xdr:colOff>457200</xdr:colOff>
      <xdr:row>85</xdr:row>
      <xdr:rowOff>50377</xdr:rowOff>
    </xdr:to>
    <xdr:sp macro="" textlink="">
      <xdr:nvSpPr>
        <xdr:cNvPr id="277" name="円/楕円 276"/>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35154</xdr:rowOff>
    </xdr:from>
    <xdr:ext cx="736600" cy="259045"/>
    <xdr:sp macro="" textlink="">
      <xdr:nvSpPr>
        <xdr:cNvPr id="278" name="テキスト ボックス 277"/>
        <xdr:cNvSpPr txBox="1"/>
      </xdr:nvSpPr>
      <xdr:spPr>
        <a:xfrm>
          <a:off x="15798800" y="1460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9" name="円/楕円 278"/>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80" name="テキスト ボックス 279"/>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81" name="円/楕円 280"/>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99923</xdr:rowOff>
    </xdr:from>
    <xdr:ext cx="762000" cy="259045"/>
    <xdr:sp macro="" textlink="">
      <xdr:nvSpPr>
        <xdr:cNvPr id="282" name="テキスト ボックス 281"/>
        <xdr:cNvSpPr txBox="1"/>
      </xdr:nvSpPr>
      <xdr:spPr>
        <a:xfrm>
          <a:off x="14020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136737</xdr:rowOff>
    </xdr:from>
    <xdr:to>
      <xdr:col>19</xdr:col>
      <xdr:colOff>533400</xdr:colOff>
      <xdr:row>88</xdr:row>
      <xdr:rowOff>66887</xdr:rowOff>
    </xdr:to>
    <xdr:sp macro="" textlink="">
      <xdr:nvSpPr>
        <xdr:cNvPr id="283" name="円/楕円 282"/>
        <xdr:cNvSpPr/>
      </xdr:nvSpPr>
      <xdr:spPr>
        <a:xfrm>
          <a:off x="13462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51664</xdr:rowOff>
    </xdr:from>
    <xdr:ext cx="762000" cy="259045"/>
    <xdr:sp macro="" textlink="">
      <xdr:nvSpPr>
        <xdr:cNvPr id="284" name="テキスト ボックス 283"/>
        <xdr:cNvSpPr txBox="1"/>
      </xdr:nvSpPr>
      <xdr:spPr>
        <a:xfrm>
          <a:off x="13131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類似団体平均より２．０３人少ない職員数となっており、全国平均、福岡県平均と比較しても昨年度よりもさらに大きく下回っている。主な要因としては人口の増加が考えられる。</a:t>
          </a:r>
          <a:endParaRPr lang="ja-JP" altLang="ja-JP" sz="1600">
            <a:effectLst/>
          </a:endParaRPr>
        </a:p>
        <a:p>
          <a:r>
            <a:rPr lang="ja-JP" altLang="ja-JP" sz="1200">
              <a:solidFill>
                <a:schemeClr val="dk1"/>
              </a:solidFill>
              <a:effectLst/>
              <a:latin typeface="+mn-lt"/>
              <a:ea typeface="+mn-ea"/>
              <a:cs typeface="+mn-cs"/>
            </a:rPr>
            <a:t>　今後も引き続き人口増加が見込まれ、一人あたりの事務量が増加していくことが予想されるため、業務の内容によっては民間とのコスト比較のもと、外部化の推進を行うとともに、担当業務の明確化、職員の能力の向上を図りながら、人口規模・業務量に見合った職員数となるよう適正な定員管理に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30480</xdr:rowOff>
    </xdr:from>
    <xdr:to>
      <xdr:col>24</xdr:col>
      <xdr:colOff>558800</xdr:colOff>
      <xdr:row>58</xdr:row>
      <xdr:rowOff>44269</xdr:rowOff>
    </xdr:to>
    <xdr:cxnSp macro="">
      <xdr:nvCxnSpPr>
        <xdr:cNvPr id="321" name="直線コネクタ 320"/>
        <xdr:cNvCxnSpPr/>
      </xdr:nvCxnSpPr>
      <xdr:spPr>
        <a:xfrm flipV="1">
          <a:off x="16179800" y="997458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44269</xdr:rowOff>
    </xdr:from>
    <xdr:to>
      <xdr:col>23</xdr:col>
      <xdr:colOff>406400</xdr:colOff>
      <xdr:row>58</xdr:row>
      <xdr:rowOff>52887</xdr:rowOff>
    </xdr:to>
    <xdr:cxnSp macro="">
      <xdr:nvCxnSpPr>
        <xdr:cNvPr id="324" name="直線コネクタ 323"/>
        <xdr:cNvCxnSpPr/>
      </xdr:nvCxnSpPr>
      <xdr:spPr>
        <a:xfrm flipV="1">
          <a:off x="15290800" y="998836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52887</xdr:rowOff>
    </xdr:from>
    <xdr:to>
      <xdr:col>22</xdr:col>
      <xdr:colOff>203200</xdr:colOff>
      <xdr:row>58</xdr:row>
      <xdr:rowOff>68399</xdr:rowOff>
    </xdr:to>
    <xdr:cxnSp macro="">
      <xdr:nvCxnSpPr>
        <xdr:cNvPr id="327" name="直線コネクタ 326"/>
        <xdr:cNvCxnSpPr/>
      </xdr:nvCxnSpPr>
      <xdr:spPr>
        <a:xfrm flipV="1">
          <a:off x="14401800" y="99969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68399</xdr:rowOff>
    </xdr:from>
    <xdr:to>
      <xdr:col>21</xdr:col>
      <xdr:colOff>0</xdr:colOff>
      <xdr:row>58</xdr:row>
      <xdr:rowOff>78740</xdr:rowOff>
    </xdr:to>
    <xdr:cxnSp macro="">
      <xdr:nvCxnSpPr>
        <xdr:cNvPr id="330" name="直線コネクタ 329"/>
        <xdr:cNvCxnSpPr/>
      </xdr:nvCxnSpPr>
      <xdr:spPr>
        <a:xfrm flipV="1">
          <a:off x="13512800" y="100124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151130</xdr:rowOff>
    </xdr:from>
    <xdr:to>
      <xdr:col>24</xdr:col>
      <xdr:colOff>609600</xdr:colOff>
      <xdr:row>58</xdr:row>
      <xdr:rowOff>81280</xdr:rowOff>
    </xdr:to>
    <xdr:sp macro="" textlink="">
      <xdr:nvSpPr>
        <xdr:cNvPr id="340" name="円/楕円 339"/>
        <xdr:cNvSpPr/>
      </xdr:nvSpPr>
      <xdr:spPr>
        <a:xfrm>
          <a:off x="169672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72407</xdr:rowOff>
    </xdr:from>
    <xdr:ext cx="762000" cy="259045"/>
    <xdr:sp macro="" textlink="">
      <xdr:nvSpPr>
        <xdr:cNvPr id="341" name="定員管理の状況該当値テキスト"/>
        <xdr:cNvSpPr txBox="1"/>
      </xdr:nvSpPr>
      <xdr:spPr>
        <a:xfrm>
          <a:off x="17106900" y="98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164919</xdr:rowOff>
    </xdr:from>
    <xdr:to>
      <xdr:col>23</xdr:col>
      <xdr:colOff>457200</xdr:colOff>
      <xdr:row>58</xdr:row>
      <xdr:rowOff>95069</xdr:rowOff>
    </xdr:to>
    <xdr:sp macro="" textlink="">
      <xdr:nvSpPr>
        <xdr:cNvPr id="342" name="円/楕円 341"/>
        <xdr:cNvSpPr/>
      </xdr:nvSpPr>
      <xdr:spPr>
        <a:xfrm>
          <a:off x="16129000" y="99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105246</xdr:rowOff>
    </xdr:from>
    <xdr:ext cx="736600" cy="259045"/>
    <xdr:sp macro="" textlink="">
      <xdr:nvSpPr>
        <xdr:cNvPr id="343" name="テキスト ボックス 342"/>
        <xdr:cNvSpPr txBox="1"/>
      </xdr:nvSpPr>
      <xdr:spPr>
        <a:xfrm>
          <a:off x="15798800" y="970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2087</xdr:rowOff>
    </xdr:from>
    <xdr:to>
      <xdr:col>22</xdr:col>
      <xdr:colOff>254000</xdr:colOff>
      <xdr:row>58</xdr:row>
      <xdr:rowOff>103687</xdr:rowOff>
    </xdr:to>
    <xdr:sp macro="" textlink="">
      <xdr:nvSpPr>
        <xdr:cNvPr id="344" name="円/楕円 343"/>
        <xdr:cNvSpPr/>
      </xdr:nvSpPr>
      <xdr:spPr>
        <a:xfrm>
          <a:off x="15240000" y="99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113864</xdr:rowOff>
    </xdr:from>
    <xdr:ext cx="762000" cy="259045"/>
    <xdr:sp macro="" textlink="">
      <xdr:nvSpPr>
        <xdr:cNvPr id="345" name="テキスト ボックス 344"/>
        <xdr:cNvSpPr txBox="1"/>
      </xdr:nvSpPr>
      <xdr:spPr>
        <a:xfrm>
          <a:off x="14909800" y="971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17599</xdr:rowOff>
    </xdr:from>
    <xdr:to>
      <xdr:col>21</xdr:col>
      <xdr:colOff>50800</xdr:colOff>
      <xdr:row>58</xdr:row>
      <xdr:rowOff>119199</xdr:rowOff>
    </xdr:to>
    <xdr:sp macro="" textlink="">
      <xdr:nvSpPr>
        <xdr:cNvPr id="346" name="円/楕円 345"/>
        <xdr:cNvSpPr/>
      </xdr:nvSpPr>
      <xdr:spPr>
        <a:xfrm>
          <a:off x="143510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129376</xdr:rowOff>
    </xdr:from>
    <xdr:ext cx="762000" cy="259045"/>
    <xdr:sp macro="" textlink="">
      <xdr:nvSpPr>
        <xdr:cNvPr id="347" name="テキスト ボックス 346"/>
        <xdr:cNvSpPr txBox="1"/>
      </xdr:nvSpPr>
      <xdr:spPr>
        <a:xfrm>
          <a:off x="14020800" y="973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27940</xdr:rowOff>
    </xdr:from>
    <xdr:to>
      <xdr:col>19</xdr:col>
      <xdr:colOff>533400</xdr:colOff>
      <xdr:row>58</xdr:row>
      <xdr:rowOff>129540</xdr:rowOff>
    </xdr:to>
    <xdr:sp macro="" textlink="">
      <xdr:nvSpPr>
        <xdr:cNvPr id="348" name="円/楕円 347"/>
        <xdr:cNvSpPr/>
      </xdr:nvSpPr>
      <xdr:spPr>
        <a:xfrm>
          <a:off x="13462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139717</xdr:rowOff>
    </xdr:from>
    <xdr:ext cx="762000" cy="259045"/>
    <xdr:sp macro="" textlink="">
      <xdr:nvSpPr>
        <xdr:cNvPr id="349" name="テキスト ボックス 348"/>
        <xdr:cNvSpPr txBox="1"/>
      </xdr:nvSpPr>
      <xdr:spPr>
        <a:xfrm>
          <a:off x="1313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地域総合整備事業債の償還終了及び一部事務組合（須恵町外二ヶ町清掃施設組合）分起債償還終了による組合等負担等額の減少などにより、実質公債費比率は前年比２．３</a:t>
          </a:r>
          <a:r>
            <a:rPr lang="ja-JP" altLang="en-US" sz="1200">
              <a:solidFill>
                <a:schemeClr val="dk1"/>
              </a:solidFill>
              <a:effectLst/>
              <a:latin typeface="+mn-lt"/>
              <a:ea typeface="+mn-ea"/>
              <a:cs typeface="+mn-cs"/>
            </a:rPr>
            <a:t>ポイント</a:t>
          </a:r>
          <a:r>
            <a:rPr lang="ja-JP" altLang="ja-JP" sz="1200">
              <a:solidFill>
                <a:schemeClr val="dk1"/>
              </a:solidFill>
              <a:effectLst/>
              <a:latin typeface="+mn-lt"/>
              <a:ea typeface="+mn-ea"/>
              <a:cs typeface="+mn-cs"/>
            </a:rPr>
            <a:t>改善し、１１．４％となった。</a:t>
          </a:r>
          <a:endParaRPr lang="en-US" altLang="ja-JP" sz="1200">
            <a:solidFill>
              <a:schemeClr val="dk1"/>
            </a:solidFill>
            <a:effectLst/>
            <a:latin typeface="+mn-lt"/>
            <a:ea typeface="+mn-ea"/>
            <a:cs typeface="+mn-cs"/>
          </a:endParaRPr>
        </a:p>
        <a:p>
          <a:pPr rtl="0"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ＰＦＩ事業（学校給食共同調理場整備運営事業）の建設費支払いや、学校施設整備事業の起債償還などによる上昇が見込まれるため、公共施設等総合管理計画に基づく計画的な施設整備を行っていくことにより、適切な公債費を維持する。</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42</xdr:row>
      <xdr:rowOff>79693</xdr:rowOff>
    </xdr:to>
    <xdr:cxnSp macro="">
      <xdr:nvCxnSpPr>
        <xdr:cNvPr id="374" name="直線コネクタ 373"/>
        <xdr:cNvCxnSpPr/>
      </xdr:nvCxnSpPr>
      <xdr:spPr>
        <a:xfrm flipV="1">
          <a:off x="17018000" y="6230938"/>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51770</xdr:rowOff>
    </xdr:from>
    <xdr:ext cx="762000" cy="259045"/>
    <xdr:sp macro="" textlink="">
      <xdr:nvSpPr>
        <xdr:cNvPr id="375" name="公債費負担の状況最小値テキスト"/>
        <xdr:cNvSpPr txBox="1"/>
      </xdr:nvSpPr>
      <xdr:spPr>
        <a:xfrm>
          <a:off x="17106900" y="725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42</xdr:row>
      <xdr:rowOff>79693</xdr:rowOff>
    </xdr:from>
    <xdr:to>
      <xdr:col>24</xdr:col>
      <xdr:colOff>647700</xdr:colOff>
      <xdr:row>42</xdr:row>
      <xdr:rowOff>79693</xdr:rowOff>
    </xdr:to>
    <xdr:cxnSp macro="">
      <xdr:nvCxnSpPr>
        <xdr:cNvPr id="376" name="直線コネクタ 375"/>
        <xdr:cNvCxnSpPr/>
      </xdr:nvCxnSpPr>
      <xdr:spPr>
        <a:xfrm>
          <a:off x="16929100" y="728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7"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8" name="直線コネクタ 377"/>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40005</xdr:rowOff>
    </xdr:from>
    <xdr:to>
      <xdr:col>24</xdr:col>
      <xdr:colOff>558800</xdr:colOff>
      <xdr:row>42</xdr:row>
      <xdr:rowOff>7303</xdr:rowOff>
    </xdr:to>
    <xdr:cxnSp macro="">
      <xdr:nvCxnSpPr>
        <xdr:cNvPr id="379" name="直線コネクタ 378"/>
        <xdr:cNvCxnSpPr/>
      </xdr:nvCxnSpPr>
      <xdr:spPr>
        <a:xfrm flipV="1">
          <a:off x="16179800" y="7069455"/>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71137</xdr:rowOff>
    </xdr:from>
    <xdr:ext cx="762000" cy="259045"/>
    <xdr:sp macro="" textlink="">
      <xdr:nvSpPr>
        <xdr:cNvPr id="380"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81" name="フローチャート : 判断 380"/>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7303</xdr:rowOff>
    </xdr:from>
    <xdr:to>
      <xdr:col>23</xdr:col>
      <xdr:colOff>406400</xdr:colOff>
      <xdr:row>42</xdr:row>
      <xdr:rowOff>152082</xdr:rowOff>
    </xdr:to>
    <xdr:cxnSp macro="">
      <xdr:nvCxnSpPr>
        <xdr:cNvPr id="382" name="直線コネクタ 381"/>
        <xdr:cNvCxnSpPr/>
      </xdr:nvCxnSpPr>
      <xdr:spPr>
        <a:xfrm flipV="1">
          <a:off x="15290800" y="7208203"/>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83" name="フローチャート : 判断 382"/>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84" name="テキスト ボックス 383"/>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152082</xdr:rowOff>
    </xdr:from>
    <xdr:to>
      <xdr:col>22</xdr:col>
      <xdr:colOff>203200</xdr:colOff>
      <xdr:row>43</xdr:row>
      <xdr:rowOff>113347</xdr:rowOff>
    </xdr:to>
    <xdr:cxnSp macro="">
      <xdr:nvCxnSpPr>
        <xdr:cNvPr id="385" name="直線コネクタ 384"/>
        <xdr:cNvCxnSpPr/>
      </xdr:nvCxnSpPr>
      <xdr:spPr>
        <a:xfrm flipV="1">
          <a:off x="14401800" y="735298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157163</xdr:rowOff>
    </xdr:from>
    <xdr:to>
      <xdr:col>22</xdr:col>
      <xdr:colOff>254000</xdr:colOff>
      <xdr:row>40</xdr:row>
      <xdr:rowOff>87313</xdr:rowOff>
    </xdr:to>
    <xdr:sp macro="" textlink="">
      <xdr:nvSpPr>
        <xdr:cNvPr id="386" name="フローチャート : 判断 385"/>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97490</xdr:rowOff>
    </xdr:from>
    <xdr:ext cx="762000" cy="259045"/>
    <xdr:sp macro="" textlink="">
      <xdr:nvSpPr>
        <xdr:cNvPr id="387" name="テキスト ボックス 386"/>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113347</xdr:rowOff>
    </xdr:from>
    <xdr:to>
      <xdr:col>21</xdr:col>
      <xdr:colOff>0</xdr:colOff>
      <xdr:row>43</xdr:row>
      <xdr:rowOff>143510</xdr:rowOff>
    </xdr:to>
    <xdr:cxnSp macro="">
      <xdr:nvCxnSpPr>
        <xdr:cNvPr id="388" name="直線コネクタ 387"/>
        <xdr:cNvCxnSpPr/>
      </xdr:nvCxnSpPr>
      <xdr:spPr>
        <a:xfrm flipV="1">
          <a:off x="13512800" y="748569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27940</xdr:rowOff>
    </xdr:from>
    <xdr:to>
      <xdr:col>21</xdr:col>
      <xdr:colOff>50800</xdr:colOff>
      <xdr:row>40</xdr:row>
      <xdr:rowOff>129540</xdr:rowOff>
    </xdr:to>
    <xdr:sp macro="" textlink="">
      <xdr:nvSpPr>
        <xdr:cNvPr id="389" name="フローチャート : 判断 388"/>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0" name="テキスト ボックス 389"/>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91" name="フローチャート : 判断 390"/>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392" name="テキスト ボックス 391"/>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160655</xdr:rowOff>
    </xdr:from>
    <xdr:to>
      <xdr:col>24</xdr:col>
      <xdr:colOff>609600</xdr:colOff>
      <xdr:row>41</xdr:row>
      <xdr:rowOff>90805</xdr:rowOff>
    </xdr:to>
    <xdr:sp macro="" textlink="">
      <xdr:nvSpPr>
        <xdr:cNvPr id="398" name="円/楕円 397"/>
        <xdr:cNvSpPr/>
      </xdr:nvSpPr>
      <xdr:spPr>
        <a:xfrm>
          <a:off x="169672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132732</xdr:rowOff>
    </xdr:from>
    <xdr:ext cx="762000" cy="259045"/>
    <xdr:sp macro="" textlink="">
      <xdr:nvSpPr>
        <xdr:cNvPr id="399" name="公債費負担の状況該当値テキスト"/>
        <xdr:cNvSpPr txBox="1"/>
      </xdr:nvSpPr>
      <xdr:spPr>
        <a:xfrm>
          <a:off x="17106900" y="699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127953</xdr:rowOff>
    </xdr:from>
    <xdr:to>
      <xdr:col>23</xdr:col>
      <xdr:colOff>457200</xdr:colOff>
      <xdr:row>42</xdr:row>
      <xdr:rowOff>58103</xdr:rowOff>
    </xdr:to>
    <xdr:sp macro="" textlink="">
      <xdr:nvSpPr>
        <xdr:cNvPr id="400" name="円/楕円 399"/>
        <xdr:cNvSpPr/>
      </xdr:nvSpPr>
      <xdr:spPr>
        <a:xfrm>
          <a:off x="16129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42880</xdr:rowOff>
    </xdr:from>
    <xdr:ext cx="736600" cy="259045"/>
    <xdr:sp macro="" textlink="">
      <xdr:nvSpPr>
        <xdr:cNvPr id="401" name="テキスト ボックス 400"/>
        <xdr:cNvSpPr txBox="1"/>
      </xdr:nvSpPr>
      <xdr:spPr>
        <a:xfrm>
          <a:off x="15798800" y="724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101282</xdr:rowOff>
    </xdr:from>
    <xdr:to>
      <xdr:col>22</xdr:col>
      <xdr:colOff>254000</xdr:colOff>
      <xdr:row>43</xdr:row>
      <xdr:rowOff>31432</xdr:rowOff>
    </xdr:to>
    <xdr:sp macro="" textlink="">
      <xdr:nvSpPr>
        <xdr:cNvPr id="402" name="円/楕円 401"/>
        <xdr:cNvSpPr/>
      </xdr:nvSpPr>
      <xdr:spPr>
        <a:xfrm>
          <a:off x="15240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16209</xdr:rowOff>
    </xdr:from>
    <xdr:ext cx="762000" cy="259045"/>
    <xdr:sp macro="" textlink="">
      <xdr:nvSpPr>
        <xdr:cNvPr id="403" name="テキスト ボックス 402"/>
        <xdr:cNvSpPr txBox="1"/>
      </xdr:nvSpPr>
      <xdr:spPr>
        <a:xfrm>
          <a:off x="14909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62547</xdr:rowOff>
    </xdr:from>
    <xdr:to>
      <xdr:col>21</xdr:col>
      <xdr:colOff>50800</xdr:colOff>
      <xdr:row>43</xdr:row>
      <xdr:rowOff>164147</xdr:rowOff>
    </xdr:to>
    <xdr:sp macro="" textlink="">
      <xdr:nvSpPr>
        <xdr:cNvPr id="404" name="円/楕円 403"/>
        <xdr:cNvSpPr/>
      </xdr:nvSpPr>
      <xdr:spPr>
        <a:xfrm>
          <a:off x="14351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148924</xdr:rowOff>
    </xdr:from>
    <xdr:ext cx="762000" cy="259045"/>
    <xdr:sp macro="" textlink="">
      <xdr:nvSpPr>
        <xdr:cNvPr id="405" name="テキスト ボックス 404"/>
        <xdr:cNvSpPr txBox="1"/>
      </xdr:nvSpPr>
      <xdr:spPr>
        <a:xfrm>
          <a:off x="14020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6" name="円/楕円 405"/>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7" name="テキスト ボックス 406"/>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a:t>
          </a:r>
          <a:r>
            <a:rPr lang="ja-JP" altLang="en-US" sz="1200">
              <a:solidFill>
                <a:schemeClr val="dk1"/>
              </a:solidFill>
              <a:effectLst/>
              <a:latin typeface="+mn-lt"/>
              <a:ea typeface="+mn-ea"/>
              <a:cs typeface="+mn-cs"/>
            </a:rPr>
            <a:t>一般会計等の</a:t>
          </a:r>
          <a:r>
            <a:rPr lang="ja-JP" altLang="ja-JP" sz="1200">
              <a:solidFill>
                <a:schemeClr val="dk1"/>
              </a:solidFill>
              <a:effectLst/>
              <a:latin typeface="+mn-lt"/>
              <a:ea typeface="+mn-ea"/>
              <a:cs typeface="+mn-cs"/>
            </a:rPr>
            <a:t>地方債残高は</a:t>
          </a:r>
          <a:r>
            <a:rPr lang="ja-JP" altLang="en-US" sz="1200">
              <a:solidFill>
                <a:schemeClr val="dk1"/>
              </a:solidFill>
              <a:effectLst/>
              <a:latin typeface="+mn-lt"/>
              <a:ea typeface="+mn-ea"/>
              <a:cs typeface="+mn-cs"/>
            </a:rPr>
            <a:t>前年から４．６％</a:t>
          </a:r>
          <a:r>
            <a:rPr lang="ja-JP" altLang="ja-JP" sz="1200">
              <a:solidFill>
                <a:schemeClr val="dk1"/>
              </a:solidFill>
              <a:effectLst/>
              <a:latin typeface="+mn-lt"/>
              <a:ea typeface="+mn-ea"/>
              <a:cs typeface="+mn-cs"/>
            </a:rPr>
            <a:t>増加したが、土地開発公社の債務</a:t>
          </a:r>
          <a:r>
            <a:rPr lang="ja-JP" altLang="en-US" sz="1200">
              <a:solidFill>
                <a:schemeClr val="dk1"/>
              </a:solidFill>
              <a:effectLst/>
              <a:latin typeface="+mn-lt"/>
              <a:ea typeface="+mn-ea"/>
              <a:cs typeface="+mn-cs"/>
            </a:rPr>
            <a:t>削減</a:t>
          </a:r>
          <a:r>
            <a:rPr lang="ja-JP" altLang="ja-JP" sz="1200">
              <a:solidFill>
                <a:schemeClr val="dk1"/>
              </a:solidFill>
              <a:effectLst/>
              <a:latin typeface="+mn-lt"/>
              <a:ea typeface="+mn-ea"/>
              <a:cs typeface="+mn-cs"/>
            </a:rPr>
            <a:t>や公営企業債繰入見込額の減少などにより前年比１１．８ポイント改善した。</a:t>
          </a:r>
          <a:endParaRPr lang="en-US" altLang="ja-JP" sz="1200">
            <a:solidFill>
              <a:schemeClr val="dk1"/>
            </a:solidFill>
            <a:effectLst/>
            <a:latin typeface="+mn-lt"/>
            <a:ea typeface="+mn-ea"/>
            <a:cs typeface="+mn-cs"/>
          </a:endParaRPr>
        </a:p>
        <a:p>
          <a:pPr rtl="0" eaLnBrk="1" fontAlgn="auto" latinLnBrk="0" hangingPunct="1"/>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今後、ＰＦＩ事業である学校給食共同調理場整備運営事業の債務負担行為分が算入されることに加え、児童数・生徒数増加に伴う学校施設の増築、公共施設の老朽化に伴う改修などの事業が続くことが予想されるため、</a:t>
          </a:r>
          <a:r>
            <a:rPr lang="ja-JP" altLang="en-US" sz="1200">
              <a:solidFill>
                <a:schemeClr val="dk1"/>
              </a:solidFill>
              <a:effectLst/>
              <a:latin typeface="+mn-lt"/>
              <a:ea typeface="+mn-ea"/>
              <a:cs typeface="+mn-cs"/>
            </a:rPr>
            <a:t>大幅な上昇が見込まれる。</a:t>
          </a:r>
          <a:r>
            <a:rPr lang="ja-JP" altLang="ja-JP" sz="1200">
              <a:solidFill>
                <a:schemeClr val="dk1"/>
              </a:solidFill>
              <a:effectLst/>
              <a:latin typeface="+mn-lt"/>
              <a:ea typeface="+mn-ea"/>
              <a:cs typeface="+mn-cs"/>
            </a:rPr>
            <a:t>負担の平準化を図った財政運営を行っていく。</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6" name="直線コネクタ 435"/>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7"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8" name="直線コネクタ 437"/>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17822</xdr:rowOff>
    </xdr:from>
    <xdr:to>
      <xdr:col>24</xdr:col>
      <xdr:colOff>558800</xdr:colOff>
      <xdr:row>14</xdr:row>
      <xdr:rowOff>112734</xdr:rowOff>
    </xdr:to>
    <xdr:cxnSp macro="">
      <xdr:nvCxnSpPr>
        <xdr:cNvPr id="441" name="直線コネクタ 440"/>
        <xdr:cNvCxnSpPr/>
      </xdr:nvCxnSpPr>
      <xdr:spPr>
        <a:xfrm flipV="1">
          <a:off x="16179800" y="2418122"/>
          <a:ext cx="8382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2599</xdr:rowOff>
    </xdr:from>
    <xdr:ext cx="762000" cy="259045"/>
    <xdr:sp macro="" textlink="">
      <xdr:nvSpPr>
        <xdr:cNvPr id="442" name="将来負担の状況平均値テキスト"/>
        <xdr:cNvSpPr txBox="1"/>
      </xdr:nvSpPr>
      <xdr:spPr>
        <a:xfrm>
          <a:off x="17106900" y="240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3" name="フローチャート : 判断 442"/>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112734</xdr:rowOff>
    </xdr:from>
    <xdr:to>
      <xdr:col>23</xdr:col>
      <xdr:colOff>406400</xdr:colOff>
      <xdr:row>14</xdr:row>
      <xdr:rowOff>152950</xdr:rowOff>
    </xdr:to>
    <xdr:cxnSp macro="">
      <xdr:nvCxnSpPr>
        <xdr:cNvPr id="444" name="直線コネクタ 443"/>
        <xdr:cNvCxnSpPr/>
      </xdr:nvCxnSpPr>
      <xdr:spPr>
        <a:xfrm flipV="1">
          <a:off x="15290800" y="2513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5" name="フローチャート : 判断 444"/>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169223</xdr:rowOff>
    </xdr:from>
    <xdr:ext cx="736600" cy="259045"/>
    <xdr:sp macro="" textlink="">
      <xdr:nvSpPr>
        <xdr:cNvPr id="446" name="テキスト ボックス 445"/>
        <xdr:cNvSpPr txBox="1"/>
      </xdr:nvSpPr>
      <xdr:spPr>
        <a:xfrm>
          <a:off x="15798800" y="256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152950</xdr:rowOff>
    </xdr:from>
    <xdr:to>
      <xdr:col>22</xdr:col>
      <xdr:colOff>203200</xdr:colOff>
      <xdr:row>15</xdr:row>
      <xdr:rowOff>134324</xdr:rowOff>
    </xdr:to>
    <xdr:cxnSp macro="">
      <xdr:nvCxnSpPr>
        <xdr:cNvPr id="447" name="直線コネクタ 446"/>
        <xdr:cNvCxnSpPr/>
      </xdr:nvCxnSpPr>
      <xdr:spPr>
        <a:xfrm flipV="1">
          <a:off x="14401800" y="255325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134324</xdr:rowOff>
    </xdr:from>
    <xdr:to>
      <xdr:col>21</xdr:col>
      <xdr:colOff>0</xdr:colOff>
      <xdr:row>16</xdr:row>
      <xdr:rowOff>169587</xdr:rowOff>
    </xdr:to>
    <xdr:cxnSp macro="">
      <xdr:nvCxnSpPr>
        <xdr:cNvPr id="450" name="直線コネクタ 449"/>
        <xdr:cNvCxnSpPr/>
      </xdr:nvCxnSpPr>
      <xdr:spPr>
        <a:xfrm flipV="1">
          <a:off x="13512800" y="2706074"/>
          <a:ext cx="889000" cy="2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1" name="フローチャート : 判断 450"/>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2" name="テキスト ボックス 451"/>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3" name="フローチャート : 判断 452"/>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4" name="テキスト ボックス 453"/>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138472</xdr:rowOff>
    </xdr:from>
    <xdr:to>
      <xdr:col>24</xdr:col>
      <xdr:colOff>609600</xdr:colOff>
      <xdr:row>14</xdr:row>
      <xdr:rowOff>68622</xdr:rowOff>
    </xdr:to>
    <xdr:sp macro="" textlink="">
      <xdr:nvSpPr>
        <xdr:cNvPr id="460" name="円/楕円 459"/>
        <xdr:cNvSpPr/>
      </xdr:nvSpPr>
      <xdr:spPr>
        <a:xfrm>
          <a:off x="16967200" y="23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59749</xdr:rowOff>
    </xdr:from>
    <xdr:ext cx="762000" cy="259045"/>
    <xdr:sp macro="" textlink="">
      <xdr:nvSpPr>
        <xdr:cNvPr id="461" name="将来負担の状況該当値テキスト"/>
        <xdr:cNvSpPr txBox="1"/>
      </xdr:nvSpPr>
      <xdr:spPr>
        <a:xfrm>
          <a:off x="17106900" y="22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61934</xdr:rowOff>
    </xdr:from>
    <xdr:to>
      <xdr:col>23</xdr:col>
      <xdr:colOff>457200</xdr:colOff>
      <xdr:row>14</xdr:row>
      <xdr:rowOff>163534</xdr:rowOff>
    </xdr:to>
    <xdr:sp macro="" textlink="">
      <xdr:nvSpPr>
        <xdr:cNvPr id="462" name="円/楕円 461"/>
        <xdr:cNvSpPr/>
      </xdr:nvSpPr>
      <xdr:spPr>
        <a:xfrm>
          <a:off x="16129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2261</xdr:rowOff>
    </xdr:from>
    <xdr:ext cx="736600" cy="259045"/>
    <xdr:sp macro="" textlink="">
      <xdr:nvSpPr>
        <xdr:cNvPr id="463" name="テキスト ボックス 462"/>
        <xdr:cNvSpPr txBox="1"/>
      </xdr:nvSpPr>
      <xdr:spPr>
        <a:xfrm>
          <a:off x="15798800" y="2231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102150</xdr:rowOff>
    </xdr:from>
    <xdr:to>
      <xdr:col>22</xdr:col>
      <xdr:colOff>254000</xdr:colOff>
      <xdr:row>15</xdr:row>
      <xdr:rowOff>32300</xdr:rowOff>
    </xdr:to>
    <xdr:sp macro="" textlink="">
      <xdr:nvSpPr>
        <xdr:cNvPr id="464" name="円/楕円 463"/>
        <xdr:cNvSpPr/>
      </xdr:nvSpPr>
      <xdr:spPr>
        <a:xfrm>
          <a:off x="15240000" y="25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17077</xdr:rowOff>
    </xdr:from>
    <xdr:ext cx="762000" cy="259045"/>
    <xdr:sp macro="" textlink="">
      <xdr:nvSpPr>
        <xdr:cNvPr id="465" name="テキスト ボックス 464"/>
        <xdr:cNvSpPr txBox="1"/>
      </xdr:nvSpPr>
      <xdr:spPr>
        <a:xfrm>
          <a:off x="14909800" y="258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83524</xdr:rowOff>
    </xdr:from>
    <xdr:to>
      <xdr:col>21</xdr:col>
      <xdr:colOff>50800</xdr:colOff>
      <xdr:row>16</xdr:row>
      <xdr:rowOff>13674</xdr:rowOff>
    </xdr:to>
    <xdr:sp macro="" textlink="">
      <xdr:nvSpPr>
        <xdr:cNvPr id="466" name="円/楕円 465"/>
        <xdr:cNvSpPr/>
      </xdr:nvSpPr>
      <xdr:spPr>
        <a:xfrm>
          <a:off x="14351000" y="26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169901</xdr:rowOff>
    </xdr:from>
    <xdr:ext cx="762000" cy="259045"/>
    <xdr:sp macro="" textlink="">
      <xdr:nvSpPr>
        <xdr:cNvPr id="467" name="テキスト ボックス 466"/>
        <xdr:cNvSpPr txBox="1"/>
      </xdr:nvSpPr>
      <xdr:spPr>
        <a:xfrm>
          <a:off x="14020800" y="274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118787</xdr:rowOff>
    </xdr:from>
    <xdr:to>
      <xdr:col>19</xdr:col>
      <xdr:colOff>533400</xdr:colOff>
      <xdr:row>17</xdr:row>
      <xdr:rowOff>48937</xdr:rowOff>
    </xdr:to>
    <xdr:sp macro="" textlink="">
      <xdr:nvSpPr>
        <xdr:cNvPr id="468" name="円/楕円 467"/>
        <xdr:cNvSpPr/>
      </xdr:nvSpPr>
      <xdr:spPr>
        <a:xfrm>
          <a:off x="13462000" y="28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33714</xdr:rowOff>
    </xdr:from>
    <xdr:ext cx="762000" cy="259045"/>
    <xdr:sp macro="" textlink="">
      <xdr:nvSpPr>
        <xdr:cNvPr id="469" name="テキスト ボックス 468"/>
        <xdr:cNvSpPr txBox="1"/>
      </xdr:nvSpPr>
      <xdr:spPr>
        <a:xfrm>
          <a:off x="13131800" y="294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45,721
45,321
14.13
14,905,939
13,958,297
933,039
8,416,685
10,632,018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類似団体平均と比較して５ポイント以上と大きく下回って推移している。生涯学習センター</a:t>
          </a:r>
          <a:r>
            <a:rPr lang="ja-JP" altLang="en-US" sz="1200">
              <a:solidFill>
                <a:schemeClr val="dk1"/>
              </a:solidFill>
              <a:effectLst/>
              <a:latin typeface="+mn-lt"/>
              <a:ea typeface="+mn-ea"/>
              <a:cs typeface="+mn-cs"/>
            </a:rPr>
            <a:t>運営</a:t>
          </a:r>
          <a:r>
            <a:rPr lang="ja-JP" altLang="ja-JP" sz="1200">
              <a:solidFill>
                <a:schemeClr val="dk1"/>
              </a:solidFill>
              <a:effectLst/>
              <a:latin typeface="+mn-lt"/>
              <a:ea typeface="+mn-ea"/>
              <a:cs typeface="+mn-cs"/>
            </a:rPr>
            <a:t>や総合体育館運営</a:t>
          </a:r>
          <a:r>
            <a:rPr lang="ja-JP" altLang="en-US" sz="1200">
              <a:solidFill>
                <a:schemeClr val="dk1"/>
              </a:solidFill>
              <a:effectLst/>
              <a:latin typeface="+mn-lt"/>
              <a:ea typeface="+mn-ea"/>
              <a:cs typeface="+mn-cs"/>
            </a:rPr>
            <a:t>への民間委託の</a:t>
          </a:r>
          <a:r>
            <a:rPr lang="ja-JP" altLang="ja-JP" sz="1200">
              <a:solidFill>
                <a:schemeClr val="dk1"/>
              </a:solidFill>
              <a:effectLst/>
              <a:latin typeface="+mn-lt"/>
              <a:ea typeface="+mn-ea"/>
              <a:cs typeface="+mn-cs"/>
            </a:rPr>
            <a:t>採用、ごみ処理業務や消防業務</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一部事務組合で</a:t>
          </a:r>
          <a:r>
            <a:rPr lang="ja-JP" altLang="en-US" sz="1200">
              <a:solidFill>
                <a:schemeClr val="dk1"/>
              </a:solidFill>
              <a:effectLst/>
              <a:latin typeface="+mn-lt"/>
              <a:ea typeface="+mn-ea"/>
              <a:cs typeface="+mn-cs"/>
            </a:rPr>
            <a:t>の</a:t>
          </a:r>
          <a:r>
            <a:rPr lang="ja-JP" altLang="ja-JP" sz="1200">
              <a:solidFill>
                <a:schemeClr val="dk1"/>
              </a:solidFill>
              <a:effectLst/>
              <a:latin typeface="+mn-lt"/>
              <a:ea typeface="+mn-ea"/>
              <a:cs typeface="+mn-cs"/>
            </a:rPr>
            <a:t>実施など</a:t>
          </a:r>
          <a:r>
            <a:rPr lang="ja-JP" altLang="en-US" sz="1200">
              <a:solidFill>
                <a:schemeClr val="dk1"/>
              </a:solidFill>
              <a:effectLst/>
              <a:latin typeface="+mn-lt"/>
              <a:ea typeface="+mn-ea"/>
              <a:cs typeface="+mn-cs"/>
            </a:rPr>
            <a:t>を行っており</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人口あたりの</a:t>
          </a:r>
          <a:r>
            <a:rPr lang="ja-JP" altLang="ja-JP" sz="1200">
              <a:solidFill>
                <a:schemeClr val="dk1"/>
              </a:solidFill>
              <a:effectLst/>
              <a:latin typeface="+mn-lt"/>
              <a:ea typeface="+mn-ea"/>
              <a:cs typeface="+mn-cs"/>
            </a:rPr>
            <a:t>職員数が類似団体より少ないことが大きな要因と考えられる。</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56134</xdr:rowOff>
    </xdr:from>
    <xdr:to>
      <xdr:col>7</xdr:col>
      <xdr:colOff>15875</xdr:colOff>
      <xdr:row>35</xdr:row>
      <xdr:rowOff>78994</xdr:rowOff>
    </xdr:to>
    <xdr:cxnSp macro="">
      <xdr:nvCxnSpPr>
        <xdr:cNvPr id="64" name="直線コネクタ 63"/>
        <xdr:cNvCxnSpPr/>
      </xdr:nvCxnSpPr>
      <xdr:spPr>
        <a:xfrm flipV="1">
          <a:off x="3987800" y="6056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78994</xdr:rowOff>
    </xdr:from>
    <xdr:to>
      <xdr:col>5</xdr:col>
      <xdr:colOff>549275</xdr:colOff>
      <xdr:row>35</xdr:row>
      <xdr:rowOff>78994</xdr:rowOff>
    </xdr:to>
    <xdr:cxnSp macro="">
      <xdr:nvCxnSpPr>
        <xdr:cNvPr id="67" name="直線コネクタ 66"/>
        <xdr:cNvCxnSpPr/>
      </xdr:nvCxnSpPr>
      <xdr:spPr>
        <a:xfrm>
          <a:off x="3098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78994</xdr:rowOff>
    </xdr:from>
    <xdr:to>
      <xdr:col>4</xdr:col>
      <xdr:colOff>346075</xdr:colOff>
      <xdr:row>35</xdr:row>
      <xdr:rowOff>97282</xdr:rowOff>
    </xdr:to>
    <xdr:cxnSp macro="">
      <xdr:nvCxnSpPr>
        <xdr:cNvPr id="70" name="直線コネクタ 69"/>
        <xdr:cNvCxnSpPr/>
      </xdr:nvCxnSpPr>
      <xdr:spPr>
        <a:xfrm flipV="1">
          <a:off x="2209800" y="6079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97282</xdr:rowOff>
    </xdr:from>
    <xdr:to>
      <xdr:col>3</xdr:col>
      <xdr:colOff>142875</xdr:colOff>
      <xdr:row>35</xdr:row>
      <xdr:rowOff>129286</xdr:rowOff>
    </xdr:to>
    <xdr:cxnSp macro="">
      <xdr:nvCxnSpPr>
        <xdr:cNvPr id="73" name="直線コネクタ 72"/>
        <xdr:cNvCxnSpPr/>
      </xdr:nvCxnSpPr>
      <xdr:spPr>
        <a:xfrm flipV="1">
          <a:off x="1320800" y="6098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5334</xdr:rowOff>
    </xdr:from>
    <xdr:to>
      <xdr:col>7</xdr:col>
      <xdr:colOff>66675</xdr:colOff>
      <xdr:row>35</xdr:row>
      <xdr:rowOff>106934</xdr:rowOff>
    </xdr:to>
    <xdr:sp macro="" textlink="">
      <xdr:nvSpPr>
        <xdr:cNvPr id="83" name="円/楕円 82"/>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85361</xdr:rowOff>
    </xdr:from>
    <xdr:ext cx="762000" cy="259045"/>
    <xdr:sp macro="" textlink="">
      <xdr:nvSpPr>
        <xdr:cNvPr id="84" name="人件費該当値テキスト"/>
        <xdr:cNvSpPr txBox="1"/>
      </xdr:nvSpPr>
      <xdr:spPr>
        <a:xfrm>
          <a:off x="4914900" y="5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28194</xdr:rowOff>
    </xdr:from>
    <xdr:to>
      <xdr:col>5</xdr:col>
      <xdr:colOff>600075</xdr:colOff>
      <xdr:row>35</xdr:row>
      <xdr:rowOff>129794</xdr:rowOff>
    </xdr:to>
    <xdr:sp macro="" textlink="">
      <xdr:nvSpPr>
        <xdr:cNvPr id="85" name="円/楕円 84"/>
        <xdr:cNvSpPr/>
      </xdr:nvSpPr>
      <xdr:spPr>
        <a:xfrm>
          <a:off x="3937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139971</xdr:rowOff>
    </xdr:from>
    <xdr:ext cx="736600" cy="259045"/>
    <xdr:sp macro="" textlink="">
      <xdr:nvSpPr>
        <xdr:cNvPr id="86" name="テキスト ボックス 85"/>
        <xdr:cNvSpPr txBox="1"/>
      </xdr:nvSpPr>
      <xdr:spPr>
        <a:xfrm>
          <a:off x="3606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28194</xdr:rowOff>
    </xdr:from>
    <xdr:to>
      <xdr:col>4</xdr:col>
      <xdr:colOff>396875</xdr:colOff>
      <xdr:row>35</xdr:row>
      <xdr:rowOff>129794</xdr:rowOff>
    </xdr:to>
    <xdr:sp macro="" textlink="">
      <xdr:nvSpPr>
        <xdr:cNvPr id="87" name="円/楕円 86"/>
        <xdr:cNvSpPr/>
      </xdr:nvSpPr>
      <xdr:spPr>
        <a:xfrm>
          <a:off x="3048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139971</xdr:rowOff>
    </xdr:from>
    <xdr:ext cx="762000" cy="259045"/>
    <xdr:sp macro="" textlink="">
      <xdr:nvSpPr>
        <xdr:cNvPr id="88" name="テキスト ボックス 87"/>
        <xdr:cNvSpPr txBox="1"/>
      </xdr:nvSpPr>
      <xdr:spPr>
        <a:xfrm>
          <a:off x="2717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46482</xdr:rowOff>
    </xdr:from>
    <xdr:to>
      <xdr:col>3</xdr:col>
      <xdr:colOff>193675</xdr:colOff>
      <xdr:row>35</xdr:row>
      <xdr:rowOff>148082</xdr:rowOff>
    </xdr:to>
    <xdr:sp macro="" textlink="">
      <xdr:nvSpPr>
        <xdr:cNvPr id="89" name="円/楕円 88"/>
        <xdr:cNvSpPr/>
      </xdr:nvSpPr>
      <xdr:spPr>
        <a:xfrm>
          <a:off x="2159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158259</xdr:rowOff>
    </xdr:from>
    <xdr:ext cx="762000" cy="259045"/>
    <xdr:sp macro="" textlink="">
      <xdr:nvSpPr>
        <xdr:cNvPr id="90" name="テキスト ボックス 89"/>
        <xdr:cNvSpPr txBox="1"/>
      </xdr:nvSpPr>
      <xdr:spPr>
        <a:xfrm>
          <a:off x="1828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78486</xdr:rowOff>
    </xdr:from>
    <xdr:to>
      <xdr:col>1</xdr:col>
      <xdr:colOff>676275</xdr:colOff>
      <xdr:row>36</xdr:row>
      <xdr:rowOff>8636</xdr:rowOff>
    </xdr:to>
    <xdr:sp macro="" textlink="">
      <xdr:nvSpPr>
        <xdr:cNvPr id="91" name="円/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平成２７年度は前年比１．１ポイント増加し、類似団体平均を２．４ポイント上回った。人口増加に伴い業務量が増加しており、非正規職員の増員や待遇改善を実施したことが増加の一因であると考えられ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141696</xdr:rowOff>
    </xdr:to>
    <xdr:cxnSp macro="">
      <xdr:nvCxnSpPr>
        <xdr:cNvPr id="127" name="直線コネクタ 126"/>
        <xdr:cNvCxnSpPr/>
      </xdr:nvCxnSpPr>
      <xdr:spPr>
        <a:xfrm>
          <a:off x="15671800" y="298450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69850</xdr:rowOff>
    </xdr:to>
    <xdr:cxnSp macro="">
      <xdr:nvCxnSpPr>
        <xdr:cNvPr id="130" name="直線コネクタ 129"/>
        <xdr:cNvCxnSpPr/>
      </xdr:nvCxnSpPr>
      <xdr:spPr>
        <a:xfrm>
          <a:off x="14782800" y="2951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71483</xdr:rowOff>
    </xdr:from>
    <xdr:to>
      <xdr:col>21</xdr:col>
      <xdr:colOff>361950</xdr:colOff>
      <xdr:row>17</xdr:row>
      <xdr:rowOff>37193</xdr:rowOff>
    </xdr:to>
    <xdr:cxnSp macro="">
      <xdr:nvCxnSpPr>
        <xdr:cNvPr id="133" name="直線コネクタ 132"/>
        <xdr:cNvCxnSpPr/>
      </xdr:nvCxnSpPr>
      <xdr:spPr>
        <a:xfrm>
          <a:off x="13893800" y="281468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71483</xdr:rowOff>
    </xdr:from>
    <xdr:to>
      <xdr:col>20</xdr:col>
      <xdr:colOff>158750</xdr:colOff>
      <xdr:row>16</xdr:row>
      <xdr:rowOff>78014</xdr:rowOff>
    </xdr:to>
    <xdr:cxnSp macro="">
      <xdr:nvCxnSpPr>
        <xdr:cNvPr id="136" name="直線コネクタ 135"/>
        <xdr:cNvCxnSpPr/>
      </xdr:nvCxnSpPr>
      <xdr:spPr>
        <a:xfrm flipV="1">
          <a:off x="13004800" y="281468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90896</xdr:rowOff>
    </xdr:from>
    <xdr:to>
      <xdr:col>24</xdr:col>
      <xdr:colOff>82550</xdr:colOff>
      <xdr:row>18</xdr:row>
      <xdr:rowOff>21046</xdr:rowOff>
    </xdr:to>
    <xdr:sp macro="" textlink="">
      <xdr:nvSpPr>
        <xdr:cNvPr id="146" name="円/楕円 145"/>
        <xdr:cNvSpPr/>
      </xdr:nvSpPr>
      <xdr:spPr>
        <a:xfrm>
          <a:off x="164592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62973</xdr:rowOff>
    </xdr:from>
    <xdr:ext cx="762000" cy="259045"/>
    <xdr:sp macro="" textlink="">
      <xdr:nvSpPr>
        <xdr:cNvPr id="147" name="物件費該当値テキスト"/>
        <xdr:cNvSpPr txBox="1"/>
      </xdr:nvSpPr>
      <xdr:spPr>
        <a:xfrm>
          <a:off x="16598900" y="297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48" name="円/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0" name="円/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20683</xdr:rowOff>
    </xdr:from>
    <xdr:to>
      <xdr:col>20</xdr:col>
      <xdr:colOff>209550</xdr:colOff>
      <xdr:row>16</xdr:row>
      <xdr:rowOff>122283</xdr:rowOff>
    </xdr:to>
    <xdr:sp macro="" textlink="">
      <xdr:nvSpPr>
        <xdr:cNvPr id="152" name="円/楕円 151"/>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107060</xdr:rowOff>
    </xdr:from>
    <xdr:ext cx="762000" cy="259045"/>
    <xdr:sp macro="" textlink="">
      <xdr:nvSpPr>
        <xdr:cNvPr id="153" name="テキスト ボックス 152"/>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4" name="円/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5" name="テキスト ボックス 154"/>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平成２７年度は前年比１．６ポイントの</a:t>
          </a:r>
          <a:r>
            <a:rPr lang="ja-JP" altLang="en-US" sz="1200">
              <a:solidFill>
                <a:schemeClr val="dk1"/>
              </a:solidFill>
              <a:effectLst/>
              <a:latin typeface="+mn-lt"/>
              <a:ea typeface="+mn-ea"/>
              <a:cs typeface="+mn-cs"/>
            </a:rPr>
            <a:t>上昇</a:t>
          </a:r>
          <a:r>
            <a:rPr lang="ja-JP" altLang="ja-JP" sz="1200">
              <a:solidFill>
                <a:schemeClr val="dk1"/>
              </a:solidFill>
              <a:effectLst/>
              <a:latin typeface="+mn-lt"/>
              <a:ea typeface="+mn-ea"/>
              <a:cs typeface="+mn-cs"/>
            </a:rPr>
            <a:t>で類似団体平均を０．９ポイント下回った。高齢化率が低いため、類似団体と比較して低い数字であるが、障害者福祉サービスにかかる費用、私立保育所及び認定こども園園数の増加により伸び率は大きい。</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56</xdr:row>
      <xdr:rowOff>25400</xdr:rowOff>
    </xdr:to>
    <xdr:cxnSp macro="">
      <xdr:nvCxnSpPr>
        <xdr:cNvPr id="188" name="直線コネクタ 187"/>
        <xdr:cNvCxnSpPr/>
      </xdr:nvCxnSpPr>
      <xdr:spPr>
        <a:xfrm>
          <a:off x="3987800" y="94234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31750</xdr:rowOff>
    </xdr:to>
    <xdr:cxnSp macro="">
      <xdr:nvCxnSpPr>
        <xdr:cNvPr id="191" name="直線コネクタ 190"/>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31750</xdr:rowOff>
    </xdr:to>
    <xdr:cxnSp macro="">
      <xdr:nvCxnSpPr>
        <xdr:cNvPr id="194" name="直線コネクタ 193"/>
        <xdr:cNvCxnSpPr/>
      </xdr:nvCxnSpPr>
      <xdr:spPr>
        <a:xfrm>
          <a:off x="2209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55</xdr:row>
      <xdr:rowOff>31750</xdr:rowOff>
    </xdr:to>
    <xdr:cxnSp macro="">
      <xdr:nvCxnSpPr>
        <xdr:cNvPr id="197" name="直線コネクタ 196"/>
        <xdr:cNvCxnSpPr/>
      </xdr:nvCxnSpPr>
      <xdr:spPr>
        <a:xfrm flipV="1">
          <a:off x="1320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207" name="円/楕円 206"/>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162577</xdr:rowOff>
    </xdr:from>
    <xdr:ext cx="762000" cy="259045"/>
    <xdr:sp macro="" textlink="">
      <xdr:nvSpPr>
        <xdr:cNvPr id="208"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9" name="円/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0" name="テキスト ボックス 20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13" name="円/楕円 212"/>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14" name="テキスト ボックス 213"/>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15" name="円/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国民健康保険特別会計、介護保険特別会計、後期高齢者医療特別会計への繰出金が主なものである。平成２３年度以降は類似団体平均を大きく下回っている。これは公営企業（法適用）に移行した流域関連公共下水道事業会計への繰出金が補助費等に移ったためである。また、前年</a:t>
          </a:r>
          <a:r>
            <a:rPr lang="ja-JP" altLang="en-US" sz="1200">
              <a:solidFill>
                <a:schemeClr val="dk1"/>
              </a:solidFill>
              <a:effectLst/>
              <a:latin typeface="+mn-lt"/>
              <a:ea typeface="+mn-ea"/>
              <a:cs typeface="+mn-cs"/>
            </a:rPr>
            <a:t>から減少した</a:t>
          </a:r>
          <a:r>
            <a:rPr lang="ja-JP" altLang="ja-JP" sz="1200">
              <a:solidFill>
                <a:schemeClr val="dk1"/>
              </a:solidFill>
              <a:effectLst/>
              <a:latin typeface="+mn-lt"/>
              <a:ea typeface="+mn-ea"/>
              <a:cs typeface="+mn-cs"/>
            </a:rPr>
            <a:t>ことについては、長年にわたり赤字決算となっていた国民健康保険特別会計が平成</a:t>
          </a:r>
          <a:r>
            <a:rPr lang="ja-JP" altLang="en-US" sz="1200">
              <a:solidFill>
                <a:schemeClr val="dk1"/>
              </a:solidFill>
              <a:effectLst/>
              <a:latin typeface="+mn-lt"/>
              <a:ea typeface="+mn-ea"/>
              <a:cs typeface="+mn-cs"/>
            </a:rPr>
            <a:t>２７</a:t>
          </a:r>
          <a:r>
            <a:rPr lang="ja-JP" altLang="ja-JP" sz="1200">
              <a:solidFill>
                <a:schemeClr val="dk1"/>
              </a:solidFill>
              <a:effectLst/>
              <a:latin typeface="+mn-lt"/>
              <a:ea typeface="+mn-ea"/>
              <a:cs typeface="+mn-cs"/>
            </a:rPr>
            <a:t>年度は黒字に転じ、赤字補填としての一般会計からの繰出し</a:t>
          </a:r>
          <a:r>
            <a:rPr lang="ja-JP" altLang="en-US" sz="1200">
              <a:solidFill>
                <a:schemeClr val="dk1"/>
              </a:solidFill>
              <a:effectLst/>
              <a:latin typeface="+mn-lt"/>
              <a:ea typeface="+mn-ea"/>
              <a:cs typeface="+mn-cs"/>
            </a:rPr>
            <a:t>を</a:t>
          </a:r>
          <a:r>
            <a:rPr lang="ja-JP" altLang="ja-JP" sz="1200">
              <a:solidFill>
                <a:schemeClr val="dk1"/>
              </a:solidFill>
              <a:effectLst/>
              <a:latin typeface="+mn-lt"/>
              <a:ea typeface="+mn-ea"/>
              <a:cs typeface="+mn-cs"/>
            </a:rPr>
            <a:t>行わなかったことが寄与している。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54</xdr:row>
      <xdr:rowOff>165100</xdr:rowOff>
    </xdr:to>
    <xdr:cxnSp macro="">
      <xdr:nvCxnSpPr>
        <xdr:cNvPr id="249" name="直線コネクタ 248"/>
        <xdr:cNvCxnSpPr/>
      </xdr:nvCxnSpPr>
      <xdr:spPr>
        <a:xfrm flipV="1">
          <a:off x="15671800" y="941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54</xdr:row>
      <xdr:rowOff>165100</xdr:rowOff>
    </xdr:to>
    <xdr:cxnSp macro="">
      <xdr:nvCxnSpPr>
        <xdr:cNvPr id="252" name="直線コネクタ 251"/>
        <xdr:cNvCxnSpPr/>
      </xdr:nvCxnSpPr>
      <xdr:spPr>
        <a:xfrm>
          <a:off x="14782800" y="935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54</xdr:row>
      <xdr:rowOff>96520</xdr:rowOff>
    </xdr:to>
    <xdr:cxnSp macro="">
      <xdr:nvCxnSpPr>
        <xdr:cNvPr id="255" name="直線コネクタ 254"/>
        <xdr:cNvCxnSpPr/>
      </xdr:nvCxnSpPr>
      <xdr:spPr>
        <a:xfrm>
          <a:off x="13893800" y="9331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119380</xdr:rowOff>
    </xdr:to>
    <xdr:cxnSp macro="">
      <xdr:nvCxnSpPr>
        <xdr:cNvPr id="258" name="直線コネクタ 257"/>
        <xdr:cNvCxnSpPr/>
      </xdr:nvCxnSpPr>
      <xdr:spPr>
        <a:xfrm flipV="1">
          <a:off x="13004800" y="9331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106680</xdr:rowOff>
    </xdr:from>
    <xdr:to>
      <xdr:col>24</xdr:col>
      <xdr:colOff>82550</xdr:colOff>
      <xdr:row>55</xdr:row>
      <xdr:rowOff>36830</xdr:rowOff>
    </xdr:to>
    <xdr:sp macro="" textlink="">
      <xdr:nvSpPr>
        <xdr:cNvPr id="268" name="円/楕円 267"/>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123207</xdr:rowOff>
    </xdr:from>
    <xdr:ext cx="762000" cy="259045"/>
    <xdr:sp macro="" textlink="">
      <xdr:nvSpPr>
        <xdr:cNvPr id="269" name="その他該当値テキスト"/>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70" name="円/楕円 269"/>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71" name="テキスト ボックス 270"/>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72" name="円/楕円 271"/>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73" name="テキスト ボックス 272"/>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4" name="円/楕円 273"/>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5" name="テキスト ボックス 274"/>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6" name="円/楕円 275"/>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7" name="テキスト ボックス 276"/>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類似団体平均を大きく上回っているが、平成２２年度</a:t>
          </a:r>
          <a:r>
            <a:rPr lang="ja-JP" altLang="en-US" sz="1200">
              <a:solidFill>
                <a:schemeClr val="dk1"/>
              </a:solidFill>
              <a:effectLst/>
              <a:latin typeface="+mn-lt"/>
              <a:ea typeface="+mn-ea"/>
              <a:cs typeface="+mn-cs"/>
            </a:rPr>
            <a:t>より</a:t>
          </a:r>
          <a:r>
            <a:rPr lang="ja-JP" altLang="ja-JP" sz="1200">
              <a:solidFill>
                <a:schemeClr val="dk1"/>
              </a:solidFill>
              <a:effectLst/>
              <a:latin typeface="+mn-lt"/>
              <a:ea typeface="+mn-ea"/>
              <a:cs typeface="+mn-cs"/>
            </a:rPr>
            <a:t>公営企業（法適用）に移行した流域関連公共下水道事業会計への補助金が算入されていることが主な要因となっている。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78994</xdr:rowOff>
    </xdr:from>
    <xdr:to>
      <xdr:col>24</xdr:col>
      <xdr:colOff>31750</xdr:colOff>
      <xdr:row>39</xdr:row>
      <xdr:rowOff>124714</xdr:rowOff>
    </xdr:to>
    <xdr:cxnSp macro="">
      <xdr:nvCxnSpPr>
        <xdr:cNvPr id="307" name="直線コネクタ 306"/>
        <xdr:cNvCxnSpPr/>
      </xdr:nvCxnSpPr>
      <xdr:spPr>
        <a:xfrm flipV="1">
          <a:off x="15671800" y="67655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120142</xdr:rowOff>
    </xdr:from>
    <xdr:to>
      <xdr:col>22</xdr:col>
      <xdr:colOff>565150</xdr:colOff>
      <xdr:row>39</xdr:row>
      <xdr:rowOff>124714</xdr:rowOff>
    </xdr:to>
    <xdr:cxnSp macro="">
      <xdr:nvCxnSpPr>
        <xdr:cNvPr id="310" name="直線コネクタ 309"/>
        <xdr:cNvCxnSpPr/>
      </xdr:nvCxnSpPr>
      <xdr:spPr>
        <a:xfrm>
          <a:off x="14782800" y="6806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120142</xdr:rowOff>
    </xdr:from>
    <xdr:to>
      <xdr:col>21</xdr:col>
      <xdr:colOff>361950</xdr:colOff>
      <xdr:row>39</xdr:row>
      <xdr:rowOff>124714</xdr:rowOff>
    </xdr:to>
    <xdr:cxnSp macro="">
      <xdr:nvCxnSpPr>
        <xdr:cNvPr id="313" name="直線コネクタ 312"/>
        <xdr:cNvCxnSpPr/>
      </xdr:nvCxnSpPr>
      <xdr:spPr>
        <a:xfrm flipV="1">
          <a:off x="13893800" y="6806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51562</xdr:rowOff>
    </xdr:from>
    <xdr:to>
      <xdr:col>20</xdr:col>
      <xdr:colOff>158750</xdr:colOff>
      <xdr:row>39</xdr:row>
      <xdr:rowOff>124714</xdr:rowOff>
    </xdr:to>
    <xdr:cxnSp macro="">
      <xdr:nvCxnSpPr>
        <xdr:cNvPr id="316" name="直線コネクタ 315"/>
        <xdr:cNvCxnSpPr/>
      </xdr:nvCxnSpPr>
      <xdr:spPr>
        <a:xfrm>
          <a:off x="13004800" y="67381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28194</xdr:rowOff>
    </xdr:from>
    <xdr:to>
      <xdr:col>24</xdr:col>
      <xdr:colOff>82550</xdr:colOff>
      <xdr:row>39</xdr:row>
      <xdr:rowOff>129794</xdr:rowOff>
    </xdr:to>
    <xdr:sp macro="" textlink="">
      <xdr:nvSpPr>
        <xdr:cNvPr id="326" name="円/楕円 325"/>
        <xdr:cNvSpPr/>
      </xdr:nvSpPr>
      <xdr:spPr>
        <a:xfrm>
          <a:off x="164592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108221</xdr:rowOff>
    </xdr:from>
    <xdr:ext cx="762000" cy="259045"/>
    <xdr:sp macro="" textlink="">
      <xdr:nvSpPr>
        <xdr:cNvPr id="327" name="補助費等該当値テキスト"/>
        <xdr:cNvSpPr txBox="1"/>
      </xdr:nvSpPr>
      <xdr:spPr>
        <a:xfrm>
          <a:off x="16598900" y="66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73914</xdr:rowOff>
    </xdr:from>
    <xdr:to>
      <xdr:col>22</xdr:col>
      <xdr:colOff>615950</xdr:colOff>
      <xdr:row>40</xdr:row>
      <xdr:rowOff>4064</xdr:rowOff>
    </xdr:to>
    <xdr:sp macro="" textlink="">
      <xdr:nvSpPr>
        <xdr:cNvPr id="328" name="円/楕円 327"/>
        <xdr:cNvSpPr/>
      </xdr:nvSpPr>
      <xdr:spPr>
        <a:xfrm>
          <a:off x="1562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160291</xdr:rowOff>
    </xdr:from>
    <xdr:ext cx="736600" cy="259045"/>
    <xdr:sp macro="" textlink="">
      <xdr:nvSpPr>
        <xdr:cNvPr id="329" name="テキスト ボックス 328"/>
        <xdr:cNvSpPr txBox="1"/>
      </xdr:nvSpPr>
      <xdr:spPr>
        <a:xfrm>
          <a:off x="15290800" y="68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69342</xdr:rowOff>
    </xdr:from>
    <xdr:to>
      <xdr:col>21</xdr:col>
      <xdr:colOff>412750</xdr:colOff>
      <xdr:row>39</xdr:row>
      <xdr:rowOff>170942</xdr:rowOff>
    </xdr:to>
    <xdr:sp macro="" textlink="">
      <xdr:nvSpPr>
        <xdr:cNvPr id="330" name="円/楕円 329"/>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155719</xdr:rowOff>
    </xdr:from>
    <xdr:ext cx="762000" cy="259045"/>
    <xdr:sp macro="" textlink="">
      <xdr:nvSpPr>
        <xdr:cNvPr id="331" name="テキスト ボックス 330"/>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73914</xdr:rowOff>
    </xdr:from>
    <xdr:to>
      <xdr:col>20</xdr:col>
      <xdr:colOff>209550</xdr:colOff>
      <xdr:row>40</xdr:row>
      <xdr:rowOff>4064</xdr:rowOff>
    </xdr:to>
    <xdr:sp macro="" textlink="">
      <xdr:nvSpPr>
        <xdr:cNvPr id="332" name="円/楕円 331"/>
        <xdr:cNvSpPr/>
      </xdr:nvSpPr>
      <xdr:spPr>
        <a:xfrm>
          <a:off x="13843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160291</xdr:rowOff>
    </xdr:from>
    <xdr:ext cx="762000" cy="259045"/>
    <xdr:sp macro="" textlink="">
      <xdr:nvSpPr>
        <xdr:cNvPr id="333" name="テキスト ボックス 332"/>
        <xdr:cNvSpPr txBox="1"/>
      </xdr:nvSpPr>
      <xdr:spPr>
        <a:xfrm>
          <a:off x="13512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xdr:rowOff>
    </xdr:from>
    <xdr:to>
      <xdr:col>19</xdr:col>
      <xdr:colOff>6350</xdr:colOff>
      <xdr:row>39</xdr:row>
      <xdr:rowOff>102362</xdr:rowOff>
    </xdr:to>
    <xdr:sp macro="" textlink="">
      <xdr:nvSpPr>
        <xdr:cNvPr id="334" name="円/楕円 333"/>
        <xdr:cNvSpPr/>
      </xdr:nvSpPr>
      <xdr:spPr>
        <a:xfrm>
          <a:off x="12954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87139</xdr:rowOff>
    </xdr:from>
    <xdr:ext cx="762000" cy="259045"/>
    <xdr:sp macro="" textlink="">
      <xdr:nvSpPr>
        <xdr:cNvPr id="335" name="テキスト ボックス 334"/>
        <xdr:cNvSpPr txBox="1"/>
      </xdr:nvSpPr>
      <xdr:spPr>
        <a:xfrm>
          <a:off x="12623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平成２７年度は前年比２．２ポイント低下し、類似団体平均を１．３ポイント下回った。生涯学習センター建設等の起債償還終了により低下しているが、普通会計の地方債現在高が増加していることから、今後</a:t>
          </a:r>
          <a:r>
            <a:rPr lang="ja-JP" altLang="en-US" sz="1200">
              <a:solidFill>
                <a:schemeClr val="dk1"/>
              </a:solidFill>
              <a:effectLst/>
              <a:latin typeface="+mn-lt"/>
              <a:ea typeface="+mn-ea"/>
              <a:cs typeface="+mn-cs"/>
            </a:rPr>
            <a:t>は上昇する</a:t>
          </a:r>
          <a:r>
            <a:rPr lang="ja-JP" altLang="ja-JP" sz="1200">
              <a:solidFill>
                <a:schemeClr val="dk1"/>
              </a:solidFill>
              <a:effectLst/>
              <a:latin typeface="+mn-lt"/>
              <a:ea typeface="+mn-ea"/>
              <a:cs typeface="+mn-cs"/>
            </a:rPr>
            <a:t>ことが見込まれる。</a:t>
          </a:r>
          <a:r>
            <a:rPr lang="ja-JP" altLang="en-US" sz="1200">
              <a:solidFill>
                <a:schemeClr val="dk1"/>
              </a:solidFill>
              <a:effectLst/>
              <a:latin typeface="+mn-lt"/>
              <a:ea typeface="+mn-ea"/>
              <a:cs typeface="+mn-cs"/>
            </a:rPr>
            <a:t>また、</a:t>
          </a:r>
          <a:r>
            <a:rPr lang="ja-JP" altLang="ja-JP" sz="1200">
              <a:solidFill>
                <a:schemeClr val="dk1"/>
              </a:solidFill>
              <a:effectLst/>
              <a:latin typeface="+mn-lt"/>
              <a:ea typeface="+mn-ea"/>
              <a:cs typeface="+mn-cs"/>
            </a:rPr>
            <a:t>公営企業債の償還財源</a:t>
          </a:r>
          <a:r>
            <a:rPr lang="ja-JP" altLang="en-US" sz="1200">
              <a:solidFill>
                <a:schemeClr val="dk1"/>
              </a:solidFill>
              <a:effectLst/>
              <a:latin typeface="+mn-lt"/>
              <a:ea typeface="+mn-ea"/>
              <a:cs typeface="+mn-cs"/>
            </a:rPr>
            <a:t>となる繰出し</a:t>
          </a:r>
          <a:r>
            <a:rPr lang="ja-JP" altLang="ja-JP" sz="1200">
              <a:solidFill>
                <a:schemeClr val="dk1"/>
              </a:solidFill>
              <a:effectLst/>
              <a:latin typeface="+mn-lt"/>
              <a:ea typeface="+mn-ea"/>
              <a:cs typeface="+mn-cs"/>
            </a:rPr>
            <a:t>が高い数値で推移していること</a:t>
          </a:r>
          <a:r>
            <a:rPr lang="ja-JP" altLang="en-US" sz="1200">
              <a:solidFill>
                <a:schemeClr val="dk1"/>
              </a:solidFill>
              <a:effectLst/>
              <a:latin typeface="+mn-lt"/>
              <a:ea typeface="+mn-ea"/>
              <a:cs typeface="+mn-cs"/>
            </a:rPr>
            <a:t>から、</a:t>
          </a:r>
          <a:r>
            <a:rPr lang="ja-JP" altLang="ja-JP" sz="1200">
              <a:solidFill>
                <a:schemeClr val="dk1"/>
              </a:solidFill>
              <a:effectLst/>
              <a:latin typeface="+mn-lt"/>
              <a:ea typeface="+mn-ea"/>
              <a:cs typeface="+mn-cs"/>
            </a:rPr>
            <a:t>企業会計を含めた公債費の負担の平準化に努める。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149861</xdr:rowOff>
    </xdr:to>
    <xdr:cxnSp macro="">
      <xdr:nvCxnSpPr>
        <xdr:cNvPr id="368" name="直線コネクタ 367"/>
        <xdr:cNvCxnSpPr/>
      </xdr:nvCxnSpPr>
      <xdr:spPr>
        <a:xfrm flipV="1">
          <a:off x="3987800" y="130124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1270</xdr:rowOff>
    </xdr:to>
    <xdr:cxnSp macro="">
      <xdr:nvCxnSpPr>
        <xdr:cNvPr id="371" name="直線コネクタ 370"/>
        <xdr:cNvCxnSpPr/>
      </xdr:nvCxnSpPr>
      <xdr:spPr>
        <a:xfrm flipV="1">
          <a:off x="3098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78</xdr:row>
      <xdr:rowOff>88900</xdr:rowOff>
    </xdr:to>
    <xdr:cxnSp macro="">
      <xdr:nvCxnSpPr>
        <xdr:cNvPr id="374" name="直線コネクタ 373"/>
        <xdr:cNvCxnSpPr/>
      </xdr:nvCxnSpPr>
      <xdr:spPr>
        <a:xfrm flipV="1">
          <a:off x="2209800" y="132029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79</xdr:row>
      <xdr:rowOff>77470</xdr:rowOff>
    </xdr:to>
    <xdr:cxnSp macro="">
      <xdr:nvCxnSpPr>
        <xdr:cNvPr id="377" name="直線コネクタ 376"/>
        <xdr:cNvCxnSpPr/>
      </xdr:nvCxnSpPr>
      <xdr:spPr>
        <a:xfrm flipV="1">
          <a:off x="1320800" y="13462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7" name="円/楕円 386"/>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8"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9" name="円/楕円 388"/>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0" name="テキスト ボックス 389"/>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91" name="円/楕円 390"/>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92" name="テキスト ボックス 391"/>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393" name="円/楕円 392"/>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394" name="テキスト ボックス 393"/>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26670</xdr:rowOff>
    </xdr:from>
    <xdr:to>
      <xdr:col>1</xdr:col>
      <xdr:colOff>676275</xdr:colOff>
      <xdr:row>79</xdr:row>
      <xdr:rowOff>128270</xdr:rowOff>
    </xdr:to>
    <xdr:sp macro="" textlink="">
      <xdr:nvSpPr>
        <xdr:cNvPr id="395" name="円/楕円 394"/>
        <xdr:cNvSpPr/>
      </xdr:nvSpPr>
      <xdr:spPr>
        <a:xfrm>
          <a:off x="1270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113047</xdr:rowOff>
    </xdr:from>
    <xdr:ext cx="762000" cy="259045"/>
    <xdr:sp macro="" textlink="">
      <xdr:nvSpPr>
        <xdr:cNvPr id="396" name="テキスト ボックス 395"/>
        <xdr:cNvSpPr txBox="1"/>
      </xdr:nvSpPr>
      <xdr:spPr>
        <a:xfrm>
          <a:off x="939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公債費以外については、平成２４年度以降上昇傾向となり、平成２５年度以降は類似団体平均を上回っている。平成２７年度は前年比１．１ポイント増加しているが、物件費、扶助費が増加したことが主な要因であ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28702</xdr:rowOff>
    </xdr:from>
    <xdr:to>
      <xdr:col>24</xdr:col>
      <xdr:colOff>31750</xdr:colOff>
      <xdr:row>77</xdr:row>
      <xdr:rowOff>78994</xdr:rowOff>
    </xdr:to>
    <xdr:cxnSp macro="">
      <xdr:nvCxnSpPr>
        <xdr:cNvPr id="427" name="直線コネクタ 426"/>
        <xdr:cNvCxnSpPr/>
      </xdr:nvCxnSpPr>
      <xdr:spPr>
        <a:xfrm>
          <a:off x="15671800" y="13230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28702</xdr:rowOff>
    </xdr:to>
    <xdr:cxnSp macro="">
      <xdr:nvCxnSpPr>
        <xdr:cNvPr id="430" name="直線コネクタ 429"/>
        <xdr:cNvCxnSpPr/>
      </xdr:nvCxnSpPr>
      <xdr:spPr>
        <a:xfrm>
          <a:off x="14782800" y="131754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145287</xdr:rowOff>
    </xdr:to>
    <xdr:cxnSp macro="">
      <xdr:nvCxnSpPr>
        <xdr:cNvPr id="433" name="直線コネクタ 432"/>
        <xdr:cNvCxnSpPr/>
      </xdr:nvCxnSpPr>
      <xdr:spPr>
        <a:xfrm>
          <a:off x="13893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35561</xdr:rowOff>
    </xdr:from>
    <xdr:to>
      <xdr:col>20</xdr:col>
      <xdr:colOff>158750</xdr:colOff>
      <xdr:row>76</xdr:row>
      <xdr:rowOff>49276</xdr:rowOff>
    </xdr:to>
    <xdr:cxnSp macro="">
      <xdr:nvCxnSpPr>
        <xdr:cNvPr id="436" name="直線コネクタ 435"/>
        <xdr:cNvCxnSpPr/>
      </xdr:nvCxnSpPr>
      <xdr:spPr>
        <a:xfrm flipV="1">
          <a:off x="13004800" y="130657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46" name="円/楕円 445"/>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47"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149352</xdr:rowOff>
    </xdr:from>
    <xdr:to>
      <xdr:col>22</xdr:col>
      <xdr:colOff>615950</xdr:colOff>
      <xdr:row>77</xdr:row>
      <xdr:rowOff>79502</xdr:rowOff>
    </xdr:to>
    <xdr:sp macro="" textlink="">
      <xdr:nvSpPr>
        <xdr:cNvPr id="448" name="円/楕円 447"/>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49" name="テキスト ボックス 448"/>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94487</xdr:rowOff>
    </xdr:from>
    <xdr:to>
      <xdr:col>21</xdr:col>
      <xdr:colOff>412750</xdr:colOff>
      <xdr:row>77</xdr:row>
      <xdr:rowOff>24637</xdr:rowOff>
    </xdr:to>
    <xdr:sp macro="" textlink="">
      <xdr:nvSpPr>
        <xdr:cNvPr id="450" name="円/楕円 449"/>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9414</xdr:rowOff>
    </xdr:from>
    <xdr:ext cx="762000" cy="259045"/>
    <xdr:sp macro="" textlink="">
      <xdr:nvSpPr>
        <xdr:cNvPr id="451" name="テキスト ボックス 450"/>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2" name="円/楕円 451"/>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96537</xdr:rowOff>
    </xdr:from>
    <xdr:ext cx="762000" cy="259045"/>
    <xdr:sp macro="" textlink="">
      <xdr:nvSpPr>
        <xdr:cNvPr id="453" name="テキスト ボックス 452"/>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54" name="円/楕円 453"/>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110253</xdr:rowOff>
    </xdr:from>
    <xdr:ext cx="762000" cy="259045"/>
    <xdr:sp macro="" textlink="">
      <xdr:nvSpPr>
        <xdr:cNvPr id="455" name="テキスト ボックス 454"/>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福岡県粕屋町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131387</xdr:rowOff>
    </xdr:from>
    <xdr:to>
      <xdr:col>4</xdr:col>
      <xdr:colOff>1117600</xdr:colOff>
      <xdr:row>19</xdr:row>
      <xdr:rowOff>142311</xdr:rowOff>
    </xdr:to>
    <xdr:cxnSp macro="">
      <xdr:nvCxnSpPr>
        <xdr:cNvPr id="52" name="直線コネクタ 51"/>
        <xdr:cNvCxnSpPr/>
      </xdr:nvCxnSpPr>
      <xdr:spPr bwMode="auto">
        <a:xfrm flipV="1">
          <a:off x="5003800" y="3436562"/>
          <a:ext cx="647700" cy="1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142311</xdr:rowOff>
    </xdr:from>
    <xdr:to>
      <xdr:col>4</xdr:col>
      <xdr:colOff>469900</xdr:colOff>
      <xdr:row>19</xdr:row>
      <xdr:rowOff>157545</xdr:rowOff>
    </xdr:to>
    <xdr:cxnSp macro="">
      <xdr:nvCxnSpPr>
        <xdr:cNvPr id="55" name="直線コネクタ 54"/>
        <xdr:cNvCxnSpPr/>
      </xdr:nvCxnSpPr>
      <xdr:spPr bwMode="auto">
        <a:xfrm flipV="1">
          <a:off x="4305300" y="3447486"/>
          <a:ext cx="698500" cy="1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153643</xdr:rowOff>
    </xdr:from>
    <xdr:to>
      <xdr:col>3</xdr:col>
      <xdr:colOff>904875</xdr:colOff>
      <xdr:row>19</xdr:row>
      <xdr:rowOff>157545</xdr:rowOff>
    </xdr:to>
    <xdr:cxnSp macro="">
      <xdr:nvCxnSpPr>
        <xdr:cNvPr id="58" name="直線コネクタ 57"/>
        <xdr:cNvCxnSpPr/>
      </xdr:nvCxnSpPr>
      <xdr:spPr bwMode="auto">
        <a:xfrm>
          <a:off x="3606800" y="3458818"/>
          <a:ext cx="698500" cy="3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153643</xdr:rowOff>
    </xdr:from>
    <xdr:to>
      <xdr:col>3</xdr:col>
      <xdr:colOff>206375</xdr:colOff>
      <xdr:row>19</xdr:row>
      <xdr:rowOff>157855</xdr:rowOff>
    </xdr:to>
    <xdr:cxnSp macro="">
      <xdr:nvCxnSpPr>
        <xdr:cNvPr id="61" name="直線コネクタ 60"/>
        <xdr:cNvCxnSpPr/>
      </xdr:nvCxnSpPr>
      <xdr:spPr bwMode="auto">
        <a:xfrm flipV="1">
          <a:off x="2908300" y="3458818"/>
          <a:ext cx="698500" cy="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80587</xdr:rowOff>
    </xdr:from>
    <xdr:to>
      <xdr:col>5</xdr:col>
      <xdr:colOff>34925</xdr:colOff>
      <xdr:row>20</xdr:row>
      <xdr:rowOff>10737</xdr:rowOff>
    </xdr:to>
    <xdr:sp macro="" textlink="">
      <xdr:nvSpPr>
        <xdr:cNvPr id="71" name="円/楕円 70"/>
        <xdr:cNvSpPr/>
      </xdr:nvSpPr>
      <xdr:spPr bwMode="auto">
        <a:xfrm>
          <a:off x="5600700" y="338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52664</xdr:rowOff>
    </xdr:from>
    <xdr:ext cx="762000" cy="259045"/>
    <xdr:sp macro="" textlink="">
      <xdr:nvSpPr>
        <xdr:cNvPr id="72" name="人口1人当たり決算額の推移該当値テキスト130"/>
        <xdr:cNvSpPr txBox="1"/>
      </xdr:nvSpPr>
      <xdr:spPr>
        <a:xfrm>
          <a:off x="5740400" y="335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50,648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91511</xdr:rowOff>
    </xdr:from>
    <xdr:to>
      <xdr:col>4</xdr:col>
      <xdr:colOff>520700</xdr:colOff>
      <xdr:row>20</xdr:row>
      <xdr:rowOff>21661</xdr:rowOff>
    </xdr:to>
    <xdr:sp macro="" textlink="">
      <xdr:nvSpPr>
        <xdr:cNvPr id="73" name="円/楕円 72"/>
        <xdr:cNvSpPr/>
      </xdr:nvSpPr>
      <xdr:spPr bwMode="auto">
        <a:xfrm>
          <a:off x="4953000" y="339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6438</xdr:rowOff>
    </xdr:from>
    <xdr:ext cx="736600" cy="259045"/>
    <xdr:sp macro="" textlink="">
      <xdr:nvSpPr>
        <xdr:cNvPr id="74" name="テキスト ボックス 73"/>
        <xdr:cNvSpPr txBox="1"/>
      </xdr:nvSpPr>
      <xdr:spPr>
        <a:xfrm>
          <a:off x="4622800" y="3483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49,979</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106745</xdr:rowOff>
    </xdr:from>
    <xdr:to>
      <xdr:col>3</xdr:col>
      <xdr:colOff>955675</xdr:colOff>
      <xdr:row>20</xdr:row>
      <xdr:rowOff>36895</xdr:rowOff>
    </xdr:to>
    <xdr:sp macro="" textlink="">
      <xdr:nvSpPr>
        <xdr:cNvPr id="75" name="円/楕円 74"/>
        <xdr:cNvSpPr/>
      </xdr:nvSpPr>
      <xdr:spPr bwMode="auto">
        <a:xfrm>
          <a:off x="4254500" y="341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21672</xdr:rowOff>
    </xdr:from>
    <xdr:ext cx="762000" cy="259045"/>
    <xdr:sp macro="" textlink="">
      <xdr:nvSpPr>
        <xdr:cNvPr id="76" name="テキスト ボックス 75"/>
        <xdr:cNvSpPr txBox="1"/>
      </xdr:nvSpPr>
      <xdr:spPr>
        <a:xfrm>
          <a:off x="3924300" y="34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49,046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102843</xdr:rowOff>
    </xdr:from>
    <xdr:to>
      <xdr:col>3</xdr:col>
      <xdr:colOff>257175</xdr:colOff>
      <xdr:row>20</xdr:row>
      <xdr:rowOff>32993</xdr:rowOff>
    </xdr:to>
    <xdr:sp macro="" textlink="">
      <xdr:nvSpPr>
        <xdr:cNvPr id="77" name="円/楕円 76"/>
        <xdr:cNvSpPr/>
      </xdr:nvSpPr>
      <xdr:spPr bwMode="auto">
        <a:xfrm>
          <a:off x="3556000" y="3408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17770</xdr:rowOff>
    </xdr:from>
    <xdr:ext cx="762000" cy="259045"/>
    <xdr:sp macro="" textlink="">
      <xdr:nvSpPr>
        <xdr:cNvPr id="78" name="テキスト ボックス 77"/>
        <xdr:cNvSpPr txBox="1"/>
      </xdr:nvSpPr>
      <xdr:spPr>
        <a:xfrm>
          <a:off x="3225800" y="349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49,285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107055</xdr:rowOff>
    </xdr:from>
    <xdr:to>
      <xdr:col>2</xdr:col>
      <xdr:colOff>692150</xdr:colOff>
      <xdr:row>20</xdr:row>
      <xdr:rowOff>37205</xdr:rowOff>
    </xdr:to>
    <xdr:sp macro="" textlink="">
      <xdr:nvSpPr>
        <xdr:cNvPr id="79" name="円/楕円 78"/>
        <xdr:cNvSpPr/>
      </xdr:nvSpPr>
      <xdr:spPr bwMode="auto">
        <a:xfrm>
          <a:off x="2857500" y="341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21982</xdr:rowOff>
    </xdr:from>
    <xdr:ext cx="762000" cy="259045"/>
    <xdr:sp macro="" textlink="">
      <xdr:nvSpPr>
        <xdr:cNvPr id="80" name="テキスト ボックス 79"/>
        <xdr:cNvSpPr txBox="1"/>
      </xdr:nvSpPr>
      <xdr:spPr>
        <a:xfrm>
          <a:off x="2527300" y="3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50321</xdr:rowOff>
    </xdr:from>
    <xdr:to>
      <xdr:col>4</xdr:col>
      <xdr:colOff>1117600</xdr:colOff>
      <xdr:row>35</xdr:row>
      <xdr:rowOff>143851</xdr:rowOff>
    </xdr:to>
    <xdr:cxnSp macro="">
      <xdr:nvCxnSpPr>
        <xdr:cNvPr id="115" name="直線コネクタ 114"/>
        <xdr:cNvCxnSpPr/>
      </xdr:nvCxnSpPr>
      <xdr:spPr bwMode="auto">
        <a:xfrm>
          <a:off x="5003800" y="6660671"/>
          <a:ext cx="647700" cy="9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50321</xdr:rowOff>
    </xdr:from>
    <xdr:to>
      <xdr:col>4</xdr:col>
      <xdr:colOff>469900</xdr:colOff>
      <xdr:row>35</xdr:row>
      <xdr:rowOff>62470</xdr:rowOff>
    </xdr:to>
    <xdr:cxnSp macro="">
      <xdr:nvCxnSpPr>
        <xdr:cNvPr id="118" name="直線コネクタ 117"/>
        <xdr:cNvCxnSpPr/>
      </xdr:nvCxnSpPr>
      <xdr:spPr bwMode="auto">
        <a:xfrm flipV="1">
          <a:off x="4305300" y="6660671"/>
          <a:ext cx="698500" cy="1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146562</xdr:rowOff>
    </xdr:from>
    <xdr:to>
      <xdr:col>3</xdr:col>
      <xdr:colOff>904875</xdr:colOff>
      <xdr:row>35</xdr:row>
      <xdr:rowOff>62470</xdr:rowOff>
    </xdr:to>
    <xdr:cxnSp macro="">
      <xdr:nvCxnSpPr>
        <xdr:cNvPr id="121" name="直線コネクタ 120"/>
        <xdr:cNvCxnSpPr/>
      </xdr:nvCxnSpPr>
      <xdr:spPr bwMode="auto">
        <a:xfrm>
          <a:off x="3606800" y="6414012"/>
          <a:ext cx="698500" cy="258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337704</xdr:rowOff>
    </xdr:from>
    <xdr:to>
      <xdr:col>3</xdr:col>
      <xdr:colOff>206375</xdr:colOff>
      <xdr:row>34</xdr:row>
      <xdr:rowOff>146562</xdr:rowOff>
    </xdr:to>
    <xdr:cxnSp macro="">
      <xdr:nvCxnSpPr>
        <xdr:cNvPr id="124" name="直線コネクタ 123"/>
        <xdr:cNvCxnSpPr/>
      </xdr:nvCxnSpPr>
      <xdr:spPr bwMode="auto">
        <a:xfrm>
          <a:off x="2908300" y="6262254"/>
          <a:ext cx="698500" cy="15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93051</xdr:rowOff>
    </xdr:from>
    <xdr:to>
      <xdr:col>5</xdr:col>
      <xdr:colOff>34925</xdr:colOff>
      <xdr:row>35</xdr:row>
      <xdr:rowOff>194651</xdr:rowOff>
    </xdr:to>
    <xdr:sp macro="" textlink="">
      <xdr:nvSpPr>
        <xdr:cNvPr id="134" name="円/楕円 133"/>
        <xdr:cNvSpPr/>
      </xdr:nvSpPr>
      <xdr:spPr bwMode="auto">
        <a:xfrm>
          <a:off x="5600700" y="670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281028</xdr:rowOff>
    </xdr:from>
    <xdr:ext cx="762000" cy="259045"/>
    <xdr:sp macro="" textlink="">
      <xdr:nvSpPr>
        <xdr:cNvPr id="135" name="人口1人当たり決算額の推移該当値テキスト445"/>
        <xdr:cNvSpPr txBox="1"/>
      </xdr:nvSpPr>
      <xdr:spPr>
        <a:xfrm>
          <a:off x="5740400" y="654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342421</xdr:rowOff>
    </xdr:from>
    <xdr:to>
      <xdr:col>4</xdr:col>
      <xdr:colOff>520700</xdr:colOff>
      <xdr:row>35</xdr:row>
      <xdr:rowOff>101121</xdr:rowOff>
    </xdr:to>
    <xdr:sp macro="" textlink="">
      <xdr:nvSpPr>
        <xdr:cNvPr id="136" name="円/楕円 135"/>
        <xdr:cNvSpPr/>
      </xdr:nvSpPr>
      <xdr:spPr bwMode="auto">
        <a:xfrm>
          <a:off x="4953000" y="660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111298</xdr:rowOff>
    </xdr:from>
    <xdr:ext cx="736600" cy="259045"/>
    <xdr:sp macro="" textlink="">
      <xdr:nvSpPr>
        <xdr:cNvPr id="137" name="テキスト ボックス 136"/>
        <xdr:cNvSpPr txBox="1"/>
      </xdr:nvSpPr>
      <xdr:spPr>
        <a:xfrm>
          <a:off x="4622800" y="6378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19,098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11670</xdr:rowOff>
    </xdr:from>
    <xdr:to>
      <xdr:col>3</xdr:col>
      <xdr:colOff>955675</xdr:colOff>
      <xdr:row>35</xdr:row>
      <xdr:rowOff>113270</xdr:rowOff>
    </xdr:to>
    <xdr:sp macro="" textlink="">
      <xdr:nvSpPr>
        <xdr:cNvPr id="138" name="円/楕円 137"/>
        <xdr:cNvSpPr/>
      </xdr:nvSpPr>
      <xdr:spPr bwMode="auto">
        <a:xfrm>
          <a:off x="4254500" y="662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123446</xdr:rowOff>
    </xdr:from>
    <xdr:ext cx="762000" cy="259045"/>
    <xdr:sp macro="" textlink="">
      <xdr:nvSpPr>
        <xdr:cNvPr id="139" name="テキスト ボックス 138"/>
        <xdr:cNvSpPr txBox="1"/>
      </xdr:nvSpPr>
      <xdr:spPr>
        <a:xfrm>
          <a:off x="3924300" y="639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95762</xdr:rowOff>
    </xdr:from>
    <xdr:to>
      <xdr:col>3</xdr:col>
      <xdr:colOff>257175</xdr:colOff>
      <xdr:row>34</xdr:row>
      <xdr:rowOff>197362</xdr:rowOff>
    </xdr:to>
    <xdr:sp macro="" textlink="">
      <xdr:nvSpPr>
        <xdr:cNvPr id="140" name="円/楕円 139"/>
        <xdr:cNvSpPr/>
      </xdr:nvSpPr>
      <xdr:spPr bwMode="auto">
        <a:xfrm>
          <a:off x="3556000" y="636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207539</xdr:rowOff>
    </xdr:from>
    <xdr:ext cx="762000" cy="259045"/>
    <xdr:sp macro="" textlink="">
      <xdr:nvSpPr>
        <xdr:cNvPr id="141" name="テキスト ボックス 140"/>
        <xdr:cNvSpPr txBox="1"/>
      </xdr:nvSpPr>
      <xdr:spPr>
        <a:xfrm>
          <a:off x="3225800" y="613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26,651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286904</xdr:rowOff>
    </xdr:from>
    <xdr:to>
      <xdr:col>2</xdr:col>
      <xdr:colOff>692150</xdr:colOff>
      <xdr:row>34</xdr:row>
      <xdr:rowOff>45604</xdr:rowOff>
    </xdr:to>
    <xdr:sp macro="" textlink="">
      <xdr:nvSpPr>
        <xdr:cNvPr id="142" name="円/楕円 141"/>
        <xdr:cNvSpPr/>
      </xdr:nvSpPr>
      <xdr:spPr bwMode="auto">
        <a:xfrm>
          <a:off x="2857500" y="6211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55781</xdr:rowOff>
    </xdr:from>
    <xdr:ext cx="762000" cy="259045"/>
    <xdr:sp macro="" textlink="">
      <xdr:nvSpPr>
        <xdr:cNvPr id="143" name="テキスト ボックス 142"/>
        <xdr:cNvSpPr txBox="1"/>
      </xdr:nvSpPr>
      <xdr:spPr>
        <a:xfrm>
          <a:off x="2527300" y="598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45,721
45,321
14.13
14,905,939
13,958,297
933,039
8,416,685
10,632,018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107448</xdr:rowOff>
    </xdr:from>
    <xdr:to>
      <xdr:col>6</xdr:col>
      <xdr:colOff>511175</xdr:colOff>
      <xdr:row>39</xdr:row>
      <xdr:rowOff>111201</xdr:rowOff>
    </xdr:to>
    <xdr:cxnSp macro="">
      <xdr:nvCxnSpPr>
        <xdr:cNvPr id="61" name="直線コネクタ 60"/>
        <xdr:cNvCxnSpPr/>
      </xdr:nvCxnSpPr>
      <xdr:spPr>
        <a:xfrm>
          <a:off x="3797300" y="6793998"/>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107448</xdr:rowOff>
    </xdr:from>
    <xdr:to>
      <xdr:col>5</xdr:col>
      <xdr:colOff>358775</xdr:colOff>
      <xdr:row>39</xdr:row>
      <xdr:rowOff>116097</xdr:rowOff>
    </xdr:to>
    <xdr:cxnSp macro="">
      <xdr:nvCxnSpPr>
        <xdr:cNvPr id="64" name="直線コネクタ 63"/>
        <xdr:cNvCxnSpPr/>
      </xdr:nvCxnSpPr>
      <xdr:spPr>
        <a:xfrm flipV="1">
          <a:off x="2908300" y="6793998"/>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99581</xdr:rowOff>
    </xdr:from>
    <xdr:to>
      <xdr:col>4</xdr:col>
      <xdr:colOff>155575</xdr:colOff>
      <xdr:row>39</xdr:row>
      <xdr:rowOff>116097</xdr:rowOff>
    </xdr:to>
    <xdr:cxnSp macro="">
      <xdr:nvCxnSpPr>
        <xdr:cNvPr id="67" name="直線コネクタ 66"/>
        <xdr:cNvCxnSpPr/>
      </xdr:nvCxnSpPr>
      <xdr:spPr>
        <a:xfrm>
          <a:off x="2019300" y="6786131"/>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58813</xdr:rowOff>
    </xdr:from>
    <xdr:to>
      <xdr:col>2</xdr:col>
      <xdr:colOff>638175</xdr:colOff>
      <xdr:row>39</xdr:row>
      <xdr:rowOff>99581</xdr:rowOff>
    </xdr:to>
    <xdr:cxnSp macro="">
      <xdr:nvCxnSpPr>
        <xdr:cNvPr id="70" name="直線コネクタ 69"/>
        <xdr:cNvCxnSpPr/>
      </xdr:nvCxnSpPr>
      <xdr:spPr>
        <a:xfrm>
          <a:off x="1130300" y="6745363"/>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60401</xdr:rowOff>
    </xdr:from>
    <xdr:to>
      <xdr:col>6</xdr:col>
      <xdr:colOff>561975</xdr:colOff>
      <xdr:row>39</xdr:row>
      <xdr:rowOff>162001</xdr:rowOff>
    </xdr:to>
    <xdr:sp macro="" textlink="">
      <xdr:nvSpPr>
        <xdr:cNvPr id="80" name="円/楕円 79"/>
        <xdr:cNvSpPr/>
      </xdr:nvSpPr>
      <xdr:spPr>
        <a:xfrm>
          <a:off x="4584700" y="67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146778</xdr:rowOff>
    </xdr:from>
    <xdr:ext cx="534377" cy="259045"/>
    <xdr:sp macro="" textlink="">
      <xdr:nvSpPr>
        <xdr:cNvPr id="81" name="人件費該当値テキスト"/>
        <xdr:cNvSpPr txBox="1"/>
      </xdr:nvSpPr>
      <xdr:spPr>
        <a:xfrm>
          <a:off x="4686300" y="66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36,496</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56648</xdr:rowOff>
    </xdr:from>
    <xdr:to>
      <xdr:col>5</xdr:col>
      <xdr:colOff>409575</xdr:colOff>
      <xdr:row>39</xdr:row>
      <xdr:rowOff>158248</xdr:rowOff>
    </xdr:to>
    <xdr:sp macro="" textlink="">
      <xdr:nvSpPr>
        <xdr:cNvPr id="82" name="円/楕円 81"/>
        <xdr:cNvSpPr/>
      </xdr:nvSpPr>
      <xdr:spPr>
        <a:xfrm>
          <a:off x="3746500" y="674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149375</xdr:rowOff>
    </xdr:from>
    <xdr:ext cx="534377" cy="259045"/>
    <xdr:sp macro="" textlink="">
      <xdr:nvSpPr>
        <xdr:cNvPr id="83" name="テキスト ボックス 82"/>
        <xdr:cNvSpPr txBox="1"/>
      </xdr:nvSpPr>
      <xdr:spPr>
        <a:xfrm>
          <a:off x="3530111" y="683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65297</xdr:rowOff>
    </xdr:from>
    <xdr:to>
      <xdr:col>4</xdr:col>
      <xdr:colOff>206375</xdr:colOff>
      <xdr:row>39</xdr:row>
      <xdr:rowOff>166897</xdr:rowOff>
    </xdr:to>
    <xdr:sp macro="" textlink="">
      <xdr:nvSpPr>
        <xdr:cNvPr id="84" name="円/楕円 83"/>
        <xdr:cNvSpPr/>
      </xdr:nvSpPr>
      <xdr:spPr>
        <a:xfrm>
          <a:off x="2857500" y="67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158024</xdr:rowOff>
    </xdr:from>
    <xdr:ext cx="534377" cy="259045"/>
    <xdr:sp macro="" textlink="">
      <xdr:nvSpPr>
        <xdr:cNvPr id="85" name="テキスト ボックス 84"/>
        <xdr:cNvSpPr txBox="1"/>
      </xdr:nvSpPr>
      <xdr:spPr>
        <a:xfrm>
          <a:off x="2641111" y="68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36,239</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48781</xdr:rowOff>
    </xdr:from>
    <xdr:to>
      <xdr:col>3</xdr:col>
      <xdr:colOff>3175</xdr:colOff>
      <xdr:row>39</xdr:row>
      <xdr:rowOff>150381</xdr:rowOff>
    </xdr:to>
    <xdr:sp macro="" textlink="">
      <xdr:nvSpPr>
        <xdr:cNvPr id="86" name="円/楕円 85"/>
        <xdr:cNvSpPr/>
      </xdr:nvSpPr>
      <xdr:spPr>
        <a:xfrm>
          <a:off x="1968500" y="673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141508</xdr:rowOff>
    </xdr:from>
    <xdr:ext cx="534377" cy="259045"/>
    <xdr:sp macro="" textlink="">
      <xdr:nvSpPr>
        <xdr:cNvPr id="87" name="テキスト ボックス 86"/>
        <xdr:cNvSpPr txBox="1"/>
      </xdr:nvSpPr>
      <xdr:spPr>
        <a:xfrm>
          <a:off x="1752111" y="68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37,106</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8013</xdr:rowOff>
    </xdr:from>
    <xdr:to>
      <xdr:col>1</xdr:col>
      <xdr:colOff>485775</xdr:colOff>
      <xdr:row>39</xdr:row>
      <xdr:rowOff>109613</xdr:rowOff>
    </xdr:to>
    <xdr:sp macro="" textlink="">
      <xdr:nvSpPr>
        <xdr:cNvPr id="88" name="円/楕円 87"/>
        <xdr:cNvSpPr/>
      </xdr:nvSpPr>
      <xdr:spPr>
        <a:xfrm>
          <a:off x="1079500" y="669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100740</xdr:rowOff>
    </xdr:from>
    <xdr:ext cx="534377" cy="259045"/>
    <xdr:sp macro="" textlink="">
      <xdr:nvSpPr>
        <xdr:cNvPr id="89" name="テキスト ボックス 88"/>
        <xdr:cNvSpPr txBox="1"/>
      </xdr:nvSpPr>
      <xdr:spPr>
        <a:xfrm>
          <a:off x="863111" y="678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119028</xdr:rowOff>
    </xdr:from>
    <xdr:to>
      <xdr:col>6</xdr:col>
      <xdr:colOff>511175</xdr:colOff>
      <xdr:row>56</xdr:row>
      <xdr:rowOff>129429</xdr:rowOff>
    </xdr:to>
    <xdr:cxnSp macro="">
      <xdr:nvCxnSpPr>
        <xdr:cNvPr id="121" name="直線コネクタ 120"/>
        <xdr:cNvCxnSpPr/>
      </xdr:nvCxnSpPr>
      <xdr:spPr>
        <a:xfrm flipV="1">
          <a:off x="3797300" y="9720228"/>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129429</xdr:rowOff>
    </xdr:from>
    <xdr:to>
      <xdr:col>5</xdr:col>
      <xdr:colOff>358775</xdr:colOff>
      <xdr:row>57</xdr:row>
      <xdr:rowOff>4990</xdr:rowOff>
    </xdr:to>
    <xdr:cxnSp macro="">
      <xdr:nvCxnSpPr>
        <xdr:cNvPr id="124" name="直線コネクタ 123"/>
        <xdr:cNvCxnSpPr/>
      </xdr:nvCxnSpPr>
      <xdr:spPr>
        <a:xfrm flipV="1">
          <a:off x="2908300" y="9730629"/>
          <a:ext cx="889000" cy="4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161596</xdr:rowOff>
    </xdr:from>
    <xdr:to>
      <xdr:col>4</xdr:col>
      <xdr:colOff>155575</xdr:colOff>
      <xdr:row>57</xdr:row>
      <xdr:rowOff>4990</xdr:rowOff>
    </xdr:to>
    <xdr:cxnSp macro="">
      <xdr:nvCxnSpPr>
        <xdr:cNvPr id="127" name="直線コネクタ 126"/>
        <xdr:cNvCxnSpPr/>
      </xdr:nvCxnSpPr>
      <xdr:spPr>
        <a:xfrm>
          <a:off x="2019300" y="9762796"/>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155915</xdr:rowOff>
    </xdr:from>
    <xdr:to>
      <xdr:col>2</xdr:col>
      <xdr:colOff>638175</xdr:colOff>
      <xdr:row>56</xdr:row>
      <xdr:rowOff>161596</xdr:rowOff>
    </xdr:to>
    <xdr:cxnSp macro="">
      <xdr:nvCxnSpPr>
        <xdr:cNvPr id="130" name="直線コネクタ 129"/>
        <xdr:cNvCxnSpPr/>
      </xdr:nvCxnSpPr>
      <xdr:spPr>
        <a:xfrm>
          <a:off x="1130300" y="9757115"/>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68228</xdr:rowOff>
    </xdr:from>
    <xdr:to>
      <xdr:col>6</xdr:col>
      <xdr:colOff>561975</xdr:colOff>
      <xdr:row>56</xdr:row>
      <xdr:rowOff>169828</xdr:rowOff>
    </xdr:to>
    <xdr:sp macro="" textlink="">
      <xdr:nvSpPr>
        <xdr:cNvPr id="140" name="円/楕円 139"/>
        <xdr:cNvSpPr/>
      </xdr:nvSpPr>
      <xdr:spPr>
        <a:xfrm>
          <a:off x="4584700" y="96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46655</xdr:rowOff>
    </xdr:from>
    <xdr:ext cx="534377" cy="259045"/>
    <xdr:sp macro="" textlink="">
      <xdr:nvSpPr>
        <xdr:cNvPr id="141" name="物件費該当値テキスト"/>
        <xdr:cNvSpPr txBox="1"/>
      </xdr:nvSpPr>
      <xdr:spPr>
        <a:xfrm>
          <a:off x="4686300" y="96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78629</xdr:rowOff>
    </xdr:from>
    <xdr:to>
      <xdr:col>5</xdr:col>
      <xdr:colOff>409575</xdr:colOff>
      <xdr:row>57</xdr:row>
      <xdr:rowOff>8779</xdr:rowOff>
    </xdr:to>
    <xdr:sp macro="" textlink="">
      <xdr:nvSpPr>
        <xdr:cNvPr id="142" name="円/楕円 141"/>
        <xdr:cNvSpPr/>
      </xdr:nvSpPr>
      <xdr:spPr>
        <a:xfrm>
          <a:off x="3746500" y="96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171356</xdr:rowOff>
    </xdr:from>
    <xdr:ext cx="534377" cy="259045"/>
    <xdr:sp macro="" textlink="">
      <xdr:nvSpPr>
        <xdr:cNvPr id="143" name="テキスト ボックス 142"/>
        <xdr:cNvSpPr txBox="1"/>
      </xdr:nvSpPr>
      <xdr:spPr>
        <a:xfrm>
          <a:off x="3530111" y="977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125640</xdr:rowOff>
    </xdr:from>
    <xdr:to>
      <xdr:col>4</xdr:col>
      <xdr:colOff>206375</xdr:colOff>
      <xdr:row>57</xdr:row>
      <xdr:rowOff>55790</xdr:rowOff>
    </xdr:to>
    <xdr:sp macro="" textlink="">
      <xdr:nvSpPr>
        <xdr:cNvPr id="144" name="円/楕円 143"/>
        <xdr:cNvSpPr/>
      </xdr:nvSpPr>
      <xdr:spPr>
        <a:xfrm>
          <a:off x="2857500" y="97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46917</xdr:rowOff>
    </xdr:from>
    <xdr:ext cx="534377" cy="259045"/>
    <xdr:sp macro="" textlink="">
      <xdr:nvSpPr>
        <xdr:cNvPr id="145" name="テキスト ボックス 144"/>
        <xdr:cNvSpPr txBox="1"/>
      </xdr:nvSpPr>
      <xdr:spPr>
        <a:xfrm>
          <a:off x="2641111" y="98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110796</xdr:rowOff>
    </xdr:from>
    <xdr:to>
      <xdr:col>3</xdr:col>
      <xdr:colOff>3175</xdr:colOff>
      <xdr:row>57</xdr:row>
      <xdr:rowOff>40946</xdr:rowOff>
    </xdr:to>
    <xdr:sp macro="" textlink="">
      <xdr:nvSpPr>
        <xdr:cNvPr id="146" name="円/楕円 145"/>
        <xdr:cNvSpPr/>
      </xdr:nvSpPr>
      <xdr:spPr>
        <a:xfrm>
          <a:off x="1968500" y="971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32073</xdr:rowOff>
    </xdr:from>
    <xdr:ext cx="534377" cy="259045"/>
    <xdr:sp macro="" textlink="">
      <xdr:nvSpPr>
        <xdr:cNvPr id="147" name="テキスト ボックス 146"/>
        <xdr:cNvSpPr txBox="1"/>
      </xdr:nvSpPr>
      <xdr:spPr>
        <a:xfrm>
          <a:off x="1752111" y="9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105115</xdr:rowOff>
    </xdr:from>
    <xdr:to>
      <xdr:col>1</xdr:col>
      <xdr:colOff>485775</xdr:colOff>
      <xdr:row>57</xdr:row>
      <xdr:rowOff>35265</xdr:rowOff>
    </xdr:to>
    <xdr:sp macro="" textlink="">
      <xdr:nvSpPr>
        <xdr:cNvPr id="148" name="円/楕円 147"/>
        <xdr:cNvSpPr/>
      </xdr:nvSpPr>
      <xdr:spPr>
        <a:xfrm>
          <a:off x="1079500" y="97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26392</xdr:rowOff>
    </xdr:from>
    <xdr:ext cx="534377" cy="259045"/>
    <xdr:sp macro="" textlink="">
      <xdr:nvSpPr>
        <xdr:cNvPr id="149" name="テキスト ボックス 148"/>
        <xdr:cNvSpPr txBox="1"/>
      </xdr:nvSpPr>
      <xdr:spPr>
        <a:xfrm>
          <a:off x="863111" y="979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168656</xdr:rowOff>
    </xdr:from>
    <xdr:to>
      <xdr:col>6</xdr:col>
      <xdr:colOff>511175</xdr:colOff>
      <xdr:row>78</xdr:row>
      <xdr:rowOff>28524</xdr:rowOff>
    </xdr:to>
    <xdr:cxnSp macro="">
      <xdr:nvCxnSpPr>
        <xdr:cNvPr id="178" name="直線コネクタ 177"/>
        <xdr:cNvCxnSpPr/>
      </xdr:nvCxnSpPr>
      <xdr:spPr>
        <a:xfrm flipV="1">
          <a:off x="3797300" y="13370306"/>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28524</xdr:rowOff>
    </xdr:from>
    <xdr:to>
      <xdr:col>5</xdr:col>
      <xdr:colOff>358775</xdr:colOff>
      <xdr:row>78</xdr:row>
      <xdr:rowOff>59461</xdr:rowOff>
    </xdr:to>
    <xdr:cxnSp macro="">
      <xdr:nvCxnSpPr>
        <xdr:cNvPr id="181" name="直線コネクタ 180"/>
        <xdr:cNvCxnSpPr/>
      </xdr:nvCxnSpPr>
      <xdr:spPr>
        <a:xfrm flipV="1">
          <a:off x="2908300" y="13401624"/>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47422</xdr:rowOff>
    </xdr:from>
    <xdr:to>
      <xdr:col>4</xdr:col>
      <xdr:colOff>155575</xdr:colOff>
      <xdr:row>78</xdr:row>
      <xdr:rowOff>59461</xdr:rowOff>
    </xdr:to>
    <xdr:cxnSp macro="">
      <xdr:nvCxnSpPr>
        <xdr:cNvPr id="184" name="直線コネクタ 183"/>
        <xdr:cNvCxnSpPr/>
      </xdr:nvCxnSpPr>
      <xdr:spPr>
        <a:xfrm>
          <a:off x="2019300" y="13420522"/>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42317</xdr:rowOff>
    </xdr:from>
    <xdr:to>
      <xdr:col>2</xdr:col>
      <xdr:colOff>638175</xdr:colOff>
      <xdr:row>78</xdr:row>
      <xdr:rowOff>47422</xdr:rowOff>
    </xdr:to>
    <xdr:cxnSp macro="">
      <xdr:nvCxnSpPr>
        <xdr:cNvPr id="187" name="直線コネクタ 186"/>
        <xdr:cNvCxnSpPr/>
      </xdr:nvCxnSpPr>
      <xdr:spPr>
        <a:xfrm>
          <a:off x="1130300" y="1341541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117856</xdr:rowOff>
    </xdr:from>
    <xdr:to>
      <xdr:col>6</xdr:col>
      <xdr:colOff>561975</xdr:colOff>
      <xdr:row>78</xdr:row>
      <xdr:rowOff>48006</xdr:rowOff>
    </xdr:to>
    <xdr:sp macro="" textlink="">
      <xdr:nvSpPr>
        <xdr:cNvPr id="197" name="円/楕円 196"/>
        <xdr:cNvSpPr/>
      </xdr:nvSpPr>
      <xdr:spPr>
        <a:xfrm>
          <a:off x="4584700" y="133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96283</xdr:rowOff>
    </xdr:from>
    <xdr:ext cx="469744" cy="259045"/>
    <xdr:sp macro="" textlink="">
      <xdr:nvSpPr>
        <xdr:cNvPr id="198" name="維持補修費該当値テキスト"/>
        <xdr:cNvSpPr txBox="1"/>
      </xdr:nvSpPr>
      <xdr:spPr>
        <a:xfrm>
          <a:off x="4686300" y="1329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149174</xdr:rowOff>
    </xdr:from>
    <xdr:to>
      <xdr:col>5</xdr:col>
      <xdr:colOff>409575</xdr:colOff>
      <xdr:row>78</xdr:row>
      <xdr:rowOff>79324</xdr:rowOff>
    </xdr:to>
    <xdr:sp macro="" textlink="">
      <xdr:nvSpPr>
        <xdr:cNvPr id="199" name="円/楕円 198"/>
        <xdr:cNvSpPr/>
      </xdr:nvSpPr>
      <xdr:spPr>
        <a:xfrm>
          <a:off x="3746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70451</xdr:rowOff>
    </xdr:from>
    <xdr:ext cx="469744" cy="259045"/>
    <xdr:sp macro="" textlink="">
      <xdr:nvSpPr>
        <xdr:cNvPr id="200" name="テキスト ボックス 199"/>
        <xdr:cNvSpPr txBox="1"/>
      </xdr:nvSpPr>
      <xdr:spPr>
        <a:xfrm>
          <a:off x="3562427" y="1344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8661</xdr:rowOff>
    </xdr:from>
    <xdr:to>
      <xdr:col>4</xdr:col>
      <xdr:colOff>206375</xdr:colOff>
      <xdr:row>78</xdr:row>
      <xdr:rowOff>110261</xdr:rowOff>
    </xdr:to>
    <xdr:sp macro="" textlink="">
      <xdr:nvSpPr>
        <xdr:cNvPr id="201" name="円/楕円 200"/>
        <xdr:cNvSpPr/>
      </xdr:nvSpPr>
      <xdr:spPr>
        <a:xfrm>
          <a:off x="2857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101388</xdr:rowOff>
    </xdr:from>
    <xdr:ext cx="469744" cy="259045"/>
    <xdr:sp macro="" textlink="">
      <xdr:nvSpPr>
        <xdr:cNvPr id="202" name="テキスト ボックス 201"/>
        <xdr:cNvSpPr txBox="1"/>
      </xdr:nvSpPr>
      <xdr:spPr>
        <a:xfrm>
          <a:off x="2673427"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168072</xdr:rowOff>
    </xdr:from>
    <xdr:to>
      <xdr:col>3</xdr:col>
      <xdr:colOff>3175</xdr:colOff>
      <xdr:row>78</xdr:row>
      <xdr:rowOff>98222</xdr:rowOff>
    </xdr:to>
    <xdr:sp macro="" textlink="">
      <xdr:nvSpPr>
        <xdr:cNvPr id="203" name="円/楕円 202"/>
        <xdr:cNvSpPr/>
      </xdr:nvSpPr>
      <xdr:spPr>
        <a:xfrm>
          <a:off x="19685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89349</xdr:rowOff>
    </xdr:from>
    <xdr:ext cx="469744" cy="259045"/>
    <xdr:sp macro="" textlink="">
      <xdr:nvSpPr>
        <xdr:cNvPr id="204" name="テキスト ボックス 203"/>
        <xdr:cNvSpPr txBox="1"/>
      </xdr:nvSpPr>
      <xdr:spPr>
        <a:xfrm>
          <a:off x="1784427" y="134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162967</xdr:rowOff>
    </xdr:from>
    <xdr:to>
      <xdr:col>1</xdr:col>
      <xdr:colOff>485775</xdr:colOff>
      <xdr:row>78</xdr:row>
      <xdr:rowOff>93117</xdr:rowOff>
    </xdr:to>
    <xdr:sp macro="" textlink="">
      <xdr:nvSpPr>
        <xdr:cNvPr id="205" name="円/楕円 204"/>
        <xdr:cNvSpPr/>
      </xdr:nvSpPr>
      <xdr:spPr>
        <a:xfrm>
          <a:off x="1079500" y="133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84244</xdr:rowOff>
    </xdr:from>
    <xdr:ext cx="469744" cy="259045"/>
    <xdr:sp macro="" textlink="">
      <xdr:nvSpPr>
        <xdr:cNvPr id="206" name="テキスト ボックス 205"/>
        <xdr:cNvSpPr txBox="1"/>
      </xdr:nvSpPr>
      <xdr:spPr>
        <a:xfrm>
          <a:off x="895427" y="1345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90627</xdr:rowOff>
    </xdr:from>
    <xdr:to>
      <xdr:col>6</xdr:col>
      <xdr:colOff>511175</xdr:colOff>
      <xdr:row>98</xdr:row>
      <xdr:rowOff>86683</xdr:rowOff>
    </xdr:to>
    <xdr:cxnSp macro="">
      <xdr:nvCxnSpPr>
        <xdr:cNvPr id="236" name="直線コネクタ 235"/>
        <xdr:cNvCxnSpPr/>
      </xdr:nvCxnSpPr>
      <xdr:spPr>
        <a:xfrm flipV="1">
          <a:off x="3797300" y="16549827"/>
          <a:ext cx="838200" cy="3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86683</xdr:rowOff>
    </xdr:from>
    <xdr:to>
      <xdr:col>5</xdr:col>
      <xdr:colOff>358775</xdr:colOff>
      <xdr:row>99</xdr:row>
      <xdr:rowOff>5074</xdr:rowOff>
    </xdr:to>
    <xdr:cxnSp macro="">
      <xdr:nvCxnSpPr>
        <xdr:cNvPr id="239" name="直線コネクタ 238"/>
        <xdr:cNvCxnSpPr/>
      </xdr:nvCxnSpPr>
      <xdr:spPr>
        <a:xfrm flipV="1">
          <a:off x="2908300" y="16888783"/>
          <a:ext cx="889000" cy="8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5074</xdr:rowOff>
    </xdr:from>
    <xdr:to>
      <xdr:col>4</xdr:col>
      <xdr:colOff>155575</xdr:colOff>
      <xdr:row>99</xdr:row>
      <xdr:rowOff>16751</xdr:rowOff>
    </xdr:to>
    <xdr:cxnSp macro="">
      <xdr:nvCxnSpPr>
        <xdr:cNvPr id="242" name="直線コネクタ 241"/>
        <xdr:cNvCxnSpPr/>
      </xdr:nvCxnSpPr>
      <xdr:spPr>
        <a:xfrm flipV="1">
          <a:off x="2019300" y="16978624"/>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158578</xdr:rowOff>
    </xdr:from>
    <xdr:to>
      <xdr:col>2</xdr:col>
      <xdr:colOff>638175</xdr:colOff>
      <xdr:row>99</xdr:row>
      <xdr:rowOff>16751</xdr:rowOff>
    </xdr:to>
    <xdr:cxnSp macro="">
      <xdr:nvCxnSpPr>
        <xdr:cNvPr id="245" name="直線コネクタ 244"/>
        <xdr:cNvCxnSpPr/>
      </xdr:nvCxnSpPr>
      <xdr:spPr>
        <a:xfrm>
          <a:off x="1130300" y="16789228"/>
          <a:ext cx="889000" cy="2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39827</xdr:rowOff>
    </xdr:from>
    <xdr:to>
      <xdr:col>6</xdr:col>
      <xdr:colOff>561975</xdr:colOff>
      <xdr:row>96</xdr:row>
      <xdr:rowOff>141427</xdr:rowOff>
    </xdr:to>
    <xdr:sp macro="" textlink="">
      <xdr:nvSpPr>
        <xdr:cNvPr id="255" name="円/楕円 254"/>
        <xdr:cNvSpPr/>
      </xdr:nvSpPr>
      <xdr:spPr>
        <a:xfrm>
          <a:off x="4584700" y="1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62704</xdr:rowOff>
    </xdr:from>
    <xdr:ext cx="534377" cy="259045"/>
    <xdr:sp macro="" textlink="">
      <xdr:nvSpPr>
        <xdr:cNvPr id="256" name="扶助費該当値テキスト"/>
        <xdr:cNvSpPr txBox="1"/>
      </xdr:nvSpPr>
      <xdr:spPr>
        <a:xfrm>
          <a:off x="4686300" y="163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35883</xdr:rowOff>
    </xdr:from>
    <xdr:to>
      <xdr:col>5</xdr:col>
      <xdr:colOff>409575</xdr:colOff>
      <xdr:row>98</xdr:row>
      <xdr:rowOff>137483</xdr:rowOff>
    </xdr:to>
    <xdr:sp macro="" textlink="">
      <xdr:nvSpPr>
        <xdr:cNvPr id="257" name="円/楕円 256"/>
        <xdr:cNvSpPr/>
      </xdr:nvSpPr>
      <xdr:spPr>
        <a:xfrm>
          <a:off x="3746500" y="168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128610</xdr:rowOff>
    </xdr:from>
    <xdr:ext cx="534377" cy="259045"/>
    <xdr:sp macro="" textlink="">
      <xdr:nvSpPr>
        <xdr:cNvPr id="258" name="テキスト ボックス 257"/>
        <xdr:cNvSpPr txBox="1"/>
      </xdr:nvSpPr>
      <xdr:spPr>
        <a:xfrm>
          <a:off x="3530111" y="169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125724</xdr:rowOff>
    </xdr:from>
    <xdr:to>
      <xdr:col>4</xdr:col>
      <xdr:colOff>206375</xdr:colOff>
      <xdr:row>99</xdr:row>
      <xdr:rowOff>55874</xdr:rowOff>
    </xdr:to>
    <xdr:sp macro="" textlink="">
      <xdr:nvSpPr>
        <xdr:cNvPr id="259" name="円/楕円 258"/>
        <xdr:cNvSpPr/>
      </xdr:nvSpPr>
      <xdr:spPr>
        <a:xfrm>
          <a:off x="2857500" y="169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47001</xdr:rowOff>
    </xdr:from>
    <xdr:ext cx="534377" cy="259045"/>
    <xdr:sp macro="" textlink="">
      <xdr:nvSpPr>
        <xdr:cNvPr id="260" name="テキスト ボックス 259"/>
        <xdr:cNvSpPr txBox="1"/>
      </xdr:nvSpPr>
      <xdr:spPr>
        <a:xfrm>
          <a:off x="2641111" y="1702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137401</xdr:rowOff>
    </xdr:from>
    <xdr:to>
      <xdr:col>3</xdr:col>
      <xdr:colOff>3175</xdr:colOff>
      <xdr:row>99</xdr:row>
      <xdr:rowOff>67551</xdr:rowOff>
    </xdr:to>
    <xdr:sp macro="" textlink="">
      <xdr:nvSpPr>
        <xdr:cNvPr id="261" name="円/楕円 260"/>
        <xdr:cNvSpPr/>
      </xdr:nvSpPr>
      <xdr:spPr>
        <a:xfrm>
          <a:off x="1968500" y="169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58678</xdr:rowOff>
    </xdr:from>
    <xdr:ext cx="534377" cy="259045"/>
    <xdr:sp macro="" textlink="">
      <xdr:nvSpPr>
        <xdr:cNvPr id="262" name="テキスト ボックス 261"/>
        <xdr:cNvSpPr txBox="1"/>
      </xdr:nvSpPr>
      <xdr:spPr>
        <a:xfrm>
          <a:off x="1752111" y="1703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107778</xdr:rowOff>
    </xdr:from>
    <xdr:to>
      <xdr:col>1</xdr:col>
      <xdr:colOff>485775</xdr:colOff>
      <xdr:row>98</xdr:row>
      <xdr:rowOff>37928</xdr:rowOff>
    </xdr:to>
    <xdr:sp macro="" textlink="">
      <xdr:nvSpPr>
        <xdr:cNvPr id="263" name="円/楕円 262"/>
        <xdr:cNvSpPr/>
      </xdr:nvSpPr>
      <xdr:spPr>
        <a:xfrm>
          <a:off x="1079500" y="167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54455</xdr:rowOff>
    </xdr:from>
    <xdr:ext cx="534377" cy="259045"/>
    <xdr:sp macro="" textlink="">
      <xdr:nvSpPr>
        <xdr:cNvPr id="264" name="テキスト ボックス 263"/>
        <xdr:cNvSpPr txBox="1"/>
      </xdr:nvSpPr>
      <xdr:spPr>
        <a:xfrm>
          <a:off x="863111" y="165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133582</xdr:rowOff>
    </xdr:from>
    <xdr:to>
      <xdr:col>15</xdr:col>
      <xdr:colOff>180975</xdr:colOff>
      <xdr:row>36</xdr:row>
      <xdr:rowOff>33630</xdr:rowOff>
    </xdr:to>
    <xdr:cxnSp macro="">
      <xdr:nvCxnSpPr>
        <xdr:cNvPr id="295" name="直線コネクタ 294"/>
        <xdr:cNvCxnSpPr/>
      </xdr:nvCxnSpPr>
      <xdr:spPr>
        <a:xfrm>
          <a:off x="9639300" y="6134332"/>
          <a:ext cx="838200" cy="7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110994</xdr:rowOff>
    </xdr:from>
    <xdr:to>
      <xdr:col>14</xdr:col>
      <xdr:colOff>28575</xdr:colOff>
      <xdr:row>35</xdr:row>
      <xdr:rowOff>133582</xdr:rowOff>
    </xdr:to>
    <xdr:cxnSp macro="">
      <xdr:nvCxnSpPr>
        <xdr:cNvPr id="298" name="直線コネクタ 297"/>
        <xdr:cNvCxnSpPr/>
      </xdr:nvCxnSpPr>
      <xdr:spPr>
        <a:xfrm>
          <a:off x="8750300" y="6111744"/>
          <a:ext cx="88900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84651</xdr:rowOff>
    </xdr:from>
    <xdr:to>
      <xdr:col>12</xdr:col>
      <xdr:colOff>511175</xdr:colOff>
      <xdr:row>35</xdr:row>
      <xdr:rowOff>110994</xdr:rowOff>
    </xdr:to>
    <xdr:cxnSp macro="">
      <xdr:nvCxnSpPr>
        <xdr:cNvPr id="301" name="直線コネクタ 300"/>
        <xdr:cNvCxnSpPr/>
      </xdr:nvCxnSpPr>
      <xdr:spPr>
        <a:xfrm>
          <a:off x="7861300" y="6085401"/>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84651</xdr:rowOff>
    </xdr:from>
    <xdr:to>
      <xdr:col>11</xdr:col>
      <xdr:colOff>307975</xdr:colOff>
      <xdr:row>36</xdr:row>
      <xdr:rowOff>118451</xdr:rowOff>
    </xdr:to>
    <xdr:cxnSp macro="">
      <xdr:nvCxnSpPr>
        <xdr:cNvPr id="304" name="直線コネクタ 303"/>
        <xdr:cNvCxnSpPr/>
      </xdr:nvCxnSpPr>
      <xdr:spPr>
        <a:xfrm flipV="1">
          <a:off x="6972300" y="6085401"/>
          <a:ext cx="889000" cy="20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154280</xdr:rowOff>
    </xdr:from>
    <xdr:to>
      <xdr:col>15</xdr:col>
      <xdr:colOff>231775</xdr:colOff>
      <xdr:row>36</xdr:row>
      <xdr:rowOff>84430</xdr:rowOff>
    </xdr:to>
    <xdr:sp macro="" textlink="">
      <xdr:nvSpPr>
        <xdr:cNvPr id="314" name="円/楕円 313"/>
        <xdr:cNvSpPr/>
      </xdr:nvSpPr>
      <xdr:spPr>
        <a:xfrm>
          <a:off x="10426700" y="61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5707</xdr:rowOff>
    </xdr:from>
    <xdr:ext cx="534377" cy="259045"/>
    <xdr:sp macro="" textlink="">
      <xdr:nvSpPr>
        <xdr:cNvPr id="315" name="補助費等該当値テキスト"/>
        <xdr:cNvSpPr txBox="1"/>
      </xdr:nvSpPr>
      <xdr:spPr>
        <a:xfrm>
          <a:off x="10528300" y="60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82782</xdr:rowOff>
    </xdr:from>
    <xdr:to>
      <xdr:col>14</xdr:col>
      <xdr:colOff>79375</xdr:colOff>
      <xdr:row>36</xdr:row>
      <xdr:rowOff>12932</xdr:rowOff>
    </xdr:to>
    <xdr:sp macro="" textlink="">
      <xdr:nvSpPr>
        <xdr:cNvPr id="316" name="円/楕円 315"/>
        <xdr:cNvSpPr/>
      </xdr:nvSpPr>
      <xdr:spPr>
        <a:xfrm>
          <a:off x="9588500" y="60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29459</xdr:rowOff>
    </xdr:from>
    <xdr:ext cx="534377" cy="259045"/>
    <xdr:sp macro="" textlink="">
      <xdr:nvSpPr>
        <xdr:cNvPr id="317" name="テキスト ボックス 316"/>
        <xdr:cNvSpPr txBox="1"/>
      </xdr:nvSpPr>
      <xdr:spPr>
        <a:xfrm>
          <a:off x="9372111" y="58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60194</xdr:rowOff>
    </xdr:from>
    <xdr:to>
      <xdr:col>12</xdr:col>
      <xdr:colOff>561975</xdr:colOff>
      <xdr:row>35</xdr:row>
      <xdr:rowOff>161794</xdr:rowOff>
    </xdr:to>
    <xdr:sp macro="" textlink="">
      <xdr:nvSpPr>
        <xdr:cNvPr id="318" name="円/楕円 317"/>
        <xdr:cNvSpPr/>
      </xdr:nvSpPr>
      <xdr:spPr>
        <a:xfrm>
          <a:off x="8699500" y="606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6871</xdr:rowOff>
    </xdr:from>
    <xdr:ext cx="534377" cy="259045"/>
    <xdr:sp macro="" textlink="">
      <xdr:nvSpPr>
        <xdr:cNvPr id="319" name="テキスト ボックス 318"/>
        <xdr:cNvSpPr txBox="1"/>
      </xdr:nvSpPr>
      <xdr:spPr>
        <a:xfrm>
          <a:off x="8483111" y="58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61,887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33851</xdr:rowOff>
    </xdr:from>
    <xdr:to>
      <xdr:col>11</xdr:col>
      <xdr:colOff>358775</xdr:colOff>
      <xdr:row>35</xdr:row>
      <xdr:rowOff>135451</xdr:rowOff>
    </xdr:to>
    <xdr:sp macro="" textlink="">
      <xdr:nvSpPr>
        <xdr:cNvPr id="320" name="円/楕円 319"/>
        <xdr:cNvSpPr/>
      </xdr:nvSpPr>
      <xdr:spPr>
        <a:xfrm>
          <a:off x="7810500" y="60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151978</xdr:rowOff>
    </xdr:from>
    <xdr:ext cx="534377" cy="259045"/>
    <xdr:sp macro="" textlink="">
      <xdr:nvSpPr>
        <xdr:cNvPr id="321" name="テキスト ボックス 320"/>
        <xdr:cNvSpPr txBox="1"/>
      </xdr:nvSpPr>
      <xdr:spPr>
        <a:xfrm>
          <a:off x="7594111" y="580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67651</xdr:rowOff>
    </xdr:from>
    <xdr:to>
      <xdr:col>10</xdr:col>
      <xdr:colOff>155575</xdr:colOff>
      <xdr:row>36</xdr:row>
      <xdr:rowOff>169251</xdr:rowOff>
    </xdr:to>
    <xdr:sp macro="" textlink="">
      <xdr:nvSpPr>
        <xdr:cNvPr id="322" name="円/楕円 321"/>
        <xdr:cNvSpPr/>
      </xdr:nvSpPr>
      <xdr:spPr>
        <a:xfrm>
          <a:off x="6921500" y="62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14328</xdr:rowOff>
    </xdr:from>
    <xdr:ext cx="534377" cy="259045"/>
    <xdr:sp macro="" textlink="">
      <xdr:nvSpPr>
        <xdr:cNvPr id="323" name="テキスト ボックス 322"/>
        <xdr:cNvSpPr txBox="1"/>
      </xdr:nvSpPr>
      <xdr:spPr>
        <a:xfrm>
          <a:off x="6705111" y="60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16569</xdr:rowOff>
    </xdr:from>
    <xdr:to>
      <xdr:col>15</xdr:col>
      <xdr:colOff>180975</xdr:colOff>
      <xdr:row>57</xdr:row>
      <xdr:rowOff>51857</xdr:rowOff>
    </xdr:to>
    <xdr:cxnSp macro="">
      <xdr:nvCxnSpPr>
        <xdr:cNvPr id="352" name="直線コネクタ 351"/>
        <xdr:cNvCxnSpPr/>
      </xdr:nvCxnSpPr>
      <xdr:spPr>
        <a:xfrm>
          <a:off x="9639300" y="9789219"/>
          <a:ext cx="838200" cy="3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16569</xdr:rowOff>
    </xdr:from>
    <xdr:to>
      <xdr:col>14</xdr:col>
      <xdr:colOff>28575</xdr:colOff>
      <xdr:row>58</xdr:row>
      <xdr:rowOff>38095</xdr:rowOff>
    </xdr:to>
    <xdr:cxnSp macro="">
      <xdr:nvCxnSpPr>
        <xdr:cNvPr id="355" name="直線コネクタ 354"/>
        <xdr:cNvCxnSpPr/>
      </xdr:nvCxnSpPr>
      <xdr:spPr>
        <a:xfrm flipV="1">
          <a:off x="8750300" y="9789219"/>
          <a:ext cx="889000" cy="1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38095</xdr:rowOff>
    </xdr:from>
    <xdr:to>
      <xdr:col>12</xdr:col>
      <xdr:colOff>511175</xdr:colOff>
      <xdr:row>58</xdr:row>
      <xdr:rowOff>104008</xdr:rowOff>
    </xdr:to>
    <xdr:cxnSp macro="">
      <xdr:nvCxnSpPr>
        <xdr:cNvPr id="358" name="直線コネクタ 357"/>
        <xdr:cNvCxnSpPr/>
      </xdr:nvCxnSpPr>
      <xdr:spPr>
        <a:xfrm flipV="1">
          <a:off x="7861300" y="9982195"/>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35534</xdr:rowOff>
    </xdr:from>
    <xdr:to>
      <xdr:col>11</xdr:col>
      <xdr:colOff>307975</xdr:colOff>
      <xdr:row>58</xdr:row>
      <xdr:rowOff>104008</xdr:rowOff>
    </xdr:to>
    <xdr:cxnSp macro="">
      <xdr:nvCxnSpPr>
        <xdr:cNvPr id="361" name="直線コネクタ 360"/>
        <xdr:cNvCxnSpPr/>
      </xdr:nvCxnSpPr>
      <xdr:spPr>
        <a:xfrm>
          <a:off x="6972300" y="9979634"/>
          <a:ext cx="889000" cy="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1057</xdr:rowOff>
    </xdr:from>
    <xdr:to>
      <xdr:col>15</xdr:col>
      <xdr:colOff>231775</xdr:colOff>
      <xdr:row>57</xdr:row>
      <xdr:rowOff>102657</xdr:rowOff>
    </xdr:to>
    <xdr:sp macro="" textlink="">
      <xdr:nvSpPr>
        <xdr:cNvPr id="371" name="円/楕円 370"/>
        <xdr:cNvSpPr/>
      </xdr:nvSpPr>
      <xdr:spPr>
        <a:xfrm>
          <a:off x="10426700" y="977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150934</xdr:rowOff>
    </xdr:from>
    <xdr:ext cx="534377" cy="259045"/>
    <xdr:sp macro="" textlink="">
      <xdr:nvSpPr>
        <xdr:cNvPr id="372" name="普通建設事業費該当値テキスト"/>
        <xdr:cNvSpPr txBox="1"/>
      </xdr:nvSpPr>
      <xdr:spPr>
        <a:xfrm>
          <a:off x="10528300" y="975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44,028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137219</xdr:rowOff>
    </xdr:from>
    <xdr:to>
      <xdr:col>14</xdr:col>
      <xdr:colOff>79375</xdr:colOff>
      <xdr:row>57</xdr:row>
      <xdr:rowOff>67369</xdr:rowOff>
    </xdr:to>
    <xdr:sp macro="" textlink="">
      <xdr:nvSpPr>
        <xdr:cNvPr id="373" name="円/楕円 372"/>
        <xdr:cNvSpPr/>
      </xdr:nvSpPr>
      <xdr:spPr>
        <a:xfrm>
          <a:off x="9588500" y="973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58496</xdr:rowOff>
    </xdr:from>
    <xdr:ext cx="534377" cy="259045"/>
    <xdr:sp macro="" textlink="">
      <xdr:nvSpPr>
        <xdr:cNvPr id="374" name="テキスト ボックス 373"/>
        <xdr:cNvSpPr txBox="1"/>
      </xdr:nvSpPr>
      <xdr:spPr>
        <a:xfrm>
          <a:off x="9372111" y="983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158745</xdr:rowOff>
    </xdr:from>
    <xdr:to>
      <xdr:col>12</xdr:col>
      <xdr:colOff>561975</xdr:colOff>
      <xdr:row>58</xdr:row>
      <xdr:rowOff>88895</xdr:rowOff>
    </xdr:to>
    <xdr:sp macro="" textlink="">
      <xdr:nvSpPr>
        <xdr:cNvPr id="375" name="円/楕円 374"/>
        <xdr:cNvSpPr/>
      </xdr:nvSpPr>
      <xdr:spPr>
        <a:xfrm>
          <a:off x="8699500" y="99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80022</xdr:rowOff>
    </xdr:from>
    <xdr:ext cx="534377" cy="259045"/>
    <xdr:sp macro="" textlink="">
      <xdr:nvSpPr>
        <xdr:cNvPr id="376" name="テキスト ボックス 375"/>
        <xdr:cNvSpPr txBox="1"/>
      </xdr:nvSpPr>
      <xdr:spPr>
        <a:xfrm>
          <a:off x="8483111" y="100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53208</xdr:rowOff>
    </xdr:from>
    <xdr:to>
      <xdr:col>11</xdr:col>
      <xdr:colOff>358775</xdr:colOff>
      <xdr:row>58</xdr:row>
      <xdr:rowOff>154808</xdr:rowOff>
    </xdr:to>
    <xdr:sp macro="" textlink="">
      <xdr:nvSpPr>
        <xdr:cNvPr id="377" name="円/楕円 376"/>
        <xdr:cNvSpPr/>
      </xdr:nvSpPr>
      <xdr:spPr>
        <a:xfrm>
          <a:off x="7810500" y="99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145935</xdr:rowOff>
    </xdr:from>
    <xdr:ext cx="534377" cy="259045"/>
    <xdr:sp macro="" textlink="">
      <xdr:nvSpPr>
        <xdr:cNvPr id="378" name="テキスト ボックス 377"/>
        <xdr:cNvSpPr txBox="1"/>
      </xdr:nvSpPr>
      <xdr:spPr>
        <a:xfrm>
          <a:off x="7594111" y="100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156184</xdr:rowOff>
    </xdr:from>
    <xdr:to>
      <xdr:col>10</xdr:col>
      <xdr:colOff>155575</xdr:colOff>
      <xdr:row>58</xdr:row>
      <xdr:rowOff>86334</xdr:rowOff>
    </xdr:to>
    <xdr:sp macro="" textlink="">
      <xdr:nvSpPr>
        <xdr:cNvPr id="379" name="円/楕円 378"/>
        <xdr:cNvSpPr/>
      </xdr:nvSpPr>
      <xdr:spPr>
        <a:xfrm>
          <a:off x="6921500" y="9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77461</xdr:rowOff>
    </xdr:from>
    <xdr:ext cx="534377" cy="259045"/>
    <xdr:sp macro="" textlink="">
      <xdr:nvSpPr>
        <xdr:cNvPr id="380" name="テキスト ボックス 379"/>
        <xdr:cNvSpPr txBox="1"/>
      </xdr:nvSpPr>
      <xdr:spPr>
        <a:xfrm>
          <a:off x="6705111" y="1002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49609</xdr:rowOff>
    </xdr:from>
    <xdr:to>
      <xdr:col>15</xdr:col>
      <xdr:colOff>180975</xdr:colOff>
      <xdr:row>78</xdr:row>
      <xdr:rowOff>87492</xdr:rowOff>
    </xdr:to>
    <xdr:cxnSp macro="">
      <xdr:nvCxnSpPr>
        <xdr:cNvPr id="411" name="直線コネクタ 410"/>
        <xdr:cNvCxnSpPr/>
      </xdr:nvCxnSpPr>
      <xdr:spPr>
        <a:xfrm flipV="1">
          <a:off x="9639300" y="13422709"/>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170259</xdr:rowOff>
    </xdr:from>
    <xdr:to>
      <xdr:col>15</xdr:col>
      <xdr:colOff>231775</xdr:colOff>
      <xdr:row>78</xdr:row>
      <xdr:rowOff>100409</xdr:rowOff>
    </xdr:to>
    <xdr:sp macro="" textlink="">
      <xdr:nvSpPr>
        <xdr:cNvPr id="421" name="円/楕円 420"/>
        <xdr:cNvSpPr/>
      </xdr:nvSpPr>
      <xdr:spPr>
        <a:xfrm>
          <a:off x="10426700" y="13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148686</xdr:rowOff>
    </xdr:from>
    <xdr:ext cx="534377" cy="259045"/>
    <xdr:sp macro="" textlink="">
      <xdr:nvSpPr>
        <xdr:cNvPr id="422" name="普通建設事業費 （ うち新規整備　）該当値テキスト"/>
        <xdr:cNvSpPr txBox="1"/>
      </xdr:nvSpPr>
      <xdr:spPr>
        <a:xfrm>
          <a:off x="10528300" y="133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36692</xdr:rowOff>
    </xdr:from>
    <xdr:to>
      <xdr:col>14</xdr:col>
      <xdr:colOff>79375</xdr:colOff>
      <xdr:row>78</xdr:row>
      <xdr:rowOff>138292</xdr:rowOff>
    </xdr:to>
    <xdr:sp macro="" textlink="">
      <xdr:nvSpPr>
        <xdr:cNvPr id="423" name="円/楕円 422"/>
        <xdr:cNvSpPr/>
      </xdr:nvSpPr>
      <xdr:spPr>
        <a:xfrm>
          <a:off x="9588500" y="13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129419</xdr:rowOff>
    </xdr:from>
    <xdr:ext cx="534377" cy="259045"/>
    <xdr:sp macro="" textlink="">
      <xdr:nvSpPr>
        <xdr:cNvPr id="424" name="テキスト ボックス 423"/>
        <xdr:cNvSpPr txBox="1"/>
      </xdr:nvSpPr>
      <xdr:spPr>
        <a:xfrm>
          <a:off x="9372111" y="135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107747</xdr:rowOff>
    </xdr:from>
    <xdr:to>
      <xdr:col>15</xdr:col>
      <xdr:colOff>180975</xdr:colOff>
      <xdr:row>97</xdr:row>
      <xdr:rowOff>116548</xdr:rowOff>
    </xdr:to>
    <xdr:cxnSp macro="">
      <xdr:nvCxnSpPr>
        <xdr:cNvPr id="453" name="直線コネクタ 452"/>
        <xdr:cNvCxnSpPr/>
      </xdr:nvCxnSpPr>
      <xdr:spPr>
        <a:xfrm flipV="1">
          <a:off x="9639300" y="16738397"/>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56947</xdr:rowOff>
    </xdr:from>
    <xdr:to>
      <xdr:col>15</xdr:col>
      <xdr:colOff>231775</xdr:colOff>
      <xdr:row>97</xdr:row>
      <xdr:rowOff>158547</xdr:rowOff>
    </xdr:to>
    <xdr:sp macro="" textlink="">
      <xdr:nvSpPr>
        <xdr:cNvPr id="463" name="円/楕円 462"/>
        <xdr:cNvSpPr/>
      </xdr:nvSpPr>
      <xdr:spPr>
        <a:xfrm>
          <a:off x="10426700" y="166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79824</xdr:rowOff>
    </xdr:from>
    <xdr:ext cx="534377" cy="259045"/>
    <xdr:sp macro="" textlink="">
      <xdr:nvSpPr>
        <xdr:cNvPr id="464" name="普通建設事業費 （ うち更新整備　）該当値テキスト"/>
        <xdr:cNvSpPr txBox="1"/>
      </xdr:nvSpPr>
      <xdr:spPr>
        <a:xfrm>
          <a:off x="10528300" y="165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65748</xdr:rowOff>
    </xdr:from>
    <xdr:to>
      <xdr:col>14</xdr:col>
      <xdr:colOff>79375</xdr:colOff>
      <xdr:row>97</xdr:row>
      <xdr:rowOff>167348</xdr:rowOff>
    </xdr:to>
    <xdr:sp macro="" textlink="">
      <xdr:nvSpPr>
        <xdr:cNvPr id="465" name="円/楕円 464"/>
        <xdr:cNvSpPr/>
      </xdr:nvSpPr>
      <xdr:spPr>
        <a:xfrm>
          <a:off x="9588500" y="166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158475</xdr:rowOff>
    </xdr:from>
    <xdr:ext cx="534377" cy="259045"/>
    <xdr:sp macro="" textlink="">
      <xdr:nvSpPr>
        <xdr:cNvPr id="466" name="テキスト ボックス 465"/>
        <xdr:cNvSpPr txBox="1"/>
      </xdr:nvSpPr>
      <xdr:spPr>
        <a:xfrm>
          <a:off x="9372111" y="167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15587</xdr:rowOff>
    </xdr:from>
    <xdr:to>
      <xdr:col>23</xdr:col>
      <xdr:colOff>517525</xdr:colOff>
      <xdr:row>77</xdr:row>
      <xdr:rowOff>75136</xdr:rowOff>
    </xdr:to>
    <xdr:cxnSp macro="">
      <xdr:nvCxnSpPr>
        <xdr:cNvPr id="603" name="直線コネクタ 602"/>
        <xdr:cNvCxnSpPr/>
      </xdr:nvCxnSpPr>
      <xdr:spPr>
        <a:xfrm>
          <a:off x="15481300" y="13217237"/>
          <a:ext cx="838200" cy="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7781</xdr:rowOff>
    </xdr:from>
    <xdr:to>
      <xdr:col>22</xdr:col>
      <xdr:colOff>365125</xdr:colOff>
      <xdr:row>77</xdr:row>
      <xdr:rowOff>15587</xdr:rowOff>
    </xdr:to>
    <xdr:cxnSp macro="">
      <xdr:nvCxnSpPr>
        <xdr:cNvPr id="606" name="直線コネクタ 605"/>
        <xdr:cNvCxnSpPr/>
      </xdr:nvCxnSpPr>
      <xdr:spPr>
        <a:xfrm>
          <a:off x="14592300" y="13209431"/>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19799</xdr:rowOff>
    </xdr:from>
    <xdr:to>
      <xdr:col>21</xdr:col>
      <xdr:colOff>161925</xdr:colOff>
      <xdr:row>77</xdr:row>
      <xdr:rowOff>7781</xdr:rowOff>
    </xdr:to>
    <xdr:cxnSp macro="">
      <xdr:nvCxnSpPr>
        <xdr:cNvPr id="609" name="直線コネクタ 608"/>
        <xdr:cNvCxnSpPr/>
      </xdr:nvCxnSpPr>
      <xdr:spPr>
        <a:xfrm>
          <a:off x="13703300" y="13049999"/>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156290</xdr:rowOff>
    </xdr:from>
    <xdr:to>
      <xdr:col>19</xdr:col>
      <xdr:colOff>644525</xdr:colOff>
      <xdr:row>76</xdr:row>
      <xdr:rowOff>19799</xdr:rowOff>
    </xdr:to>
    <xdr:cxnSp macro="">
      <xdr:nvCxnSpPr>
        <xdr:cNvPr id="612" name="直線コネクタ 611"/>
        <xdr:cNvCxnSpPr/>
      </xdr:nvCxnSpPr>
      <xdr:spPr>
        <a:xfrm>
          <a:off x="12814300" y="13015040"/>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24336</xdr:rowOff>
    </xdr:from>
    <xdr:to>
      <xdr:col>23</xdr:col>
      <xdr:colOff>568325</xdr:colOff>
      <xdr:row>77</xdr:row>
      <xdr:rowOff>125936</xdr:rowOff>
    </xdr:to>
    <xdr:sp macro="" textlink="">
      <xdr:nvSpPr>
        <xdr:cNvPr id="622" name="円/楕円 621"/>
        <xdr:cNvSpPr/>
      </xdr:nvSpPr>
      <xdr:spPr>
        <a:xfrm>
          <a:off x="16268700" y="13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2763</xdr:rowOff>
    </xdr:from>
    <xdr:ext cx="534377" cy="259045"/>
    <xdr:sp macro="" textlink="">
      <xdr:nvSpPr>
        <xdr:cNvPr id="623" name="公債費該当値テキスト"/>
        <xdr:cNvSpPr txBox="1"/>
      </xdr:nvSpPr>
      <xdr:spPr>
        <a:xfrm>
          <a:off x="16370300" y="1320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136237</xdr:rowOff>
    </xdr:from>
    <xdr:to>
      <xdr:col>22</xdr:col>
      <xdr:colOff>415925</xdr:colOff>
      <xdr:row>77</xdr:row>
      <xdr:rowOff>66387</xdr:rowOff>
    </xdr:to>
    <xdr:sp macro="" textlink="">
      <xdr:nvSpPr>
        <xdr:cNvPr id="624" name="円/楕円 623"/>
        <xdr:cNvSpPr/>
      </xdr:nvSpPr>
      <xdr:spPr>
        <a:xfrm>
          <a:off x="15430500" y="131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57514</xdr:rowOff>
    </xdr:from>
    <xdr:ext cx="534377" cy="259045"/>
    <xdr:sp macro="" textlink="">
      <xdr:nvSpPr>
        <xdr:cNvPr id="625" name="テキスト ボックス 624"/>
        <xdr:cNvSpPr txBox="1"/>
      </xdr:nvSpPr>
      <xdr:spPr>
        <a:xfrm>
          <a:off x="15214111" y="1325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128431</xdr:rowOff>
    </xdr:from>
    <xdr:to>
      <xdr:col>21</xdr:col>
      <xdr:colOff>212725</xdr:colOff>
      <xdr:row>77</xdr:row>
      <xdr:rowOff>58581</xdr:rowOff>
    </xdr:to>
    <xdr:sp macro="" textlink="">
      <xdr:nvSpPr>
        <xdr:cNvPr id="626" name="円/楕円 625"/>
        <xdr:cNvSpPr/>
      </xdr:nvSpPr>
      <xdr:spPr>
        <a:xfrm>
          <a:off x="14541500" y="131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49708</xdr:rowOff>
    </xdr:from>
    <xdr:ext cx="534377" cy="259045"/>
    <xdr:sp macro="" textlink="">
      <xdr:nvSpPr>
        <xdr:cNvPr id="627" name="テキスト ボックス 626"/>
        <xdr:cNvSpPr txBox="1"/>
      </xdr:nvSpPr>
      <xdr:spPr>
        <a:xfrm>
          <a:off x="14325111" y="132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140450</xdr:rowOff>
    </xdr:from>
    <xdr:to>
      <xdr:col>20</xdr:col>
      <xdr:colOff>9525</xdr:colOff>
      <xdr:row>76</xdr:row>
      <xdr:rowOff>70600</xdr:rowOff>
    </xdr:to>
    <xdr:sp macro="" textlink="">
      <xdr:nvSpPr>
        <xdr:cNvPr id="628" name="円/楕円 627"/>
        <xdr:cNvSpPr/>
      </xdr:nvSpPr>
      <xdr:spPr>
        <a:xfrm>
          <a:off x="13652500" y="129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87127</xdr:rowOff>
    </xdr:from>
    <xdr:ext cx="534377" cy="259045"/>
    <xdr:sp macro="" textlink="">
      <xdr:nvSpPr>
        <xdr:cNvPr id="629" name="テキスト ボックス 628"/>
        <xdr:cNvSpPr txBox="1"/>
      </xdr:nvSpPr>
      <xdr:spPr>
        <a:xfrm>
          <a:off x="13436111" y="127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105490</xdr:rowOff>
    </xdr:from>
    <xdr:to>
      <xdr:col>18</xdr:col>
      <xdr:colOff>492125</xdr:colOff>
      <xdr:row>76</xdr:row>
      <xdr:rowOff>35640</xdr:rowOff>
    </xdr:to>
    <xdr:sp macro="" textlink="">
      <xdr:nvSpPr>
        <xdr:cNvPr id="630" name="円/楕円 629"/>
        <xdr:cNvSpPr/>
      </xdr:nvSpPr>
      <xdr:spPr>
        <a:xfrm>
          <a:off x="12763500" y="129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52167</xdr:rowOff>
    </xdr:from>
    <xdr:ext cx="534377" cy="259045"/>
    <xdr:sp macro="" textlink="">
      <xdr:nvSpPr>
        <xdr:cNvPr id="631" name="テキスト ボックス 630"/>
        <xdr:cNvSpPr txBox="1"/>
      </xdr:nvSpPr>
      <xdr:spPr>
        <a:xfrm>
          <a:off x="12547111" y="127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109410</xdr:rowOff>
    </xdr:from>
    <xdr:to>
      <xdr:col>23</xdr:col>
      <xdr:colOff>517525</xdr:colOff>
      <xdr:row>99</xdr:row>
      <xdr:rowOff>24600</xdr:rowOff>
    </xdr:to>
    <xdr:cxnSp macro="">
      <xdr:nvCxnSpPr>
        <xdr:cNvPr id="660" name="直線コネクタ 659"/>
        <xdr:cNvCxnSpPr/>
      </xdr:nvCxnSpPr>
      <xdr:spPr>
        <a:xfrm flipV="1">
          <a:off x="15481300" y="16911510"/>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23431</xdr:rowOff>
    </xdr:from>
    <xdr:to>
      <xdr:col>22</xdr:col>
      <xdr:colOff>365125</xdr:colOff>
      <xdr:row>99</xdr:row>
      <xdr:rowOff>24600</xdr:rowOff>
    </xdr:to>
    <xdr:cxnSp macro="">
      <xdr:nvCxnSpPr>
        <xdr:cNvPr id="663" name="直線コネクタ 662"/>
        <xdr:cNvCxnSpPr/>
      </xdr:nvCxnSpPr>
      <xdr:spPr>
        <a:xfrm>
          <a:off x="14592300" y="16996981"/>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98413</xdr:rowOff>
    </xdr:from>
    <xdr:to>
      <xdr:col>21</xdr:col>
      <xdr:colOff>161925</xdr:colOff>
      <xdr:row>99</xdr:row>
      <xdr:rowOff>23431</xdr:rowOff>
    </xdr:to>
    <xdr:cxnSp macro="">
      <xdr:nvCxnSpPr>
        <xdr:cNvPr id="666" name="直線コネクタ 665"/>
        <xdr:cNvCxnSpPr/>
      </xdr:nvCxnSpPr>
      <xdr:spPr>
        <a:xfrm>
          <a:off x="13703300" y="16900513"/>
          <a:ext cx="889000" cy="9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98413</xdr:rowOff>
    </xdr:from>
    <xdr:to>
      <xdr:col>19</xdr:col>
      <xdr:colOff>644525</xdr:colOff>
      <xdr:row>99</xdr:row>
      <xdr:rowOff>42748</xdr:rowOff>
    </xdr:to>
    <xdr:cxnSp macro="">
      <xdr:nvCxnSpPr>
        <xdr:cNvPr id="669" name="直線コネクタ 668"/>
        <xdr:cNvCxnSpPr/>
      </xdr:nvCxnSpPr>
      <xdr:spPr>
        <a:xfrm flipV="1">
          <a:off x="12814300" y="16900513"/>
          <a:ext cx="889000" cy="1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58610</xdr:rowOff>
    </xdr:from>
    <xdr:to>
      <xdr:col>23</xdr:col>
      <xdr:colOff>568325</xdr:colOff>
      <xdr:row>98</xdr:row>
      <xdr:rowOff>160210</xdr:rowOff>
    </xdr:to>
    <xdr:sp macro="" textlink="">
      <xdr:nvSpPr>
        <xdr:cNvPr id="679" name="円/楕円 678"/>
        <xdr:cNvSpPr/>
      </xdr:nvSpPr>
      <xdr:spPr>
        <a:xfrm>
          <a:off x="16268700" y="168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144987</xdr:rowOff>
    </xdr:from>
    <xdr:ext cx="469744" cy="259045"/>
    <xdr:sp macro="" textlink="">
      <xdr:nvSpPr>
        <xdr:cNvPr id="680" name="積立金該当値テキスト"/>
        <xdr:cNvSpPr txBox="1"/>
      </xdr:nvSpPr>
      <xdr:spPr>
        <a:xfrm>
          <a:off x="16370300" y="167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145250</xdr:rowOff>
    </xdr:from>
    <xdr:to>
      <xdr:col>22</xdr:col>
      <xdr:colOff>415925</xdr:colOff>
      <xdr:row>99</xdr:row>
      <xdr:rowOff>75400</xdr:rowOff>
    </xdr:to>
    <xdr:sp macro="" textlink="">
      <xdr:nvSpPr>
        <xdr:cNvPr id="681" name="円/楕円 680"/>
        <xdr:cNvSpPr/>
      </xdr:nvSpPr>
      <xdr:spPr>
        <a:xfrm>
          <a:off x="15430500" y="169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66527</xdr:rowOff>
    </xdr:from>
    <xdr:ext cx="469744" cy="259045"/>
    <xdr:sp macro="" textlink="">
      <xdr:nvSpPr>
        <xdr:cNvPr id="682" name="テキスト ボックス 681"/>
        <xdr:cNvSpPr txBox="1"/>
      </xdr:nvSpPr>
      <xdr:spPr>
        <a:xfrm>
          <a:off x="15246427" y="1704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144081</xdr:rowOff>
    </xdr:from>
    <xdr:to>
      <xdr:col>21</xdr:col>
      <xdr:colOff>212725</xdr:colOff>
      <xdr:row>99</xdr:row>
      <xdr:rowOff>74231</xdr:rowOff>
    </xdr:to>
    <xdr:sp macro="" textlink="">
      <xdr:nvSpPr>
        <xdr:cNvPr id="683" name="円/楕円 682"/>
        <xdr:cNvSpPr/>
      </xdr:nvSpPr>
      <xdr:spPr>
        <a:xfrm>
          <a:off x="14541500" y="169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65358</xdr:rowOff>
    </xdr:from>
    <xdr:ext cx="469744" cy="259045"/>
    <xdr:sp macro="" textlink="">
      <xdr:nvSpPr>
        <xdr:cNvPr id="684" name="テキスト ボックス 683"/>
        <xdr:cNvSpPr txBox="1"/>
      </xdr:nvSpPr>
      <xdr:spPr>
        <a:xfrm>
          <a:off x="14357427" y="1703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47613</xdr:rowOff>
    </xdr:from>
    <xdr:to>
      <xdr:col>20</xdr:col>
      <xdr:colOff>9525</xdr:colOff>
      <xdr:row>98</xdr:row>
      <xdr:rowOff>149213</xdr:rowOff>
    </xdr:to>
    <xdr:sp macro="" textlink="">
      <xdr:nvSpPr>
        <xdr:cNvPr id="685" name="円/楕円 684"/>
        <xdr:cNvSpPr/>
      </xdr:nvSpPr>
      <xdr:spPr>
        <a:xfrm>
          <a:off x="13652500" y="168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140340</xdr:rowOff>
    </xdr:from>
    <xdr:ext cx="469744" cy="259045"/>
    <xdr:sp macro="" textlink="">
      <xdr:nvSpPr>
        <xdr:cNvPr id="686" name="テキスト ボックス 685"/>
        <xdr:cNvSpPr txBox="1"/>
      </xdr:nvSpPr>
      <xdr:spPr>
        <a:xfrm>
          <a:off x="13468427" y="1694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163398</xdr:rowOff>
    </xdr:from>
    <xdr:to>
      <xdr:col>18</xdr:col>
      <xdr:colOff>492125</xdr:colOff>
      <xdr:row>99</xdr:row>
      <xdr:rowOff>93548</xdr:rowOff>
    </xdr:to>
    <xdr:sp macro="" textlink="">
      <xdr:nvSpPr>
        <xdr:cNvPr id="687" name="円/楕円 686"/>
        <xdr:cNvSpPr/>
      </xdr:nvSpPr>
      <xdr:spPr>
        <a:xfrm>
          <a:off x="12763500" y="169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84675</xdr:rowOff>
    </xdr:from>
    <xdr:ext cx="378565" cy="259045"/>
    <xdr:sp macro="" textlink="">
      <xdr:nvSpPr>
        <xdr:cNvPr id="688" name="テキスト ボックス 687"/>
        <xdr:cNvSpPr txBox="1"/>
      </xdr:nvSpPr>
      <xdr:spPr>
        <a:xfrm>
          <a:off x="12625017" y="1705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146721</xdr:rowOff>
    </xdr:from>
    <xdr:to>
      <xdr:col>32</xdr:col>
      <xdr:colOff>187325</xdr:colOff>
      <xdr:row>38</xdr:row>
      <xdr:rowOff>170724</xdr:rowOff>
    </xdr:to>
    <xdr:cxnSp macro="">
      <xdr:nvCxnSpPr>
        <xdr:cNvPr id="719" name="直線コネクタ 718"/>
        <xdr:cNvCxnSpPr/>
      </xdr:nvCxnSpPr>
      <xdr:spPr>
        <a:xfrm>
          <a:off x="21323300" y="6661821"/>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128597</xdr:rowOff>
    </xdr:from>
    <xdr:to>
      <xdr:col>31</xdr:col>
      <xdr:colOff>34925</xdr:colOff>
      <xdr:row>38</xdr:row>
      <xdr:rowOff>146721</xdr:rowOff>
    </xdr:to>
    <xdr:cxnSp macro="">
      <xdr:nvCxnSpPr>
        <xdr:cNvPr id="722" name="直線コネクタ 721"/>
        <xdr:cNvCxnSpPr/>
      </xdr:nvCxnSpPr>
      <xdr:spPr>
        <a:xfrm>
          <a:off x="20434300" y="6643697"/>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127127</xdr:rowOff>
    </xdr:from>
    <xdr:to>
      <xdr:col>29</xdr:col>
      <xdr:colOff>517525</xdr:colOff>
      <xdr:row>38</xdr:row>
      <xdr:rowOff>128597</xdr:rowOff>
    </xdr:to>
    <xdr:cxnSp macro="">
      <xdr:nvCxnSpPr>
        <xdr:cNvPr id="725" name="直線コネクタ 724"/>
        <xdr:cNvCxnSpPr/>
      </xdr:nvCxnSpPr>
      <xdr:spPr>
        <a:xfrm>
          <a:off x="19545300" y="664222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127127</xdr:rowOff>
    </xdr:from>
    <xdr:to>
      <xdr:col>28</xdr:col>
      <xdr:colOff>314325</xdr:colOff>
      <xdr:row>38</xdr:row>
      <xdr:rowOff>136434</xdr:rowOff>
    </xdr:to>
    <xdr:cxnSp macro="">
      <xdr:nvCxnSpPr>
        <xdr:cNvPr id="728" name="直線コネクタ 727"/>
        <xdr:cNvCxnSpPr/>
      </xdr:nvCxnSpPr>
      <xdr:spPr>
        <a:xfrm flipV="1">
          <a:off x="18656300" y="6642227"/>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2" name="テキスト ボックス 731"/>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119924</xdr:rowOff>
    </xdr:from>
    <xdr:to>
      <xdr:col>32</xdr:col>
      <xdr:colOff>238125</xdr:colOff>
      <xdr:row>39</xdr:row>
      <xdr:rowOff>50074</xdr:rowOff>
    </xdr:to>
    <xdr:sp macro="" textlink="">
      <xdr:nvSpPr>
        <xdr:cNvPr id="738" name="円/楕円 737"/>
        <xdr:cNvSpPr/>
      </xdr:nvSpPr>
      <xdr:spPr>
        <a:xfrm>
          <a:off x="22110700" y="663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97698</xdr:rowOff>
    </xdr:from>
    <xdr:ext cx="378565" cy="259045"/>
    <xdr:sp macro="" textlink="">
      <xdr:nvSpPr>
        <xdr:cNvPr id="739" name="投資及び出資金該当値テキスト"/>
        <xdr:cNvSpPr txBox="1"/>
      </xdr:nvSpPr>
      <xdr:spPr>
        <a:xfrm>
          <a:off x="22212300" y="6612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95921</xdr:rowOff>
    </xdr:from>
    <xdr:to>
      <xdr:col>31</xdr:col>
      <xdr:colOff>85725</xdr:colOff>
      <xdr:row>39</xdr:row>
      <xdr:rowOff>26071</xdr:rowOff>
    </xdr:to>
    <xdr:sp macro="" textlink="">
      <xdr:nvSpPr>
        <xdr:cNvPr id="740" name="円/楕円 739"/>
        <xdr:cNvSpPr/>
      </xdr:nvSpPr>
      <xdr:spPr>
        <a:xfrm>
          <a:off x="21272500" y="66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42598</xdr:rowOff>
    </xdr:from>
    <xdr:ext cx="378565" cy="259045"/>
    <xdr:sp macro="" textlink="">
      <xdr:nvSpPr>
        <xdr:cNvPr id="741" name="テキスト ボックス 740"/>
        <xdr:cNvSpPr txBox="1"/>
      </xdr:nvSpPr>
      <xdr:spPr>
        <a:xfrm>
          <a:off x="21134017" y="638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77797</xdr:rowOff>
    </xdr:from>
    <xdr:to>
      <xdr:col>29</xdr:col>
      <xdr:colOff>568325</xdr:colOff>
      <xdr:row>39</xdr:row>
      <xdr:rowOff>7947</xdr:rowOff>
    </xdr:to>
    <xdr:sp macro="" textlink="">
      <xdr:nvSpPr>
        <xdr:cNvPr id="742" name="円/楕円 741"/>
        <xdr:cNvSpPr/>
      </xdr:nvSpPr>
      <xdr:spPr>
        <a:xfrm>
          <a:off x="20383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24473</xdr:rowOff>
    </xdr:from>
    <xdr:ext cx="378565" cy="259045"/>
    <xdr:sp macro="" textlink="">
      <xdr:nvSpPr>
        <xdr:cNvPr id="743" name="テキスト ボックス 742"/>
        <xdr:cNvSpPr txBox="1"/>
      </xdr:nvSpPr>
      <xdr:spPr>
        <a:xfrm>
          <a:off x="20245017" y="6368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76327</xdr:rowOff>
    </xdr:from>
    <xdr:to>
      <xdr:col>28</xdr:col>
      <xdr:colOff>365125</xdr:colOff>
      <xdr:row>39</xdr:row>
      <xdr:rowOff>6477</xdr:rowOff>
    </xdr:to>
    <xdr:sp macro="" textlink="">
      <xdr:nvSpPr>
        <xdr:cNvPr id="744" name="円/楕円 743"/>
        <xdr:cNvSpPr/>
      </xdr:nvSpPr>
      <xdr:spPr>
        <a:xfrm>
          <a:off x="19494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45" name="テキスト ボックス 744"/>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85634</xdr:rowOff>
    </xdr:from>
    <xdr:to>
      <xdr:col>27</xdr:col>
      <xdr:colOff>161925</xdr:colOff>
      <xdr:row>39</xdr:row>
      <xdr:rowOff>15784</xdr:rowOff>
    </xdr:to>
    <xdr:sp macro="" textlink="">
      <xdr:nvSpPr>
        <xdr:cNvPr id="746" name="円/楕円 745"/>
        <xdr:cNvSpPr/>
      </xdr:nvSpPr>
      <xdr:spPr>
        <a:xfrm>
          <a:off x="18605500" y="66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32311</xdr:rowOff>
    </xdr:from>
    <xdr:ext cx="378565" cy="259045"/>
    <xdr:sp macro="" textlink="">
      <xdr:nvSpPr>
        <xdr:cNvPr id="747" name="テキスト ボックス 746"/>
        <xdr:cNvSpPr txBox="1"/>
      </xdr:nvSpPr>
      <xdr:spPr>
        <a:xfrm>
          <a:off x="18467017" y="637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99192</xdr:rowOff>
    </xdr:from>
    <xdr:to>
      <xdr:col>32</xdr:col>
      <xdr:colOff>187325</xdr:colOff>
      <xdr:row>58</xdr:row>
      <xdr:rowOff>99740</xdr:rowOff>
    </xdr:to>
    <xdr:cxnSp macro="">
      <xdr:nvCxnSpPr>
        <xdr:cNvPr id="774" name="直線コネクタ 773"/>
        <xdr:cNvCxnSpPr/>
      </xdr:nvCxnSpPr>
      <xdr:spPr>
        <a:xfrm>
          <a:off x="21323300" y="10043292"/>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98735</xdr:rowOff>
    </xdr:from>
    <xdr:to>
      <xdr:col>31</xdr:col>
      <xdr:colOff>34925</xdr:colOff>
      <xdr:row>58</xdr:row>
      <xdr:rowOff>99192</xdr:rowOff>
    </xdr:to>
    <xdr:cxnSp macro="">
      <xdr:nvCxnSpPr>
        <xdr:cNvPr id="777" name="直線コネクタ 776"/>
        <xdr:cNvCxnSpPr/>
      </xdr:nvCxnSpPr>
      <xdr:spPr>
        <a:xfrm>
          <a:off x="20434300" y="1004283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98095</xdr:rowOff>
    </xdr:from>
    <xdr:to>
      <xdr:col>29</xdr:col>
      <xdr:colOff>517525</xdr:colOff>
      <xdr:row>58</xdr:row>
      <xdr:rowOff>98735</xdr:rowOff>
    </xdr:to>
    <xdr:cxnSp macro="">
      <xdr:nvCxnSpPr>
        <xdr:cNvPr id="780" name="直線コネクタ 779"/>
        <xdr:cNvCxnSpPr/>
      </xdr:nvCxnSpPr>
      <xdr:spPr>
        <a:xfrm>
          <a:off x="19545300" y="1004219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97363</xdr:rowOff>
    </xdr:from>
    <xdr:to>
      <xdr:col>28</xdr:col>
      <xdr:colOff>314325</xdr:colOff>
      <xdr:row>58</xdr:row>
      <xdr:rowOff>98095</xdr:rowOff>
    </xdr:to>
    <xdr:cxnSp macro="">
      <xdr:nvCxnSpPr>
        <xdr:cNvPr id="783" name="直線コネクタ 782"/>
        <xdr:cNvCxnSpPr/>
      </xdr:nvCxnSpPr>
      <xdr:spPr>
        <a:xfrm>
          <a:off x="18656300" y="1004146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48940</xdr:rowOff>
    </xdr:from>
    <xdr:to>
      <xdr:col>32</xdr:col>
      <xdr:colOff>238125</xdr:colOff>
      <xdr:row>58</xdr:row>
      <xdr:rowOff>150540</xdr:rowOff>
    </xdr:to>
    <xdr:sp macro="" textlink="">
      <xdr:nvSpPr>
        <xdr:cNvPr id="793" name="円/楕円 792"/>
        <xdr:cNvSpPr/>
      </xdr:nvSpPr>
      <xdr:spPr>
        <a:xfrm>
          <a:off x="22110700" y="99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135317</xdr:rowOff>
    </xdr:from>
    <xdr:ext cx="378565" cy="259045"/>
    <xdr:sp macro="" textlink="">
      <xdr:nvSpPr>
        <xdr:cNvPr id="794" name="貸付金該当値テキスト"/>
        <xdr:cNvSpPr txBox="1"/>
      </xdr:nvSpPr>
      <xdr:spPr>
        <a:xfrm>
          <a:off x="22212300" y="99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48392</xdr:rowOff>
    </xdr:from>
    <xdr:to>
      <xdr:col>31</xdr:col>
      <xdr:colOff>85725</xdr:colOff>
      <xdr:row>58</xdr:row>
      <xdr:rowOff>149992</xdr:rowOff>
    </xdr:to>
    <xdr:sp macro="" textlink="">
      <xdr:nvSpPr>
        <xdr:cNvPr id="795" name="円/楕円 794"/>
        <xdr:cNvSpPr/>
      </xdr:nvSpPr>
      <xdr:spPr>
        <a:xfrm>
          <a:off x="21272500" y="99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141119</xdr:rowOff>
    </xdr:from>
    <xdr:ext cx="378565" cy="259045"/>
    <xdr:sp macro="" textlink="">
      <xdr:nvSpPr>
        <xdr:cNvPr id="796" name="テキスト ボックス 795"/>
        <xdr:cNvSpPr txBox="1"/>
      </xdr:nvSpPr>
      <xdr:spPr>
        <a:xfrm>
          <a:off x="21134017" y="10085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47935</xdr:rowOff>
    </xdr:from>
    <xdr:to>
      <xdr:col>29</xdr:col>
      <xdr:colOff>568325</xdr:colOff>
      <xdr:row>58</xdr:row>
      <xdr:rowOff>149535</xdr:rowOff>
    </xdr:to>
    <xdr:sp macro="" textlink="">
      <xdr:nvSpPr>
        <xdr:cNvPr id="797" name="円/楕円 796"/>
        <xdr:cNvSpPr/>
      </xdr:nvSpPr>
      <xdr:spPr>
        <a:xfrm>
          <a:off x="20383500" y="99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140662</xdr:rowOff>
    </xdr:from>
    <xdr:ext cx="378565" cy="259045"/>
    <xdr:sp macro="" textlink="">
      <xdr:nvSpPr>
        <xdr:cNvPr id="798" name="テキスト ボックス 797"/>
        <xdr:cNvSpPr txBox="1"/>
      </xdr:nvSpPr>
      <xdr:spPr>
        <a:xfrm>
          <a:off x="20245017" y="1008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47295</xdr:rowOff>
    </xdr:from>
    <xdr:to>
      <xdr:col>28</xdr:col>
      <xdr:colOff>365125</xdr:colOff>
      <xdr:row>58</xdr:row>
      <xdr:rowOff>148895</xdr:rowOff>
    </xdr:to>
    <xdr:sp macro="" textlink="">
      <xdr:nvSpPr>
        <xdr:cNvPr id="799" name="円/楕円 798"/>
        <xdr:cNvSpPr/>
      </xdr:nvSpPr>
      <xdr:spPr>
        <a:xfrm>
          <a:off x="19494500" y="99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140022</xdr:rowOff>
    </xdr:from>
    <xdr:ext cx="378565" cy="259045"/>
    <xdr:sp macro="" textlink="">
      <xdr:nvSpPr>
        <xdr:cNvPr id="800" name="テキスト ボックス 799"/>
        <xdr:cNvSpPr txBox="1"/>
      </xdr:nvSpPr>
      <xdr:spPr>
        <a:xfrm>
          <a:off x="19356017" y="10084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46563</xdr:rowOff>
    </xdr:from>
    <xdr:to>
      <xdr:col>27</xdr:col>
      <xdr:colOff>161925</xdr:colOff>
      <xdr:row>58</xdr:row>
      <xdr:rowOff>148163</xdr:rowOff>
    </xdr:to>
    <xdr:sp macro="" textlink="">
      <xdr:nvSpPr>
        <xdr:cNvPr id="801" name="円/楕円 800"/>
        <xdr:cNvSpPr/>
      </xdr:nvSpPr>
      <xdr:spPr>
        <a:xfrm>
          <a:off x="18605500" y="99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139290</xdr:rowOff>
    </xdr:from>
    <xdr:ext cx="378565" cy="259045"/>
    <xdr:sp macro="" textlink="">
      <xdr:nvSpPr>
        <xdr:cNvPr id="802" name="テキスト ボックス 801"/>
        <xdr:cNvSpPr txBox="1"/>
      </xdr:nvSpPr>
      <xdr:spPr>
        <a:xfrm>
          <a:off x="18467017" y="1008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94990</xdr:rowOff>
    </xdr:from>
    <xdr:to>
      <xdr:col>32</xdr:col>
      <xdr:colOff>187325</xdr:colOff>
      <xdr:row>79</xdr:row>
      <xdr:rowOff>7722</xdr:rowOff>
    </xdr:to>
    <xdr:cxnSp macro="">
      <xdr:nvCxnSpPr>
        <xdr:cNvPr id="832" name="直線コネクタ 831"/>
        <xdr:cNvCxnSpPr/>
      </xdr:nvCxnSpPr>
      <xdr:spPr>
        <a:xfrm>
          <a:off x="21323300" y="13468090"/>
          <a:ext cx="838200" cy="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94990</xdr:rowOff>
    </xdr:from>
    <xdr:to>
      <xdr:col>31</xdr:col>
      <xdr:colOff>34925</xdr:colOff>
      <xdr:row>78</xdr:row>
      <xdr:rowOff>158674</xdr:rowOff>
    </xdr:to>
    <xdr:cxnSp macro="">
      <xdr:nvCxnSpPr>
        <xdr:cNvPr id="835" name="直線コネクタ 834"/>
        <xdr:cNvCxnSpPr/>
      </xdr:nvCxnSpPr>
      <xdr:spPr>
        <a:xfrm flipV="1">
          <a:off x="20434300" y="13468090"/>
          <a:ext cx="8890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158674</xdr:rowOff>
    </xdr:from>
    <xdr:to>
      <xdr:col>29</xdr:col>
      <xdr:colOff>517525</xdr:colOff>
      <xdr:row>79</xdr:row>
      <xdr:rowOff>18714</xdr:rowOff>
    </xdr:to>
    <xdr:cxnSp macro="">
      <xdr:nvCxnSpPr>
        <xdr:cNvPr id="838" name="直線コネクタ 837"/>
        <xdr:cNvCxnSpPr/>
      </xdr:nvCxnSpPr>
      <xdr:spPr>
        <a:xfrm flipV="1">
          <a:off x="19545300" y="13531774"/>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11970</xdr:rowOff>
    </xdr:from>
    <xdr:to>
      <xdr:col>28</xdr:col>
      <xdr:colOff>314325</xdr:colOff>
      <xdr:row>79</xdr:row>
      <xdr:rowOff>18714</xdr:rowOff>
    </xdr:to>
    <xdr:cxnSp macro="">
      <xdr:nvCxnSpPr>
        <xdr:cNvPr id="841" name="直線コネクタ 840"/>
        <xdr:cNvCxnSpPr/>
      </xdr:nvCxnSpPr>
      <xdr:spPr>
        <a:xfrm>
          <a:off x="18656300" y="13556520"/>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128372</xdr:rowOff>
    </xdr:from>
    <xdr:to>
      <xdr:col>32</xdr:col>
      <xdr:colOff>238125</xdr:colOff>
      <xdr:row>79</xdr:row>
      <xdr:rowOff>58522</xdr:rowOff>
    </xdr:to>
    <xdr:sp macro="" textlink="">
      <xdr:nvSpPr>
        <xdr:cNvPr id="851" name="円/楕円 850"/>
        <xdr:cNvSpPr/>
      </xdr:nvSpPr>
      <xdr:spPr>
        <a:xfrm>
          <a:off x="221107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43299</xdr:rowOff>
    </xdr:from>
    <xdr:ext cx="534377" cy="259045"/>
    <xdr:sp macro="" textlink="">
      <xdr:nvSpPr>
        <xdr:cNvPr id="852" name="繰出金該当値テキスト"/>
        <xdr:cNvSpPr txBox="1"/>
      </xdr:nvSpPr>
      <xdr:spPr>
        <a:xfrm>
          <a:off x="22212300" y="134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21,928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44190</xdr:rowOff>
    </xdr:from>
    <xdr:to>
      <xdr:col>31</xdr:col>
      <xdr:colOff>85725</xdr:colOff>
      <xdr:row>78</xdr:row>
      <xdr:rowOff>145790</xdr:rowOff>
    </xdr:to>
    <xdr:sp macro="" textlink="">
      <xdr:nvSpPr>
        <xdr:cNvPr id="853" name="円/楕円 852"/>
        <xdr:cNvSpPr/>
      </xdr:nvSpPr>
      <xdr:spPr>
        <a:xfrm>
          <a:off x="21272500" y="13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136917</xdr:rowOff>
    </xdr:from>
    <xdr:ext cx="534377" cy="259045"/>
    <xdr:sp macro="" textlink="">
      <xdr:nvSpPr>
        <xdr:cNvPr id="854" name="テキスト ボックス 853"/>
        <xdr:cNvSpPr txBox="1"/>
      </xdr:nvSpPr>
      <xdr:spPr>
        <a:xfrm>
          <a:off x="21056111" y="1351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107874</xdr:rowOff>
    </xdr:from>
    <xdr:to>
      <xdr:col>29</xdr:col>
      <xdr:colOff>568325</xdr:colOff>
      <xdr:row>79</xdr:row>
      <xdr:rowOff>38024</xdr:rowOff>
    </xdr:to>
    <xdr:sp macro="" textlink="">
      <xdr:nvSpPr>
        <xdr:cNvPr id="855" name="円/楕円 854"/>
        <xdr:cNvSpPr/>
      </xdr:nvSpPr>
      <xdr:spPr>
        <a:xfrm>
          <a:off x="20383500" y="134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29151</xdr:rowOff>
    </xdr:from>
    <xdr:ext cx="534377" cy="259045"/>
    <xdr:sp macro="" textlink="">
      <xdr:nvSpPr>
        <xdr:cNvPr id="856" name="テキスト ボックス 855"/>
        <xdr:cNvSpPr txBox="1"/>
      </xdr:nvSpPr>
      <xdr:spPr>
        <a:xfrm>
          <a:off x="20167111" y="1357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139364</xdr:rowOff>
    </xdr:from>
    <xdr:to>
      <xdr:col>28</xdr:col>
      <xdr:colOff>365125</xdr:colOff>
      <xdr:row>79</xdr:row>
      <xdr:rowOff>69514</xdr:rowOff>
    </xdr:to>
    <xdr:sp macro="" textlink="">
      <xdr:nvSpPr>
        <xdr:cNvPr id="857" name="円/楕円 856"/>
        <xdr:cNvSpPr/>
      </xdr:nvSpPr>
      <xdr:spPr>
        <a:xfrm>
          <a:off x="19494500" y="135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60641</xdr:rowOff>
    </xdr:from>
    <xdr:ext cx="534377" cy="259045"/>
    <xdr:sp macro="" textlink="">
      <xdr:nvSpPr>
        <xdr:cNvPr id="858" name="テキスト ボックス 857"/>
        <xdr:cNvSpPr txBox="1"/>
      </xdr:nvSpPr>
      <xdr:spPr>
        <a:xfrm>
          <a:off x="19278111" y="136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132620</xdr:rowOff>
    </xdr:from>
    <xdr:to>
      <xdr:col>27</xdr:col>
      <xdr:colOff>161925</xdr:colOff>
      <xdr:row>79</xdr:row>
      <xdr:rowOff>62770</xdr:rowOff>
    </xdr:to>
    <xdr:sp macro="" textlink="">
      <xdr:nvSpPr>
        <xdr:cNvPr id="859" name="円/楕円 858"/>
        <xdr:cNvSpPr/>
      </xdr:nvSpPr>
      <xdr:spPr>
        <a:xfrm>
          <a:off x="18605500" y="135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53897</xdr:rowOff>
    </xdr:from>
    <xdr:ext cx="534377" cy="259045"/>
    <xdr:sp macro="" textlink="">
      <xdr:nvSpPr>
        <xdr:cNvPr id="860" name="テキスト ボックス 859"/>
        <xdr:cNvSpPr txBox="1"/>
      </xdr:nvSpPr>
      <xdr:spPr>
        <a:xfrm>
          <a:off x="18389111" y="135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歳出決算額総額は、住民一人当たり３０５</a:t>
          </a:r>
          <a:r>
            <a:rPr kumimoji="1" lang="ja-JP" altLang="en-US" sz="1400">
              <a:solidFill>
                <a:schemeClr val="dk1"/>
              </a:solidFill>
              <a:effectLst/>
              <a:latin typeface="+mn-lt"/>
              <a:ea typeface="+mn-ea"/>
              <a:cs typeface="+mn-cs"/>
            </a:rPr>
            <a:t>千</a:t>
          </a:r>
          <a:r>
            <a:rPr kumimoji="1" lang="ja-JP" altLang="ja-JP" sz="1400">
              <a:solidFill>
                <a:schemeClr val="dk1"/>
              </a:solidFill>
              <a:effectLst/>
              <a:latin typeface="+mn-lt"/>
              <a:ea typeface="+mn-ea"/>
              <a:cs typeface="+mn-cs"/>
            </a:rPr>
            <a:t>円となっ</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主な構成項目である人件費は、平成２４年度から３７千円前後で推移しており、類似団体平均と比較して大きく下回っている。これは、人口あたりの職員数が類似団体を大きく下回っていることによる。また、普通建設事業費については、平成２６年度</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小中学校の全教室への空調</a:t>
          </a:r>
          <a:r>
            <a:rPr kumimoji="1" lang="ja-JP" altLang="en-US" sz="1400">
              <a:solidFill>
                <a:schemeClr val="dk1"/>
              </a:solidFill>
              <a:effectLst/>
              <a:latin typeface="+mn-lt"/>
              <a:ea typeface="+mn-ea"/>
              <a:cs typeface="+mn-cs"/>
            </a:rPr>
            <a:t>設置</a:t>
          </a:r>
          <a:r>
            <a:rPr kumimoji="1" lang="ja-JP" altLang="ja-JP" sz="1400">
              <a:solidFill>
                <a:schemeClr val="dk1"/>
              </a:solidFill>
              <a:effectLst/>
              <a:latin typeface="+mn-lt"/>
              <a:ea typeface="+mn-ea"/>
              <a:cs typeface="+mn-cs"/>
            </a:rPr>
            <a:t>、平成２７年度</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小学校の増築やかすやこども館建設を実施しており、</a:t>
          </a:r>
          <a:r>
            <a:rPr kumimoji="1" lang="ja-JP" altLang="en-US" sz="1400">
              <a:solidFill>
                <a:schemeClr val="dk1"/>
              </a:solidFill>
              <a:effectLst/>
              <a:latin typeface="+mn-lt"/>
              <a:ea typeface="+mn-ea"/>
              <a:cs typeface="+mn-cs"/>
            </a:rPr>
            <a:t>以前と比較して</a:t>
          </a:r>
          <a:r>
            <a:rPr kumimoji="1" lang="ja-JP" altLang="ja-JP" sz="1400">
              <a:solidFill>
                <a:schemeClr val="dk1"/>
              </a:solidFill>
              <a:effectLst/>
              <a:latin typeface="+mn-lt"/>
              <a:ea typeface="+mn-ea"/>
              <a:cs typeface="+mn-cs"/>
            </a:rPr>
            <a:t>高い水準で推移している。なお、平成２７年度における扶助費の増加については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私立保育所と認定こども園の新設により運営委託料が増加した影響</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に加え、私立保育所の運営委託料を補助費等から移したことによる上昇を含んでいる。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福岡県粕屋町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45,721
45,321
14.13
14,905,939
13,958,297
933,039
8,416,685
10,632,018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5.9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114554</xdr:rowOff>
    </xdr:from>
    <xdr:to>
      <xdr:col>6</xdr:col>
      <xdr:colOff>511175</xdr:colOff>
      <xdr:row>37</xdr:row>
      <xdr:rowOff>120759</xdr:rowOff>
    </xdr:to>
    <xdr:cxnSp macro="">
      <xdr:nvCxnSpPr>
        <xdr:cNvPr id="63" name="直線コネクタ 62"/>
        <xdr:cNvCxnSpPr/>
      </xdr:nvCxnSpPr>
      <xdr:spPr>
        <a:xfrm flipV="1">
          <a:off x="3797300" y="6458204"/>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101165</xdr:rowOff>
    </xdr:from>
    <xdr:to>
      <xdr:col>5</xdr:col>
      <xdr:colOff>358775</xdr:colOff>
      <xdr:row>37</xdr:row>
      <xdr:rowOff>120759</xdr:rowOff>
    </xdr:to>
    <xdr:cxnSp macro="">
      <xdr:nvCxnSpPr>
        <xdr:cNvPr id="66" name="直線コネクタ 65"/>
        <xdr:cNvCxnSpPr/>
      </xdr:nvCxnSpPr>
      <xdr:spPr>
        <a:xfrm>
          <a:off x="2908300" y="64448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90388</xdr:rowOff>
    </xdr:from>
    <xdr:to>
      <xdr:col>4</xdr:col>
      <xdr:colOff>155575</xdr:colOff>
      <xdr:row>37</xdr:row>
      <xdr:rowOff>101165</xdr:rowOff>
    </xdr:to>
    <xdr:cxnSp macro="">
      <xdr:nvCxnSpPr>
        <xdr:cNvPr id="69" name="直線コネクタ 68"/>
        <xdr:cNvCxnSpPr/>
      </xdr:nvCxnSpPr>
      <xdr:spPr>
        <a:xfrm>
          <a:off x="2019300" y="6434038"/>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95286</xdr:rowOff>
    </xdr:from>
    <xdr:to>
      <xdr:col>2</xdr:col>
      <xdr:colOff>638175</xdr:colOff>
      <xdr:row>37</xdr:row>
      <xdr:rowOff>90388</xdr:rowOff>
    </xdr:to>
    <xdr:cxnSp macro="">
      <xdr:nvCxnSpPr>
        <xdr:cNvPr id="72" name="直線コネクタ 71"/>
        <xdr:cNvCxnSpPr/>
      </xdr:nvCxnSpPr>
      <xdr:spPr>
        <a:xfrm>
          <a:off x="1130300" y="6267486"/>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63754</xdr:rowOff>
    </xdr:from>
    <xdr:to>
      <xdr:col>6</xdr:col>
      <xdr:colOff>561975</xdr:colOff>
      <xdr:row>37</xdr:row>
      <xdr:rowOff>165354</xdr:rowOff>
    </xdr:to>
    <xdr:sp macro="" textlink="">
      <xdr:nvSpPr>
        <xdr:cNvPr id="82" name="円/楕円 81"/>
        <xdr:cNvSpPr/>
      </xdr:nvSpPr>
      <xdr:spPr>
        <a:xfrm>
          <a:off x="4584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150131</xdr:rowOff>
    </xdr:from>
    <xdr:ext cx="469744" cy="259045"/>
    <xdr:sp macro="" textlink="">
      <xdr:nvSpPr>
        <xdr:cNvPr id="83" name="議会費該当値テキスト"/>
        <xdr:cNvSpPr txBox="1"/>
      </xdr:nvSpPr>
      <xdr:spPr>
        <a:xfrm>
          <a:off x="4686300" y="63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69959</xdr:rowOff>
    </xdr:from>
    <xdr:to>
      <xdr:col>5</xdr:col>
      <xdr:colOff>409575</xdr:colOff>
      <xdr:row>38</xdr:row>
      <xdr:rowOff>109</xdr:rowOff>
    </xdr:to>
    <xdr:sp macro="" textlink="">
      <xdr:nvSpPr>
        <xdr:cNvPr id="84" name="円/楕円 83"/>
        <xdr:cNvSpPr/>
      </xdr:nvSpPr>
      <xdr:spPr>
        <a:xfrm>
          <a:off x="3746500" y="64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162686</xdr:rowOff>
    </xdr:from>
    <xdr:ext cx="469744" cy="259045"/>
    <xdr:sp macro="" textlink="">
      <xdr:nvSpPr>
        <xdr:cNvPr id="85" name="テキスト ボックス 84"/>
        <xdr:cNvSpPr txBox="1"/>
      </xdr:nvSpPr>
      <xdr:spPr>
        <a:xfrm>
          <a:off x="3562427" y="650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50365</xdr:rowOff>
    </xdr:from>
    <xdr:to>
      <xdr:col>4</xdr:col>
      <xdr:colOff>206375</xdr:colOff>
      <xdr:row>37</xdr:row>
      <xdr:rowOff>151965</xdr:rowOff>
    </xdr:to>
    <xdr:sp macro="" textlink="">
      <xdr:nvSpPr>
        <xdr:cNvPr id="86" name="円/楕円 85"/>
        <xdr:cNvSpPr/>
      </xdr:nvSpPr>
      <xdr:spPr>
        <a:xfrm>
          <a:off x="2857500" y="639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143091</xdr:rowOff>
    </xdr:from>
    <xdr:ext cx="469744" cy="259045"/>
    <xdr:sp macro="" textlink="">
      <xdr:nvSpPr>
        <xdr:cNvPr id="87" name="テキスト ボックス 86"/>
        <xdr:cNvSpPr txBox="1"/>
      </xdr:nvSpPr>
      <xdr:spPr>
        <a:xfrm>
          <a:off x="2673427"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39588</xdr:rowOff>
    </xdr:from>
    <xdr:to>
      <xdr:col>3</xdr:col>
      <xdr:colOff>3175</xdr:colOff>
      <xdr:row>37</xdr:row>
      <xdr:rowOff>141188</xdr:rowOff>
    </xdr:to>
    <xdr:sp macro="" textlink="">
      <xdr:nvSpPr>
        <xdr:cNvPr id="88" name="円/楕円 87"/>
        <xdr:cNvSpPr/>
      </xdr:nvSpPr>
      <xdr:spPr>
        <a:xfrm>
          <a:off x="1968500" y="638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132315</xdr:rowOff>
    </xdr:from>
    <xdr:ext cx="469744" cy="259045"/>
    <xdr:sp macro="" textlink="">
      <xdr:nvSpPr>
        <xdr:cNvPr id="89" name="テキスト ボックス 88"/>
        <xdr:cNvSpPr txBox="1"/>
      </xdr:nvSpPr>
      <xdr:spPr>
        <a:xfrm>
          <a:off x="1784427" y="647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44486</xdr:rowOff>
    </xdr:from>
    <xdr:to>
      <xdr:col>1</xdr:col>
      <xdr:colOff>485775</xdr:colOff>
      <xdr:row>36</xdr:row>
      <xdr:rowOff>146086</xdr:rowOff>
    </xdr:to>
    <xdr:sp macro="" textlink="">
      <xdr:nvSpPr>
        <xdr:cNvPr id="90" name="円/楕円 89"/>
        <xdr:cNvSpPr/>
      </xdr:nvSpPr>
      <xdr:spPr>
        <a:xfrm>
          <a:off x="1079500" y="62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137213</xdr:rowOff>
    </xdr:from>
    <xdr:ext cx="469744" cy="259045"/>
    <xdr:sp macro="" textlink="">
      <xdr:nvSpPr>
        <xdr:cNvPr id="91" name="テキスト ボックス 90"/>
        <xdr:cNvSpPr txBox="1"/>
      </xdr:nvSpPr>
      <xdr:spPr>
        <a:xfrm>
          <a:off x="895427" y="630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128255</xdr:rowOff>
    </xdr:from>
    <xdr:to>
      <xdr:col>6</xdr:col>
      <xdr:colOff>511175</xdr:colOff>
      <xdr:row>58</xdr:row>
      <xdr:rowOff>24257</xdr:rowOff>
    </xdr:to>
    <xdr:cxnSp macro="">
      <xdr:nvCxnSpPr>
        <xdr:cNvPr id="120" name="直線コネクタ 119"/>
        <xdr:cNvCxnSpPr/>
      </xdr:nvCxnSpPr>
      <xdr:spPr>
        <a:xfrm flipV="1">
          <a:off x="3797300" y="9900905"/>
          <a:ext cx="838200" cy="6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24257</xdr:rowOff>
    </xdr:from>
    <xdr:to>
      <xdr:col>5</xdr:col>
      <xdr:colOff>358775</xdr:colOff>
      <xdr:row>58</xdr:row>
      <xdr:rowOff>24752</xdr:rowOff>
    </xdr:to>
    <xdr:cxnSp macro="">
      <xdr:nvCxnSpPr>
        <xdr:cNvPr id="123" name="直線コネクタ 122"/>
        <xdr:cNvCxnSpPr/>
      </xdr:nvCxnSpPr>
      <xdr:spPr>
        <a:xfrm flipV="1">
          <a:off x="2908300" y="996835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145262</xdr:rowOff>
    </xdr:from>
    <xdr:to>
      <xdr:col>4</xdr:col>
      <xdr:colOff>155575</xdr:colOff>
      <xdr:row>58</xdr:row>
      <xdr:rowOff>24752</xdr:rowOff>
    </xdr:to>
    <xdr:cxnSp macro="">
      <xdr:nvCxnSpPr>
        <xdr:cNvPr id="126" name="直線コネクタ 125"/>
        <xdr:cNvCxnSpPr/>
      </xdr:nvCxnSpPr>
      <xdr:spPr>
        <a:xfrm>
          <a:off x="2019300" y="9917912"/>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145262</xdr:rowOff>
    </xdr:from>
    <xdr:to>
      <xdr:col>2</xdr:col>
      <xdr:colOff>638175</xdr:colOff>
      <xdr:row>58</xdr:row>
      <xdr:rowOff>17361</xdr:rowOff>
    </xdr:to>
    <xdr:cxnSp macro="">
      <xdr:nvCxnSpPr>
        <xdr:cNvPr id="129" name="直線コネクタ 128"/>
        <xdr:cNvCxnSpPr/>
      </xdr:nvCxnSpPr>
      <xdr:spPr>
        <a:xfrm flipV="1">
          <a:off x="1130300" y="9917912"/>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77455</xdr:rowOff>
    </xdr:from>
    <xdr:to>
      <xdr:col>6</xdr:col>
      <xdr:colOff>561975</xdr:colOff>
      <xdr:row>58</xdr:row>
      <xdr:rowOff>7605</xdr:rowOff>
    </xdr:to>
    <xdr:sp macro="" textlink="">
      <xdr:nvSpPr>
        <xdr:cNvPr id="139" name="円/楕円 138"/>
        <xdr:cNvSpPr/>
      </xdr:nvSpPr>
      <xdr:spPr>
        <a:xfrm>
          <a:off x="4584700" y="985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163832</xdr:rowOff>
    </xdr:from>
    <xdr:ext cx="534377" cy="259045"/>
    <xdr:sp macro="" textlink="">
      <xdr:nvSpPr>
        <xdr:cNvPr id="140" name="総務費該当値テキスト"/>
        <xdr:cNvSpPr txBox="1"/>
      </xdr:nvSpPr>
      <xdr:spPr>
        <a:xfrm>
          <a:off x="4686300" y="976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144907</xdr:rowOff>
    </xdr:from>
    <xdr:to>
      <xdr:col>5</xdr:col>
      <xdr:colOff>409575</xdr:colOff>
      <xdr:row>58</xdr:row>
      <xdr:rowOff>75057</xdr:rowOff>
    </xdr:to>
    <xdr:sp macro="" textlink="">
      <xdr:nvSpPr>
        <xdr:cNvPr id="141" name="円/楕円 140"/>
        <xdr:cNvSpPr/>
      </xdr:nvSpPr>
      <xdr:spPr>
        <a:xfrm>
          <a:off x="3746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66184</xdr:rowOff>
    </xdr:from>
    <xdr:ext cx="534377" cy="259045"/>
    <xdr:sp macro="" textlink="">
      <xdr:nvSpPr>
        <xdr:cNvPr id="142" name="テキスト ボックス 141"/>
        <xdr:cNvSpPr txBox="1"/>
      </xdr:nvSpPr>
      <xdr:spPr>
        <a:xfrm>
          <a:off x="3530111" y="100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145402</xdr:rowOff>
    </xdr:from>
    <xdr:to>
      <xdr:col>4</xdr:col>
      <xdr:colOff>206375</xdr:colOff>
      <xdr:row>58</xdr:row>
      <xdr:rowOff>75552</xdr:rowOff>
    </xdr:to>
    <xdr:sp macro="" textlink="">
      <xdr:nvSpPr>
        <xdr:cNvPr id="143" name="円/楕円 142"/>
        <xdr:cNvSpPr/>
      </xdr:nvSpPr>
      <xdr:spPr>
        <a:xfrm>
          <a:off x="2857500" y="99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66679</xdr:rowOff>
    </xdr:from>
    <xdr:ext cx="534377" cy="259045"/>
    <xdr:sp macro="" textlink="">
      <xdr:nvSpPr>
        <xdr:cNvPr id="144" name="テキスト ボックス 143"/>
        <xdr:cNvSpPr txBox="1"/>
      </xdr:nvSpPr>
      <xdr:spPr>
        <a:xfrm>
          <a:off x="2641111" y="100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94462</xdr:rowOff>
    </xdr:from>
    <xdr:to>
      <xdr:col>3</xdr:col>
      <xdr:colOff>3175</xdr:colOff>
      <xdr:row>58</xdr:row>
      <xdr:rowOff>24612</xdr:rowOff>
    </xdr:to>
    <xdr:sp macro="" textlink="">
      <xdr:nvSpPr>
        <xdr:cNvPr id="145" name="円/楕円 144"/>
        <xdr:cNvSpPr/>
      </xdr:nvSpPr>
      <xdr:spPr>
        <a:xfrm>
          <a:off x="19685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15739</xdr:rowOff>
    </xdr:from>
    <xdr:ext cx="534377" cy="259045"/>
    <xdr:sp macro="" textlink="">
      <xdr:nvSpPr>
        <xdr:cNvPr id="146" name="テキスト ボックス 145"/>
        <xdr:cNvSpPr txBox="1"/>
      </xdr:nvSpPr>
      <xdr:spPr>
        <a:xfrm>
          <a:off x="1752111" y="9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138011</xdr:rowOff>
    </xdr:from>
    <xdr:to>
      <xdr:col>1</xdr:col>
      <xdr:colOff>485775</xdr:colOff>
      <xdr:row>58</xdr:row>
      <xdr:rowOff>68161</xdr:rowOff>
    </xdr:to>
    <xdr:sp macro="" textlink="">
      <xdr:nvSpPr>
        <xdr:cNvPr id="147" name="円/楕円 146"/>
        <xdr:cNvSpPr/>
      </xdr:nvSpPr>
      <xdr:spPr>
        <a:xfrm>
          <a:off x="1079500" y="99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59288</xdr:rowOff>
    </xdr:from>
    <xdr:ext cx="534377" cy="259045"/>
    <xdr:sp macro="" textlink="">
      <xdr:nvSpPr>
        <xdr:cNvPr id="148" name="テキスト ボックス 147"/>
        <xdr:cNvSpPr txBox="1"/>
      </xdr:nvSpPr>
      <xdr:spPr>
        <a:xfrm>
          <a:off x="863111" y="100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74656</xdr:rowOff>
    </xdr:from>
    <xdr:to>
      <xdr:col>6</xdr:col>
      <xdr:colOff>511175</xdr:colOff>
      <xdr:row>76</xdr:row>
      <xdr:rowOff>108480</xdr:rowOff>
    </xdr:to>
    <xdr:cxnSp macro="">
      <xdr:nvCxnSpPr>
        <xdr:cNvPr id="178" name="直線コネクタ 177"/>
        <xdr:cNvCxnSpPr/>
      </xdr:nvCxnSpPr>
      <xdr:spPr>
        <a:xfrm flipV="1">
          <a:off x="3797300" y="13104856"/>
          <a:ext cx="8382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108480</xdr:rowOff>
    </xdr:from>
    <xdr:to>
      <xdr:col>5</xdr:col>
      <xdr:colOff>358775</xdr:colOff>
      <xdr:row>77</xdr:row>
      <xdr:rowOff>52953</xdr:rowOff>
    </xdr:to>
    <xdr:cxnSp macro="">
      <xdr:nvCxnSpPr>
        <xdr:cNvPr id="181" name="直線コネクタ 180"/>
        <xdr:cNvCxnSpPr/>
      </xdr:nvCxnSpPr>
      <xdr:spPr>
        <a:xfrm flipV="1">
          <a:off x="2908300" y="13138680"/>
          <a:ext cx="8890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52953</xdr:rowOff>
    </xdr:from>
    <xdr:to>
      <xdr:col>4</xdr:col>
      <xdr:colOff>155575</xdr:colOff>
      <xdr:row>77</xdr:row>
      <xdr:rowOff>80767</xdr:rowOff>
    </xdr:to>
    <xdr:cxnSp macro="">
      <xdr:nvCxnSpPr>
        <xdr:cNvPr id="184" name="直線コネクタ 183"/>
        <xdr:cNvCxnSpPr/>
      </xdr:nvCxnSpPr>
      <xdr:spPr>
        <a:xfrm flipV="1">
          <a:off x="2019300" y="13254603"/>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80767</xdr:rowOff>
    </xdr:from>
    <xdr:to>
      <xdr:col>2</xdr:col>
      <xdr:colOff>638175</xdr:colOff>
      <xdr:row>77</xdr:row>
      <xdr:rowOff>87762</xdr:rowOff>
    </xdr:to>
    <xdr:cxnSp macro="">
      <xdr:nvCxnSpPr>
        <xdr:cNvPr id="187" name="直線コネクタ 186"/>
        <xdr:cNvCxnSpPr/>
      </xdr:nvCxnSpPr>
      <xdr:spPr>
        <a:xfrm flipV="1">
          <a:off x="1130300" y="13282417"/>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23856</xdr:rowOff>
    </xdr:from>
    <xdr:to>
      <xdr:col>6</xdr:col>
      <xdr:colOff>561975</xdr:colOff>
      <xdr:row>76</xdr:row>
      <xdr:rowOff>125456</xdr:rowOff>
    </xdr:to>
    <xdr:sp macro="" textlink="">
      <xdr:nvSpPr>
        <xdr:cNvPr id="197" name="円/楕円 196"/>
        <xdr:cNvSpPr/>
      </xdr:nvSpPr>
      <xdr:spPr>
        <a:xfrm>
          <a:off x="4584700" y="130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2283</xdr:rowOff>
    </xdr:from>
    <xdr:ext cx="599010" cy="259045"/>
    <xdr:sp macro="" textlink="">
      <xdr:nvSpPr>
        <xdr:cNvPr id="198" name="民生費該当値テキスト"/>
        <xdr:cNvSpPr txBox="1"/>
      </xdr:nvSpPr>
      <xdr:spPr>
        <a:xfrm>
          <a:off x="4686300" y="1303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113,536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57680</xdr:rowOff>
    </xdr:from>
    <xdr:to>
      <xdr:col>5</xdr:col>
      <xdr:colOff>409575</xdr:colOff>
      <xdr:row>76</xdr:row>
      <xdr:rowOff>159280</xdr:rowOff>
    </xdr:to>
    <xdr:sp macro="" textlink="">
      <xdr:nvSpPr>
        <xdr:cNvPr id="199" name="円/楕円 198"/>
        <xdr:cNvSpPr/>
      </xdr:nvSpPr>
      <xdr:spPr>
        <a:xfrm>
          <a:off x="3746500" y="130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150407</xdr:rowOff>
    </xdr:from>
    <xdr:ext cx="599010" cy="259045"/>
    <xdr:sp macro="" textlink="">
      <xdr:nvSpPr>
        <xdr:cNvPr id="200" name="テキスト ボックス 199"/>
        <xdr:cNvSpPr txBox="1"/>
      </xdr:nvSpPr>
      <xdr:spPr>
        <a:xfrm>
          <a:off x="3497794" y="1318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2153</xdr:rowOff>
    </xdr:from>
    <xdr:to>
      <xdr:col>4</xdr:col>
      <xdr:colOff>206375</xdr:colOff>
      <xdr:row>77</xdr:row>
      <xdr:rowOff>103753</xdr:rowOff>
    </xdr:to>
    <xdr:sp macro="" textlink="">
      <xdr:nvSpPr>
        <xdr:cNvPr id="201" name="円/楕円 200"/>
        <xdr:cNvSpPr/>
      </xdr:nvSpPr>
      <xdr:spPr>
        <a:xfrm>
          <a:off x="2857500" y="132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94880</xdr:rowOff>
    </xdr:from>
    <xdr:ext cx="534377" cy="259045"/>
    <xdr:sp macro="" textlink="">
      <xdr:nvSpPr>
        <xdr:cNvPr id="202" name="テキスト ボックス 201"/>
        <xdr:cNvSpPr txBox="1"/>
      </xdr:nvSpPr>
      <xdr:spPr>
        <a:xfrm>
          <a:off x="2641111" y="132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29967</xdr:rowOff>
    </xdr:from>
    <xdr:to>
      <xdr:col>3</xdr:col>
      <xdr:colOff>3175</xdr:colOff>
      <xdr:row>77</xdr:row>
      <xdr:rowOff>131567</xdr:rowOff>
    </xdr:to>
    <xdr:sp macro="" textlink="">
      <xdr:nvSpPr>
        <xdr:cNvPr id="203" name="円/楕円 202"/>
        <xdr:cNvSpPr/>
      </xdr:nvSpPr>
      <xdr:spPr>
        <a:xfrm>
          <a:off x="1968500" y="132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122694</xdr:rowOff>
    </xdr:from>
    <xdr:ext cx="534377" cy="259045"/>
    <xdr:sp macro="" textlink="">
      <xdr:nvSpPr>
        <xdr:cNvPr id="204" name="テキスト ボックス 203"/>
        <xdr:cNvSpPr txBox="1"/>
      </xdr:nvSpPr>
      <xdr:spPr>
        <a:xfrm>
          <a:off x="1752111" y="133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36962</xdr:rowOff>
    </xdr:from>
    <xdr:to>
      <xdr:col>1</xdr:col>
      <xdr:colOff>485775</xdr:colOff>
      <xdr:row>77</xdr:row>
      <xdr:rowOff>138562</xdr:rowOff>
    </xdr:to>
    <xdr:sp macro="" textlink="">
      <xdr:nvSpPr>
        <xdr:cNvPr id="205" name="円/楕円 204"/>
        <xdr:cNvSpPr/>
      </xdr:nvSpPr>
      <xdr:spPr>
        <a:xfrm>
          <a:off x="1079500" y="132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129689</xdr:rowOff>
    </xdr:from>
    <xdr:ext cx="534377" cy="259045"/>
    <xdr:sp macro="" textlink="">
      <xdr:nvSpPr>
        <xdr:cNvPr id="206" name="テキスト ボックス 205"/>
        <xdr:cNvSpPr txBox="1"/>
      </xdr:nvSpPr>
      <xdr:spPr>
        <a:xfrm>
          <a:off x="863111" y="133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49206</xdr:rowOff>
    </xdr:from>
    <xdr:to>
      <xdr:col>6</xdr:col>
      <xdr:colOff>511175</xdr:colOff>
      <xdr:row>98</xdr:row>
      <xdr:rowOff>66466</xdr:rowOff>
    </xdr:to>
    <xdr:cxnSp macro="">
      <xdr:nvCxnSpPr>
        <xdr:cNvPr id="238" name="直線コネクタ 237"/>
        <xdr:cNvCxnSpPr/>
      </xdr:nvCxnSpPr>
      <xdr:spPr>
        <a:xfrm>
          <a:off x="3797300" y="16851306"/>
          <a:ext cx="8382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49206</xdr:rowOff>
    </xdr:from>
    <xdr:to>
      <xdr:col>5</xdr:col>
      <xdr:colOff>358775</xdr:colOff>
      <xdr:row>98</xdr:row>
      <xdr:rowOff>55052</xdr:rowOff>
    </xdr:to>
    <xdr:cxnSp macro="">
      <xdr:nvCxnSpPr>
        <xdr:cNvPr id="241" name="直線コネクタ 240"/>
        <xdr:cNvCxnSpPr/>
      </xdr:nvCxnSpPr>
      <xdr:spPr>
        <a:xfrm flipV="1">
          <a:off x="2908300" y="16851306"/>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44945</xdr:rowOff>
    </xdr:from>
    <xdr:to>
      <xdr:col>4</xdr:col>
      <xdr:colOff>155575</xdr:colOff>
      <xdr:row>98</xdr:row>
      <xdr:rowOff>55052</xdr:rowOff>
    </xdr:to>
    <xdr:cxnSp macro="">
      <xdr:nvCxnSpPr>
        <xdr:cNvPr id="244" name="直線コネクタ 243"/>
        <xdr:cNvCxnSpPr/>
      </xdr:nvCxnSpPr>
      <xdr:spPr>
        <a:xfrm>
          <a:off x="2019300" y="16847045"/>
          <a:ext cx="889000" cy="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44945</xdr:rowOff>
    </xdr:from>
    <xdr:to>
      <xdr:col>2</xdr:col>
      <xdr:colOff>638175</xdr:colOff>
      <xdr:row>98</xdr:row>
      <xdr:rowOff>51983</xdr:rowOff>
    </xdr:to>
    <xdr:cxnSp macro="">
      <xdr:nvCxnSpPr>
        <xdr:cNvPr id="247" name="直線コネクタ 246"/>
        <xdr:cNvCxnSpPr/>
      </xdr:nvCxnSpPr>
      <xdr:spPr>
        <a:xfrm flipV="1">
          <a:off x="1130300" y="16847045"/>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15666</xdr:rowOff>
    </xdr:from>
    <xdr:to>
      <xdr:col>6</xdr:col>
      <xdr:colOff>561975</xdr:colOff>
      <xdr:row>98</xdr:row>
      <xdr:rowOff>117266</xdr:rowOff>
    </xdr:to>
    <xdr:sp macro="" textlink="">
      <xdr:nvSpPr>
        <xdr:cNvPr id="257" name="円/楕円 256"/>
        <xdr:cNvSpPr/>
      </xdr:nvSpPr>
      <xdr:spPr>
        <a:xfrm>
          <a:off x="4584700" y="168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165543</xdr:rowOff>
    </xdr:from>
    <xdr:ext cx="534377" cy="259045"/>
    <xdr:sp macro="" textlink="">
      <xdr:nvSpPr>
        <xdr:cNvPr id="258" name="衛生費該当値テキスト"/>
        <xdr:cNvSpPr txBox="1"/>
      </xdr:nvSpPr>
      <xdr:spPr>
        <a:xfrm>
          <a:off x="4686300" y="167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169856</xdr:rowOff>
    </xdr:from>
    <xdr:to>
      <xdr:col>5</xdr:col>
      <xdr:colOff>409575</xdr:colOff>
      <xdr:row>98</xdr:row>
      <xdr:rowOff>100006</xdr:rowOff>
    </xdr:to>
    <xdr:sp macro="" textlink="">
      <xdr:nvSpPr>
        <xdr:cNvPr id="259" name="円/楕円 258"/>
        <xdr:cNvSpPr/>
      </xdr:nvSpPr>
      <xdr:spPr>
        <a:xfrm>
          <a:off x="3746500" y="168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116533</xdr:rowOff>
    </xdr:from>
    <xdr:ext cx="534377" cy="259045"/>
    <xdr:sp macro="" textlink="">
      <xdr:nvSpPr>
        <xdr:cNvPr id="260" name="テキスト ボックス 259"/>
        <xdr:cNvSpPr txBox="1"/>
      </xdr:nvSpPr>
      <xdr:spPr>
        <a:xfrm>
          <a:off x="3530111" y="165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4252</xdr:rowOff>
    </xdr:from>
    <xdr:to>
      <xdr:col>4</xdr:col>
      <xdr:colOff>206375</xdr:colOff>
      <xdr:row>98</xdr:row>
      <xdr:rowOff>105852</xdr:rowOff>
    </xdr:to>
    <xdr:sp macro="" textlink="">
      <xdr:nvSpPr>
        <xdr:cNvPr id="261" name="円/楕円 260"/>
        <xdr:cNvSpPr/>
      </xdr:nvSpPr>
      <xdr:spPr>
        <a:xfrm>
          <a:off x="2857500" y="168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122379</xdr:rowOff>
    </xdr:from>
    <xdr:ext cx="534377" cy="259045"/>
    <xdr:sp macro="" textlink="">
      <xdr:nvSpPr>
        <xdr:cNvPr id="262" name="テキスト ボックス 261"/>
        <xdr:cNvSpPr txBox="1"/>
      </xdr:nvSpPr>
      <xdr:spPr>
        <a:xfrm>
          <a:off x="2641111" y="165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165595</xdr:rowOff>
    </xdr:from>
    <xdr:to>
      <xdr:col>3</xdr:col>
      <xdr:colOff>3175</xdr:colOff>
      <xdr:row>98</xdr:row>
      <xdr:rowOff>95745</xdr:rowOff>
    </xdr:to>
    <xdr:sp macro="" textlink="">
      <xdr:nvSpPr>
        <xdr:cNvPr id="263" name="円/楕円 262"/>
        <xdr:cNvSpPr/>
      </xdr:nvSpPr>
      <xdr:spPr>
        <a:xfrm>
          <a:off x="1968500" y="167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112272</xdr:rowOff>
    </xdr:from>
    <xdr:ext cx="534377" cy="259045"/>
    <xdr:sp macro="" textlink="">
      <xdr:nvSpPr>
        <xdr:cNvPr id="264" name="テキスト ボックス 263"/>
        <xdr:cNvSpPr txBox="1"/>
      </xdr:nvSpPr>
      <xdr:spPr>
        <a:xfrm>
          <a:off x="1752111" y="1657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1183</xdr:rowOff>
    </xdr:from>
    <xdr:to>
      <xdr:col>1</xdr:col>
      <xdr:colOff>485775</xdr:colOff>
      <xdr:row>98</xdr:row>
      <xdr:rowOff>102783</xdr:rowOff>
    </xdr:to>
    <xdr:sp macro="" textlink="">
      <xdr:nvSpPr>
        <xdr:cNvPr id="265" name="円/楕円 264"/>
        <xdr:cNvSpPr/>
      </xdr:nvSpPr>
      <xdr:spPr>
        <a:xfrm>
          <a:off x="1079500" y="168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119310</xdr:rowOff>
    </xdr:from>
    <xdr:ext cx="534377" cy="259045"/>
    <xdr:sp macro="" textlink="">
      <xdr:nvSpPr>
        <xdr:cNvPr id="266" name="テキスト ボックス 265"/>
        <xdr:cNvSpPr txBox="1"/>
      </xdr:nvSpPr>
      <xdr:spPr>
        <a:xfrm>
          <a:off x="863111" y="165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135509</xdr:rowOff>
    </xdr:from>
    <xdr:to>
      <xdr:col>15</xdr:col>
      <xdr:colOff>180975</xdr:colOff>
      <xdr:row>39</xdr:row>
      <xdr:rowOff>44450</xdr:rowOff>
    </xdr:to>
    <xdr:cxnSp macro="">
      <xdr:nvCxnSpPr>
        <xdr:cNvPr id="295" name="直線コネクタ 294"/>
        <xdr:cNvCxnSpPr/>
      </xdr:nvCxnSpPr>
      <xdr:spPr>
        <a:xfrm>
          <a:off x="9639300" y="6650609"/>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72263</xdr:rowOff>
    </xdr:from>
    <xdr:to>
      <xdr:col>14</xdr:col>
      <xdr:colOff>28575</xdr:colOff>
      <xdr:row>38</xdr:row>
      <xdr:rowOff>135509</xdr:rowOff>
    </xdr:to>
    <xdr:cxnSp macro="">
      <xdr:nvCxnSpPr>
        <xdr:cNvPr id="298" name="直線コネクタ 297"/>
        <xdr:cNvCxnSpPr/>
      </xdr:nvCxnSpPr>
      <xdr:spPr>
        <a:xfrm>
          <a:off x="8750300" y="6587363"/>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21209</xdr:rowOff>
    </xdr:from>
    <xdr:to>
      <xdr:col>12</xdr:col>
      <xdr:colOff>511175</xdr:colOff>
      <xdr:row>38</xdr:row>
      <xdr:rowOff>72263</xdr:rowOff>
    </xdr:to>
    <xdr:cxnSp macro="">
      <xdr:nvCxnSpPr>
        <xdr:cNvPr id="301" name="直線コネクタ 300"/>
        <xdr:cNvCxnSpPr/>
      </xdr:nvCxnSpPr>
      <xdr:spPr>
        <a:xfrm>
          <a:off x="7861300" y="653630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124841</xdr:rowOff>
    </xdr:from>
    <xdr:to>
      <xdr:col>11</xdr:col>
      <xdr:colOff>307975</xdr:colOff>
      <xdr:row>38</xdr:row>
      <xdr:rowOff>21209</xdr:rowOff>
    </xdr:to>
    <xdr:cxnSp macro="">
      <xdr:nvCxnSpPr>
        <xdr:cNvPr id="304" name="直線コネクタ 303"/>
        <xdr:cNvCxnSpPr/>
      </xdr:nvCxnSpPr>
      <xdr:spPr>
        <a:xfrm>
          <a:off x="6972300" y="6297041"/>
          <a:ext cx="889000" cy="2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4" name="円/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84709</xdr:rowOff>
    </xdr:from>
    <xdr:to>
      <xdr:col>14</xdr:col>
      <xdr:colOff>79375</xdr:colOff>
      <xdr:row>39</xdr:row>
      <xdr:rowOff>14859</xdr:rowOff>
    </xdr:to>
    <xdr:sp macro="" textlink="">
      <xdr:nvSpPr>
        <xdr:cNvPr id="316" name="円/楕円 315"/>
        <xdr:cNvSpPr/>
      </xdr:nvSpPr>
      <xdr:spPr>
        <a:xfrm>
          <a:off x="9588500" y="659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5986</xdr:rowOff>
    </xdr:from>
    <xdr:ext cx="378565" cy="259045"/>
    <xdr:sp macro="" textlink="">
      <xdr:nvSpPr>
        <xdr:cNvPr id="317" name="テキスト ボックス 316"/>
        <xdr:cNvSpPr txBox="1"/>
      </xdr:nvSpPr>
      <xdr:spPr>
        <a:xfrm>
          <a:off x="9450017" y="6692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21463</xdr:rowOff>
    </xdr:from>
    <xdr:to>
      <xdr:col>12</xdr:col>
      <xdr:colOff>561975</xdr:colOff>
      <xdr:row>38</xdr:row>
      <xdr:rowOff>123063</xdr:rowOff>
    </xdr:to>
    <xdr:sp macro="" textlink="">
      <xdr:nvSpPr>
        <xdr:cNvPr id="318" name="円/楕円 317"/>
        <xdr:cNvSpPr/>
      </xdr:nvSpPr>
      <xdr:spPr>
        <a:xfrm>
          <a:off x="8699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114190</xdr:rowOff>
    </xdr:from>
    <xdr:ext cx="378565" cy="259045"/>
    <xdr:sp macro="" textlink="">
      <xdr:nvSpPr>
        <xdr:cNvPr id="319" name="テキスト ボックス 318"/>
        <xdr:cNvSpPr txBox="1"/>
      </xdr:nvSpPr>
      <xdr:spPr>
        <a:xfrm>
          <a:off x="8561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141859</xdr:rowOff>
    </xdr:from>
    <xdr:to>
      <xdr:col>11</xdr:col>
      <xdr:colOff>358775</xdr:colOff>
      <xdr:row>38</xdr:row>
      <xdr:rowOff>72010</xdr:rowOff>
    </xdr:to>
    <xdr:sp macro="" textlink="">
      <xdr:nvSpPr>
        <xdr:cNvPr id="320" name="円/楕円 319"/>
        <xdr:cNvSpPr/>
      </xdr:nvSpPr>
      <xdr:spPr>
        <a:xfrm>
          <a:off x="7810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63136</xdr:rowOff>
    </xdr:from>
    <xdr:ext cx="378565" cy="259045"/>
    <xdr:sp macro="" textlink="">
      <xdr:nvSpPr>
        <xdr:cNvPr id="321" name="テキスト ボックス 320"/>
        <xdr:cNvSpPr txBox="1"/>
      </xdr:nvSpPr>
      <xdr:spPr>
        <a:xfrm>
          <a:off x="7672017" y="65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74041</xdr:rowOff>
    </xdr:from>
    <xdr:to>
      <xdr:col>10</xdr:col>
      <xdr:colOff>155575</xdr:colOff>
      <xdr:row>37</xdr:row>
      <xdr:rowOff>4191</xdr:rowOff>
    </xdr:to>
    <xdr:sp macro="" textlink="">
      <xdr:nvSpPr>
        <xdr:cNvPr id="322" name="円/楕円 321"/>
        <xdr:cNvSpPr/>
      </xdr:nvSpPr>
      <xdr:spPr>
        <a:xfrm>
          <a:off x="6921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166768</xdr:rowOff>
    </xdr:from>
    <xdr:ext cx="469744" cy="259045"/>
    <xdr:sp macro="" textlink="">
      <xdr:nvSpPr>
        <xdr:cNvPr id="323" name="テキスト ボックス 322"/>
        <xdr:cNvSpPr txBox="1"/>
      </xdr:nvSpPr>
      <xdr:spPr>
        <a:xfrm>
          <a:off x="6737427"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80218</xdr:rowOff>
    </xdr:from>
    <xdr:to>
      <xdr:col>15</xdr:col>
      <xdr:colOff>180975</xdr:colOff>
      <xdr:row>58</xdr:row>
      <xdr:rowOff>86185</xdr:rowOff>
    </xdr:to>
    <xdr:cxnSp macro="">
      <xdr:nvCxnSpPr>
        <xdr:cNvPr id="350" name="直線コネクタ 349"/>
        <xdr:cNvCxnSpPr/>
      </xdr:nvCxnSpPr>
      <xdr:spPr>
        <a:xfrm flipV="1">
          <a:off x="9639300" y="10024318"/>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86185</xdr:rowOff>
    </xdr:from>
    <xdr:to>
      <xdr:col>14</xdr:col>
      <xdr:colOff>28575</xdr:colOff>
      <xdr:row>58</xdr:row>
      <xdr:rowOff>90414</xdr:rowOff>
    </xdr:to>
    <xdr:cxnSp macro="">
      <xdr:nvCxnSpPr>
        <xdr:cNvPr id="353" name="直線コネクタ 352"/>
        <xdr:cNvCxnSpPr/>
      </xdr:nvCxnSpPr>
      <xdr:spPr>
        <a:xfrm flipV="1">
          <a:off x="8750300" y="10030285"/>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90414</xdr:rowOff>
    </xdr:from>
    <xdr:to>
      <xdr:col>12</xdr:col>
      <xdr:colOff>511175</xdr:colOff>
      <xdr:row>58</xdr:row>
      <xdr:rowOff>99375</xdr:rowOff>
    </xdr:to>
    <xdr:cxnSp macro="">
      <xdr:nvCxnSpPr>
        <xdr:cNvPr id="356" name="直線コネクタ 355"/>
        <xdr:cNvCxnSpPr/>
      </xdr:nvCxnSpPr>
      <xdr:spPr>
        <a:xfrm flipV="1">
          <a:off x="7861300" y="10034514"/>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73154</xdr:rowOff>
    </xdr:from>
    <xdr:to>
      <xdr:col>11</xdr:col>
      <xdr:colOff>307975</xdr:colOff>
      <xdr:row>58</xdr:row>
      <xdr:rowOff>99375</xdr:rowOff>
    </xdr:to>
    <xdr:cxnSp macro="">
      <xdr:nvCxnSpPr>
        <xdr:cNvPr id="359" name="直線コネクタ 358"/>
        <xdr:cNvCxnSpPr/>
      </xdr:nvCxnSpPr>
      <xdr:spPr>
        <a:xfrm>
          <a:off x="6972300" y="10017254"/>
          <a:ext cx="8890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29418</xdr:rowOff>
    </xdr:from>
    <xdr:to>
      <xdr:col>15</xdr:col>
      <xdr:colOff>231775</xdr:colOff>
      <xdr:row>58</xdr:row>
      <xdr:rowOff>131018</xdr:rowOff>
    </xdr:to>
    <xdr:sp macro="" textlink="">
      <xdr:nvSpPr>
        <xdr:cNvPr id="369" name="円/楕円 368"/>
        <xdr:cNvSpPr/>
      </xdr:nvSpPr>
      <xdr:spPr>
        <a:xfrm>
          <a:off x="10426700" y="99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115795</xdr:rowOff>
    </xdr:from>
    <xdr:ext cx="469744" cy="259045"/>
    <xdr:sp macro="" textlink="">
      <xdr:nvSpPr>
        <xdr:cNvPr id="370" name="農林水産業費該当値テキスト"/>
        <xdr:cNvSpPr txBox="1"/>
      </xdr:nvSpPr>
      <xdr:spPr>
        <a:xfrm>
          <a:off x="10528300" y="988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35385</xdr:rowOff>
    </xdr:from>
    <xdr:to>
      <xdr:col>14</xdr:col>
      <xdr:colOff>79375</xdr:colOff>
      <xdr:row>58</xdr:row>
      <xdr:rowOff>136985</xdr:rowOff>
    </xdr:to>
    <xdr:sp macro="" textlink="">
      <xdr:nvSpPr>
        <xdr:cNvPr id="371" name="円/楕円 370"/>
        <xdr:cNvSpPr/>
      </xdr:nvSpPr>
      <xdr:spPr>
        <a:xfrm>
          <a:off x="9588500" y="997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128112</xdr:rowOff>
    </xdr:from>
    <xdr:ext cx="469744" cy="259045"/>
    <xdr:sp macro="" textlink="">
      <xdr:nvSpPr>
        <xdr:cNvPr id="372" name="テキスト ボックス 371"/>
        <xdr:cNvSpPr txBox="1"/>
      </xdr:nvSpPr>
      <xdr:spPr>
        <a:xfrm>
          <a:off x="9404427" y="1007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39614</xdr:rowOff>
    </xdr:from>
    <xdr:to>
      <xdr:col>12</xdr:col>
      <xdr:colOff>561975</xdr:colOff>
      <xdr:row>58</xdr:row>
      <xdr:rowOff>141214</xdr:rowOff>
    </xdr:to>
    <xdr:sp macro="" textlink="">
      <xdr:nvSpPr>
        <xdr:cNvPr id="373" name="円/楕円 372"/>
        <xdr:cNvSpPr/>
      </xdr:nvSpPr>
      <xdr:spPr>
        <a:xfrm>
          <a:off x="8699500" y="99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132341</xdr:rowOff>
    </xdr:from>
    <xdr:ext cx="469744" cy="259045"/>
    <xdr:sp macro="" textlink="">
      <xdr:nvSpPr>
        <xdr:cNvPr id="374" name="テキスト ボックス 373"/>
        <xdr:cNvSpPr txBox="1"/>
      </xdr:nvSpPr>
      <xdr:spPr>
        <a:xfrm>
          <a:off x="8515427" y="1007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48575</xdr:rowOff>
    </xdr:from>
    <xdr:to>
      <xdr:col>11</xdr:col>
      <xdr:colOff>358775</xdr:colOff>
      <xdr:row>58</xdr:row>
      <xdr:rowOff>150175</xdr:rowOff>
    </xdr:to>
    <xdr:sp macro="" textlink="">
      <xdr:nvSpPr>
        <xdr:cNvPr id="375" name="円/楕円 374"/>
        <xdr:cNvSpPr/>
      </xdr:nvSpPr>
      <xdr:spPr>
        <a:xfrm>
          <a:off x="7810500" y="99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141302</xdr:rowOff>
    </xdr:from>
    <xdr:ext cx="469744" cy="259045"/>
    <xdr:sp macro="" textlink="">
      <xdr:nvSpPr>
        <xdr:cNvPr id="376" name="テキスト ボックス 375"/>
        <xdr:cNvSpPr txBox="1"/>
      </xdr:nvSpPr>
      <xdr:spPr>
        <a:xfrm>
          <a:off x="7626427" y="100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22354</xdr:rowOff>
    </xdr:from>
    <xdr:to>
      <xdr:col>10</xdr:col>
      <xdr:colOff>155575</xdr:colOff>
      <xdr:row>58</xdr:row>
      <xdr:rowOff>123954</xdr:rowOff>
    </xdr:to>
    <xdr:sp macro="" textlink="">
      <xdr:nvSpPr>
        <xdr:cNvPr id="377" name="円/楕円 376"/>
        <xdr:cNvSpPr/>
      </xdr:nvSpPr>
      <xdr:spPr>
        <a:xfrm>
          <a:off x="6921500" y="99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115081</xdr:rowOff>
    </xdr:from>
    <xdr:ext cx="469744" cy="259045"/>
    <xdr:sp macro="" textlink="">
      <xdr:nvSpPr>
        <xdr:cNvPr id="378" name="テキスト ボックス 377"/>
        <xdr:cNvSpPr txBox="1"/>
      </xdr:nvSpPr>
      <xdr:spPr>
        <a:xfrm>
          <a:off x="6737427" y="1005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48899</xdr:rowOff>
    </xdr:from>
    <xdr:to>
      <xdr:col>15</xdr:col>
      <xdr:colOff>180975</xdr:colOff>
      <xdr:row>78</xdr:row>
      <xdr:rowOff>88813</xdr:rowOff>
    </xdr:to>
    <xdr:cxnSp macro="">
      <xdr:nvCxnSpPr>
        <xdr:cNvPr id="405" name="直線コネクタ 404"/>
        <xdr:cNvCxnSpPr/>
      </xdr:nvCxnSpPr>
      <xdr:spPr>
        <a:xfrm flipV="1">
          <a:off x="9639300" y="13421999"/>
          <a:ext cx="8382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87213</xdr:rowOff>
    </xdr:from>
    <xdr:to>
      <xdr:col>14</xdr:col>
      <xdr:colOff>28575</xdr:colOff>
      <xdr:row>78</xdr:row>
      <xdr:rowOff>88813</xdr:rowOff>
    </xdr:to>
    <xdr:cxnSp macro="">
      <xdr:nvCxnSpPr>
        <xdr:cNvPr id="408" name="直線コネクタ 407"/>
        <xdr:cNvCxnSpPr/>
      </xdr:nvCxnSpPr>
      <xdr:spPr>
        <a:xfrm>
          <a:off x="8750300" y="1346031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87213</xdr:rowOff>
    </xdr:from>
    <xdr:to>
      <xdr:col>12</xdr:col>
      <xdr:colOff>511175</xdr:colOff>
      <xdr:row>78</xdr:row>
      <xdr:rowOff>87396</xdr:rowOff>
    </xdr:to>
    <xdr:cxnSp macro="">
      <xdr:nvCxnSpPr>
        <xdr:cNvPr id="411" name="直線コネクタ 410"/>
        <xdr:cNvCxnSpPr/>
      </xdr:nvCxnSpPr>
      <xdr:spPr>
        <a:xfrm flipV="1">
          <a:off x="7861300" y="1346031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87396</xdr:rowOff>
    </xdr:from>
    <xdr:to>
      <xdr:col>11</xdr:col>
      <xdr:colOff>307975</xdr:colOff>
      <xdr:row>78</xdr:row>
      <xdr:rowOff>89408</xdr:rowOff>
    </xdr:to>
    <xdr:cxnSp macro="">
      <xdr:nvCxnSpPr>
        <xdr:cNvPr id="414" name="直線コネクタ 413"/>
        <xdr:cNvCxnSpPr/>
      </xdr:nvCxnSpPr>
      <xdr:spPr>
        <a:xfrm flipV="1">
          <a:off x="6972300" y="13460496"/>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169549</xdr:rowOff>
    </xdr:from>
    <xdr:to>
      <xdr:col>15</xdr:col>
      <xdr:colOff>231775</xdr:colOff>
      <xdr:row>78</xdr:row>
      <xdr:rowOff>99699</xdr:rowOff>
    </xdr:to>
    <xdr:sp macro="" textlink="">
      <xdr:nvSpPr>
        <xdr:cNvPr id="424" name="円/楕円 423"/>
        <xdr:cNvSpPr/>
      </xdr:nvSpPr>
      <xdr:spPr>
        <a:xfrm>
          <a:off x="10426700" y="133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84476</xdr:rowOff>
    </xdr:from>
    <xdr:ext cx="469744" cy="259045"/>
    <xdr:sp macro="" textlink="">
      <xdr:nvSpPr>
        <xdr:cNvPr id="425" name="商工費該当値テキスト"/>
        <xdr:cNvSpPr txBox="1"/>
      </xdr:nvSpPr>
      <xdr:spPr>
        <a:xfrm>
          <a:off x="10528300" y="1328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38013</xdr:rowOff>
    </xdr:from>
    <xdr:to>
      <xdr:col>14</xdr:col>
      <xdr:colOff>79375</xdr:colOff>
      <xdr:row>78</xdr:row>
      <xdr:rowOff>139613</xdr:rowOff>
    </xdr:to>
    <xdr:sp macro="" textlink="">
      <xdr:nvSpPr>
        <xdr:cNvPr id="426" name="円/楕円 425"/>
        <xdr:cNvSpPr/>
      </xdr:nvSpPr>
      <xdr:spPr>
        <a:xfrm>
          <a:off x="9588500" y="134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130740</xdr:rowOff>
    </xdr:from>
    <xdr:ext cx="469744" cy="259045"/>
    <xdr:sp macro="" textlink="">
      <xdr:nvSpPr>
        <xdr:cNvPr id="427" name="テキスト ボックス 426"/>
        <xdr:cNvSpPr txBox="1"/>
      </xdr:nvSpPr>
      <xdr:spPr>
        <a:xfrm>
          <a:off x="9404427" y="135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36413</xdr:rowOff>
    </xdr:from>
    <xdr:to>
      <xdr:col>12</xdr:col>
      <xdr:colOff>561975</xdr:colOff>
      <xdr:row>78</xdr:row>
      <xdr:rowOff>138013</xdr:rowOff>
    </xdr:to>
    <xdr:sp macro="" textlink="">
      <xdr:nvSpPr>
        <xdr:cNvPr id="428" name="円/楕円 427"/>
        <xdr:cNvSpPr/>
      </xdr:nvSpPr>
      <xdr:spPr>
        <a:xfrm>
          <a:off x="8699500" y="134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129140</xdr:rowOff>
    </xdr:from>
    <xdr:ext cx="469744" cy="259045"/>
    <xdr:sp macro="" textlink="">
      <xdr:nvSpPr>
        <xdr:cNvPr id="429" name="テキスト ボックス 428"/>
        <xdr:cNvSpPr txBox="1"/>
      </xdr:nvSpPr>
      <xdr:spPr>
        <a:xfrm>
          <a:off x="8515427" y="135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36596</xdr:rowOff>
    </xdr:from>
    <xdr:to>
      <xdr:col>11</xdr:col>
      <xdr:colOff>358775</xdr:colOff>
      <xdr:row>78</xdr:row>
      <xdr:rowOff>138196</xdr:rowOff>
    </xdr:to>
    <xdr:sp macro="" textlink="">
      <xdr:nvSpPr>
        <xdr:cNvPr id="430" name="円/楕円 429"/>
        <xdr:cNvSpPr/>
      </xdr:nvSpPr>
      <xdr:spPr>
        <a:xfrm>
          <a:off x="7810500" y="134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129323</xdr:rowOff>
    </xdr:from>
    <xdr:ext cx="469744" cy="259045"/>
    <xdr:sp macro="" textlink="">
      <xdr:nvSpPr>
        <xdr:cNvPr id="431" name="テキスト ボックス 430"/>
        <xdr:cNvSpPr txBox="1"/>
      </xdr:nvSpPr>
      <xdr:spPr>
        <a:xfrm>
          <a:off x="7626427" y="1350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38608</xdr:rowOff>
    </xdr:from>
    <xdr:to>
      <xdr:col>10</xdr:col>
      <xdr:colOff>155575</xdr:colOff>
      <xdr:row>78</xdr:row>
      <xdr:rowOff>140208</xdr:rowOff>
    </xdr:to>
    <xdr:sp macro="" textlink="">
      <xdr:nvSpPr>
        <xdr:cNvPr id="432" name="円/楕円 431"/>
        <xdr:cNvSpPr/>
      </xdr:nvSpPr>
      <xdr:spPr>
        <a:xfrm>
          <a:off x="6921500" y="13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131335</xdr:rowOff>
    </xdr:from>
    <xdr:ext cx="469744" cy="259045"/>
    <xdr:sp macro="" textlink="">
      <xdr:nvSpPr>
        <xdr:cNvPr id="433" name="テキスト ボックス 432"/>
        <xdr:cNvSpPr txBox="1"/>
      </xdr:nvSpPr>
      <xdr:spPr>
        <a:xfrm>
          <a:off x="6737427" y="1350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112077</xdr:rowOff>
    </xdr:from>
    <xdr:to>
      <xdr:col>15</xdr:col>
      <xdr:colOff>180975</xdr:colOff>
      <xdr:row>97</xdr:row>
      <xdr:rowOff>17298</xdr:rowOff>
    </xdr:to>
    <xdr:cxnSp macro="">
      <xdr:nvCxnSpPr>
        <xdr:cNvPr id="462" name="直線コネクタ 461"/>
        <xdr:cNvCxnSpPr/>
      </xdr:nvCxnSpPr>
      <xdr:spPr>
        <a:xfrm flipV="1">
          <a:off x="9639300" y="16571277"/>
          <a:ext cx="838200" cy="7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154432</xdr:rowOff>
    </xdr:from>
    <xdr:to>
      <xdr:col>14</xdr:col>
      <xdr:colOff>28575</xdr:colOff>
      <xdr:row>97</xdr:row>
      <xdr:rowOff>17298</xdr:rowOff>
    </xdr:to>
    <xdr:cxnSp macro="">
      <xdr:nvCxnSpPr>
        <xdr:cNvPr id="465" name="直線コネクタ 464"/>
        <xdr:cNvCxnSpPr/>
      </xdr:nvCxnSpPr>
      <xdr:spPr>
        <a:xfrm>
          <a:off x="8750300" y="16613632"/>
          <a:ext cx="889000" cy="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86792</xdr:rowOff>
    </xdr:from>
    <xdr:to>
      <xdr:col>12</xdr:col>
      <xdr:colOff>511175</xdr:colOff>
      <xdr:row>96</xdr:row>
      <xdr:rowOff>154432</xdr:rowOff>
    </xdr:to>
    <xdr:cxnSp macro="">
      <xdr:nvCxnSpPr>
        <xdr:cNvPr id="468" name="直線コネクタ 467"/>
        <xdr:cNvCxnSpPr/>
      </xdr:nvCxnSpPr>
      <xdr:spPr>
        <a:xfrm>
          <a:off x="7861300" y="16545992"/>
          <a:ext cx="889000" cy="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86792</xdr:rowOff>
    </xdr:from>
    <xdr:to>
      <xdr:col>11</xdr:col>
      <xdr:colOff>307975</xdr:colOff>
      <xdr:row>96</xdr:row>
      <xdr:rowOff>168314</xdr:rowOff>
    </xdr:to>
    <xdr:cxnSp macro="">
      <xdr:nvCxnSpPr>
        <xdr:cNvPr id="471" name="直線コネクタ 470"/>
        <xdr:cNvCxnSpPr/>
      </xdr:nvCxnSpPr>
      <xdr:spPr>
        <a:xfrm flipV="1">
          <a:off x="6972300" y="16545992"/>
          <a:ext cx="889000" cy="8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61277</xdr:rowOff>
    </xdr:from>
    <xdr:to>
      <xdr:col>15</xdr:col>
      <xdr:colOff>231775</xdr:colOff>
      <xdr:row>96</xdr:row>
      <xdr:rowOff>162877</xdr:rowOff>
    </xdr:to>
    <xdr:sp macro="" textlink="">
      <xdr:nvSpPr>
        <xdr:cNvPr id="481" name="円/楕円 480"/>
        <xdr:cNvSpPr/>
      </xdr:nvSpPr>
      <xdr:spPr>
        <a:xfrm>
          <a:off x="10426700" y="165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39704</xdr:rowOff>
    </xdr:from>
    <xdr:ext cx="534377" cy="259045"/>
    <xdr:sp macro="" textlink="">
      <xdr:nvSpPr>
        <xdr:cNvPr id="482" name="土木費該当値テキスト"/>
        <xdr:cNvSpPr txBox="1"/>
      </xdr:nvSpPr>
      <xdr:spPr>
        <a:xfrm>
          <a:off x="10528300" y="164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35,175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137948</xdr:rowOff>
    </xdr:from>
    <xdr:to>
      <xdr:col>14</xdr:col>
      <xdr:colOff>79375</xdr:colOff>
      <xdr:row>97</xdr:row>
      <xdr:rowOff>68098</xdr:rowOff>
    </xdr:to>
    <xdr:sp macro="" textlink="">
      <xdr:nvSpPr>
        <xdr:cNvPr id="483" name="円/楕円 482"/>
        <xdr:cNvSpPr/>
      </xdr:nvSpPr>
      <xdr:spPr>
        <a:xfrm>
          <a:off x="9588500" y="16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59225</xdr:rowOff>
    </xdr:from>
    <xdr:ext cx="534377" cy="259045"/>
    <xdr:sp macro="" textlink="">
      <xdr:nvSpPr>
        <xdr:cNvPr id="484" name="テキスト ボックス 483"/>
        <xdr:cNvSpPr txBox="1"/>
      </xdr:nvSpPr>
      <xdr:spPr>
        <a:xfrm>
          <a:off x="9372111" y="166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103632</xdr:rowOff>
    </xdr:from>
    <xdr:to>
      <xdr:col>12</xdr:col>
      <xdr:colOff>561975</xdr:colOff>
      <xdr:row>97</xdr:row>
      <xdr:rowOff>33782</xdr:rowOff>
    </xdr:to>
    <xdr:sp macro="" textlink="">
      <xdr:nvSpPr>
        <xdr:cNvPr id="485" name="円/楕円 484"/>
        <xdr:cNvSpPr/>
      </xdr:nvSpPr>
      <xdr:spPr>
        <a:xfrm>
          <a:off x="8699500" y="165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24909</xdr:rowOff>
    </xdr:from>
    <xdr:ext cx="534377" cy="259045"/>
    <xdr:sp macro="" textlink="">
      <xdr:nvSpPr>
        <xdr:cNvPr id="486" name="テキスト ボックス 485"/>
        <xdr:cNvSpPr txBox="1"/>
      </xdr:nvSpPr>
      <xdr:spPr>
        <a:xfrm>
          <a:off x="8483111" y="166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35992</xdr:rowOff>
    </xdr:from>
    <xdr:to>
      <xdr:col>11</xdr:col>
      <xdr:colOff>358775</xdr:colOff>
      <xdr:row>96</xdr:row>
      <xdr:rowOff>137592</xdr:rowOff>
    </xdr:to>
    <xdr:sp macro="" textlink="">
      <xdr:nvSpPr>
        <xdr:cNvPr id="487" name="円/楕円 486"/>
        <xdr:cNvSpPr/>
      </xdr:nvSpPr>
      <xdr:spPr>
        <a:xfrm>
          <a:off x="7810500" y="16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154119</xdr:rowOff>
    </xdr:from>
    <xdr:ext cx="534377" cy="259045"/>
    <xdr:sp macro="" textlink="">
      <xdr:nvSpPr>
        <xdr:cNvPr id="488" name="テキスト ボックス 487"/>
        <xdr:cNvSpPr txBox="1"/>
      </xdr:nvSpPr>
      <xdr:spPr>
        <a:xfrm>
          <a:off x="7594111" y="162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117514</xdr:rowOff>
    </xdr:from>
    <xdr:to>
      <xdr:col>10</xdr:col>
      <xdr:colOff>155575</xdr:colOff>
      <xdr:row>97</xdr:row>
      <xdr:rowOff>47664</xdr:rowOff>
    </xdr:to>
    <xdr:sp macro="" textlink="">
      <xdr:nvSpPr>
        <xdr:cNvPr id="489" name="円/楕円 488"/>
        <xdr:cNvSpPr/>
      </xdr:nvSpPr>
      <xdr:spPr>
        <a:xfrm>
          <a:off x="6921500" y="165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38791</xdr:rowOff>
    </xdr:from>
    <xdr:ext cx="534377" cy="259045"/>
    <xdr:sp macro="" textlink="">
      <xdr:nvSpPr>
        <xdr:cNvPr id="490" name="テキスト ボックス 489"/>
        <xdr:cNvSpPr txBox="1"/>
      </xdr:nvSpPr>
      <xdr:spPr>
        <a:xfrm>
          <a:off x="6705111" y="166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85848</xdr:rowOff>
    </xdr:from>
    <xdr:to>
      <xdr:col>23</xdr:col>
      <xdr:colOff>517525</xdr:colOff>
      <xdr:row>39</xdr:row>
      <xdr:rowOff>97931</xdr:rowOff>
    </xdr:to>
    <xdr:cxnSp macro="">
      <xdr:nvCxnSpPr>
        <xdr:cNvPr id="522" name="直線コネクタ 521"/>
        <xdr:cNvCxnSpPr/>
      </xdr:nvCxnSpPr>
      <xdr:spPr>
        <a:xfrm flipV="1">
          <a:off x="15481300" y="6772398"/>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82779</xdr:rowOff>
    </xdr:from>
    <xdr:to>
      <xdr:col>22</xdr:col>
      <xdr:colOff>365125</xdr:colOff>
      <xdr:row>39</xdr:row>
      <xdr:rowOff>97931</xdr:rowOff>
    </xdr:to>
    <xdr:cxnSp macro="">
      <xdr:nvCxnSpPr>
        <xdr:cNvPr id="525" name="直線コネクタ 524"/>
        <xdr:cNvCxnSpPr/>
      </xdr:nvCxnSpPr>
      <xdr:spPr>
        <a:xfrm>
          <a:off x="14592300" y="6769329"/>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82779</xdr:rowOff>
    </xdr:from>
    <xdr:to>
      <xdr:col>21</xdr:col>
      <xdr:colOff>161925</xdr:colOff>
      <xdr:row>39</xdr:row>
      <xdr:rowOff>99140</xdr:rowOff>
    </xdr:to>
    <xdr:cxnSp macro="">
      <xdr:nvCxnSpPr>
        <xdr:cNvPr id="528" name="直線コネクタ 527"/>
        <xdr:cNvCxnSpPr/>
      </xdr:nvCxnSpPr>
      <xdr:spPr>
        <a:xfrm flipV="1">
          <a:off x="13703300" y="6769329"/>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99140</xdr:rowOff>
    </xdr:from>
    <xdr:to>
      <xdr:col>19</xdr:col>
      <xdr:colOff>644525</xdr:colOff>
      <xdr:row>39</xdr:row>
      <xdr:rowOff>139569</xdr:rowOff>
    </xdr:to>
    <xdr:cxnSp macro="">
      <xdr:nvCxnSpPr>
        <xdr:cNvPr id="531" name="直線コネクタ 530"/>
        <xdr:cNvCxnSpPr/>
      </xdr:nvCxnSpPr>
      <xdr:spPr>
        <a:xfrm flipV="1">
          <a:off x="12814300" y="6785690"/>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35048</xdr:rowOff>
    </xdr:from>
    <xdr:to>
      <xdr:col>23</xdr:col>
      <xdr:colOff>568325</xdr:colOff>
      <xdr:row>39</xdr:row>
      <xdr:rowOff>136648</xdr:rowOff>
    </xdr:to>
    <xdr:sp macro="" textlink="">
      <xdr:nvSpPr>
        <xdr:cNvPr id="541" name="円/楕円 540"/>
        <xdr:cNvSpPr/>
      </xdr:nvSpPr>
      <xdr:spPr>
        <a:xfrm>
          <a:off x="16268700" y="67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121425</xdr:rowOff>
    </xdr:from>
    <xdr:ext cx="534377" cy="259045"/>
    <xdr:sp macro="" textlink="">
      <xdr:nvSpPr>
        <xdr:cNvPr id="542" name="消防費該当値テキスト"/>
        <xdr:cNvSpPr txBox="1"/>
      </xdr:nvSpPr>
      <xdr:spPr>
        <a:xfrm>
          <a:off x="16370300" y="663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47131</xdr:rowOff>
    </xdr:from>
    <xdr:to>
      <xdr:col>22</xdr:col>
      <xdr:colOff>415925</xdr:colOff>
      <xdr:row>39</xdr:row>
      <xdr:rowOff>148731</xdr:rowOff>
    </xdr:to>
    <xdr:sp macro="" textlink="">
      <xdr:nvSpPr>
        <xdr:cNvPr id="543" name="円/楕円 542"/>
        <xdr:cNvSpPr/>
      </xdr:nvSpPr>
      <xdr:spPr>
        <a:xfrm>
          <a:off x="15430500" y="67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139858</xdr:rowOff>
    </xdr:from>
    <xdr:ext cx="534377" cy="259045"/>
    <xdr:sp macro="" textlink="">
      <xdr:nvSpPr>
        <xdr:cNvPr id="544" name="テキスト ボックス 543"/>
        <xdr:cNvSpPr txBox="1"/>
      </xdr:nvSpPr>
      <xdr:spPr>
        <a:xfrm>
          <a:off x="15214111" y="68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31979</xdr:rowOff>
    </xdr:from>
    <xdr:to>
      <xdr:col>21</xdr:col>
      <xdr:colOff>212725</xdr:colOff>
      <xdr:row>39</xdr:row>
      <xdr:rowOff>133579</xdr:rowOff>
    </xdr:to>
    <xdr:sp macro="" textlink="">
      <xdr:nvSpPr>
        <xdr:cNvPr id="545" name="円/楕円 544"/>
        <xdr:cNvSpPr/>
      </xdr:nvSpPr>
      <xdr:spPr>
        <a:xfrm>
          <a:off x="14541500" y="67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124706</xdr:rowOff>
    </xdr:from>
    <xdr:ext cx="534377" cy="259045"/>
    <xdr:sp macro="" textlink="">
      <xdr:nvSpPr>
        <xdr:cNvPr id="546" name="テキスト ボックス 545"/>
        <xdr:cNvSpPr txBox="1"/>
      </xdr:nvSpPr>
      <xdr:spPr>
        <a:xfrm>
          <a:off x="14325111" y="681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48340</xdr:rowOff>
    </xdr:from>
    <xdr:to>
      <xdr:col>20</xdr:col>
      <xdr:colOff>9525</xdr:colOff>
      <xdr:row>39</xdr:row>
      <xdr:rowOff>149940</xdr:rowOff>
    </xdr:to>
    <xdr:sp macro="" textlink="">
      <xdr:nvSpPr>
        <xdr:cNvPr id="547" name="円/楕円 546"/>
        <xdr:cNvSpPr/>
      </xdr:nvSpPr>
      <xdr:spPr>
        <a:xfrm>
          <a:off x="13652500" y="67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141067</xdr:rowOff>
    </xdr:from>
    <xdr:ext cx="469744" cy="259045"/>
    <xdr:sp macro="" textlink="">
      <xdr:nvSpPr>
        <xdr:cNvPr id="548" name="テキスト ボックス 547"/>
        <xdr:cNvSpPr txBox="1"/>
      </xdr:nvSpPr>
      <xdr:spPr>
        <a:xfrm>
          <a:off x="13468427" y="682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88769</xdr:rowOff>
    </xdr:from>
    <xdr:to>
      <xdr:col>18</xdr:col>
      <xdr:colOff>492125</xdr:colOff>
      <xdr:row>40</xdr:row>
      <xdr:rowOff>18919</xdr:rowOff>
    </xdr:to>
    <xdr:sp macro="" textlink="">
      <xdr:nvSpPr>
        <xdr:cNvPr id="549" name="円/楕円 548"/>
        <xdr:cNvSpPr/>
      </xdr:nvSpPr>
      <xdr:spPr>
        <a:xfrm>
          <a:off x="12763500" y="677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40</xdr:row>
      <xdr:rowOff>10046</xdr:rowOff>
    </xdr:from>
    <xdr:ext cx="469744" cy="259045"/>
    <xdr:sp macro="" textlink="">
      <xdr:nvSpPr>
        <xdr:cNvPr id="550" name="テキスト ボックス 549"/>
        <xdr:cNvSpPr txBox="1"/>
      </xdr:nvSpPr>
      <xdr:spPr>
        <a:xfrm>
          <a:off x="12579427" y="686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12167</xdr:rowOff>
    </xdr:from>
    <xdr:to>
      <xdr:col>23</xdr:col>
      <xdr:colOff>517525</xdr:colOff>
      <xdr:row>57</xdr:row>
      <xdr:rowOff>137782</xdr:rowOff>
    </xdr:to>
    <xdr:cxnSp macro="">
      <xdr:nvCxnSpPr>
        <xdr:cNvPr id="580" name="直線コネクタ 579"/>
        <xdr:cNvCxnSpPr/>
      </xdr:nvCxnSpPr>
      <xdr:spPr>
        <a:xfrm>
          <a:off x="15481300" y="9784817"/>
          <a:ext cx="8382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12167</xdr:rowOff>
    </xdr:from>
    <xdr:to>
      <xdr:col>22</xdr:col>
      <xdr:colOff>365125</xdr:colOff>
      <xdr:row>58</xdr:row>
      <xdr:rowOff>125794</xdr:rowOff>
    </xdr:to>
    <xdr:cxnSp macro="">
      <xdr:nvCxnSpPr>
        <xdr:cNvPr id="583" name="直線コネクタ 582"/>
        <xdr:cNvCxnSpPr/>
      </xdr:nvCxnSpPr>
      <xdr:spPr>
        <a:xfrm flipV="1">
          <a:off x="14592300" y="9784817"/>
          <a:ext cx="889000" cy="2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125794</xdr:rowOff>
    </xdr:from>
    <xdr:to>
      <xdr:col>21</xdr:col>
      <xdr:colOff>161925</xdr:colOff>
      <xdr:row>59</xdr:row>
      <xdr:rowOff>45771</xdr:rowOff>
    </xdr:to>
    <xdr:cxnSp macro="">
      <xdr:nvCxnSpPr>
        <xdr:cNvPr id="586" name="直線コネクタ 585"/>
        <xdr:cNvCxnSpPr/>
      </xdr:nvCxnSpPr>
      <xdr:spPr>
        <a:xfrm flipV="1">
          <a:off x="13703300" y="10069894"/>
          <a:ext cx="889000" cy="9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129502</xdr:rowOff>
    </xdr:from>
    <xdr:to>
      <xdr:col>19</xdr:col>
      <xdr:colOff>644525</xdr:colOff>
      <xdr:row>59</xdr:row>
      <xdr:rowOff>45771</xdr:rowOff>
    </xdr:to>
    <xdr:cxnSp macro="">
      <xdr:nvCxnSpPr>
        <xdr:cNvPr id="589" name="直線コネクタ 588"/>
        <xdr:cNvCxnSpPr/>
      </xdr:nvCxnSpPr>
      <xdr:spPr>
        <a:xfrm>
          <a:off x="12814300" y="10073602"/>
          <a:ext cx="889000" cy="8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86982</xdr:rowOff>
    </xdr:from>
    <xdr:to>
      <xdr:col>23</xdr:col>
      <xdr:colOff>568325</xdr:colOff>
      <xdr:row>58</xdr:row>
      <xdr:rowOff>17132</xdr:rowOff>
    </xdr:to>
    <xdr:sp macro="" textlink="">
      <xdr:nvSpPr>
        <xdr:cNvPr id="599" name="円/楕円 598"/>
        <xdr:cNvSpPr/>
      </xdr:nvSpPr>
      <xdr:spPr>
        <a:xfrm>
          <a:off x="16268700" y="98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109859</xdr:rowOff>
    </xdr:from>
    <xdr:ext cx="534377" cy="259045"/>
    <xdr:sp macro="" textlink="">
      <xdr:nvSpPr>
        <xdr:cNvPr id="600" name="教育費該当値テキスト"/>
        <xdr:cNvSpPr txBox="1"/>
      </xdr:nvSpPr>
      <xdr:spPr>
        <a:xfrm>
          <a:off x="16370300" y="97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49,651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132817</xdr:rowOff>
    </xdr:from>
    <xdr:to>
      <xdr:col>22</xdr:col>
      <xdr:colOff>415925</xdr:colOff>
      <xdr:row>57</xdr:row>
      <xdr:rowOff>62967</xdr:rowOff>
    </xdr:to>
    <xdr:sp macro="" textlink="">
      <xdr:nvSpPr>
        <xdr:cNvPr id="601" name="円/楕円 600"/>
        <xdr:cNvSpPr/>
      </xdr:nvSpPr>
      <xdr:spPr>
        <a:xfrm>
          <a:off x="15430500" y="97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79494</xdr:rowOff>
    </xdr:from>
    <xdr:ext cx="534377" cy="259045"/>
    <xdr:sp macro="" textlink="">
      <xdr:nvSpPr>
        <xdr:cNvPr id="602" name="テキスト ボックス 601"/>
        <xdr:cNvSpPr txBox="1"/>
      </xdr:nvSpPr>
      <xdr:spPr>
        <a:xfrm>
          <a:off x="15214111" y="950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59,542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74994</xdr:rowOff>
    </xdr:from>
    <xdr:to>
      <xdr:col>21</xdr:col>
      <xdr:colOff>212725</xdr:colOff>
      <xdr:row>59</xdr:row>
      <xdr:rowOff>5144</xdr:rowOff>
    </xdr:to>
    <xdr:sp macro="" textlink="">
      <xdr:nvSpPr>
        <xdr:cNvPr id="603" name="円/楕円 602"/>
        <xdr:cNvSpPr/>
      </xdr:nvSpPr>
      <xdr:spPr>
        <a:xfrm>
          <a:off x="14541500" y="100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167721</xdr:rowOff>
    </xdr:from>
    <xdr:ext cx="534377" cy="259045"/>
    <xdr:sp macro="" textlink="">
      <xdr:nvSpPr>
        <xdr:cNvPr id="604" name="テキスト ボックス 603"/>
        <xdr:cNvSpPr txBox="1"/>
      </xdr:nvSpPr>
      <xdr:spPr>
        <a:xfrm>
          <a:off x="14325111" y="101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166421</xdr:rowOff>
    </xdr:from>
    <xdr:to>
      <xdr:col>20</xdr:col>
      <xdr:colOff>9525</xdr:colOff>
      <xdr:row>59</xdr:row>
      <xdr:rowOff>96571</xdr:rowOff>
    </xdr:to>
    <xdr:sp macro="" textlink="">
      <xdr:nvSpPr>
        <xdr:cNvPr id="605" name="円/楕円 604"/>
        <xdr:cNvSpPr/>
      </xdr:nvSpPr>
      <xdr:spPr>
        <a:xfrm>
          <a:off x="13652500" y="101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87698</xdr:rowOff>
    </xdr:from>
    <xdr:ext cx="534377" cy="259045"/>
    <xdr:sp macro="" textlink="">
      <xdr:nvSpPr>
        <xdr:cNvPr id="606" name="テキスト ボックス 605"/>
        <xdr:cNvSpPr txBox="1"/>
      </xdr:nvSpPr>
      <xdr:spPr>
        <a:xfrm>
          <a:off x="13436111" y="102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78702</xdr:rowOff>
    </xdr:from>
    <xdr:to>
      <xdr:col>18</xdr:col>
      <xdr:colOff>492125</xdr:colOff>
      <xdr:row>59</xdr:row>
      <xdr:rowOff>8852</xdr:rowOff>
    </xdr:to>
    <xdr:sp macro="" textlink="">
      <xdr:nvSpPr>
        <xdr:cNvPr id="607" name="円/楕円 606"/>
        <xdr:cNvSpPr/>
      </xdr:nvSpPr>
      <xdr:spPr>
        <a:xfrm>
          <a:off x="12763500" y="1002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171429</xdr:rowOff>
    </xdr:from>
    <xdr:ext cx="534377" cy="259045"/>
    <xdr:sp macro="" textlink="">
      <xdr:nvSpPr>
        <xdr:cNvPr id="608" name="テキスト ボックス 607"/>
        <xdr:cNvSpPr txBox="1"/>
      </xdr:nvSpPr>
      <xdr:spPr>
        <a:xfrm>
          <a:off x="12547111" y="101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15587</xdr:rowOff>
    </xdr:from>
    <xdr:to>
      <xdr:col>23</xdr:col>
      <xdr:colOff>517525</xdr:colOff>
      <xdr:row>97</xdr:row>
      <xdr:rowOff>75136</xdr:rowOff>
    </xdr:to>
    <xdr:cxnSp macro="">
      <xdr:nvCxnSpPr>
        <xdr:cNvPr id="696" name="直線コネクタ 695"/>
        <xdr:cNvCxnSpPr/>
      </xdr:nvCxnSpPr>
      <xdr:spPr>
        <a:xfrm>
          <a:off x="15481300" y="16646237"/>
          <a:ext cx="838200" cy="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7781</xdr:rowOff>
    </xdr:from>
    <xdr:to>
      <xdr:col>22</xdr:col>
      <xdr:colOff>365125</xdr:colOff>
      <xdr:row>97</xdr:row>
      <xdr:rowOff>15587</xdr:rowOff>
    </xdr:to>
    <xdr:cxnSp macro="">
      <xdr:nvCxnSpPr>
        <xdr:cNvPr id="699" name="直線コネクタ 698"/>
        <xdr:cNvCxnSpPr/>
      </xdr:nvCxnSpPr>
      <xdr:spPr>
        <a:xfrm>
          <a:off x="14592300" y="16638431"/>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19799</xdr:rowOff>
    </xdr:from>
    <xdr:to>
      <xdr:col>21</xdr:col>
      <xdr:colOff>161925</xdr:colOff>
      <xdr:row>97</xdr:row>
      <xdr:rowOff>7781</xdr:rowOff>
    </xdr:to>
    <xdr:cxnSp macro="">
      <xdr:nvCxnSpPr>
        <xdr:cNvPr id="702" name="直線コネクタ 701"/>
        <xdr:cNvCxnSpPr/>
      </xdr:nvCxnSpPr>
      <xdr:spPr>
        <a:xfrm>
          <a:off x="13703300" y="16478999"/>
          <a:ext cx="889000" cy="15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156290</xdr:rowOff>
    </xdr:from>
    <xdr:to>
      <xdr:col>19</xdr:col>
      <xdr:colOff>644525</xdr:colOff>
      <xdr:row>96</xdr:row>
      <xdr:rowOff>19799</xdr:rowOff>
    </xdr:to>
    <xdr:cxnSp macro="">
      <xdr:nvCxnSpPr>
        <xdr:cNvPr id="705" name="直線コネクタ 704"/>
        <xdr:cNvCxnSpPr/>
      </xdr:nvCxnSpPr>
      <xdr:spPr>
        <a:xfrm>
          <a:off x="12814300" y="16444040"/>
          <a:ext cx="889000" cy="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24336</xdr:rowOff>
    </xdr:from>
    <xdr:to>
      <xdr:col>23</xdr:col>
      <xdr:colOff>568325</xdr:colOff>
      <xdr:row>97</xdr:row>
      <xdr:rowOff>125936</xdr:rowOff>
    </xdr:to>
    <xdr:sp macro="" textlink="">
      <xdr:nvSpPr>
        <xdr:cNvPr id="715" name="円/楕円 714"/>
        <xdr:cNvSpPr/>
      </xdr:nvSpPr>
      <xdr:spPr>
        <a:xfrm>
          <a:off x="16268700" y="1665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2763</xdr:rowOff>
    </xdr:from>
    <xdr:ext cx="534377" cy="259045"/>
    <xdr:sp macro="" textlink="">
      <xdr:nvSpPr>
        <xdr:cNvPr id="716" name="公債費該当値テキスト"/>
        <xdr:cNvSpPr txBox="1"/>
      </xdr:nvSpPr>
      <xdr:spPr>
        <a:xfrm>
          <a:off x="16370300" y="1663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136237</xdr:rowOff>
    </xdr:from>
    <xdr:to>
      <xdr:col>22</xdr:col>
      <xdr:colOff>415925</xdr:colOff>
      <xdr:row>97</xdr:row>
      <xdr:rowOff>66387</xdr:rowOff>
    </xdr:to>
    <xdr:sp macro="" textlink="">
      <xdr:nvSpPr>
        <xdr:cNvPr id="717" name="円/楕円 716"/>
        <xdr:cNvSpPr/>
      </xdr:nvSpPr>
      <xdr:spPr>
        <a:xfrm>
          <a:off x="15430500" y="1659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57514</xdr:rowOff>
    </xdr:from>
    <xdr:ext cx="534377" cy="259045"/>
    <xdr:sp macro="" textlink="">
      <xdr:nvSpPr>
        <xdr:cNvPr id="718" name="テキスト ボックス 717"/>
        <xdr:cNvSpPr txBox="1"/>
      </xdr:nvSpPr>
      <xdr:spPr>
        <a:xfrm>
          <a:off x="15214111" y="1668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128431</xdr:rowOff>
    </xdr:from>
    <xdr:to>
      <xdr:col>21</xdr:col>
      <xdr:colOff>212725</xdr:colOff>
      <xdr:row>97</xdr:row>
      <xdr:rowOff>58581</xdr:rowOff>
    </xdr:to>
    <xdr:sp macro="" textlink="">
      <xdr:nvSpPr>
        <xdr:cNvPr id="719" name="円/楕円 718"/>
        <xdr:cNvSpPr/>
      </xdr:nvSpPr>
      <xdr:spPr>
        <a:xfrm>
          <a:off x="14541500" y="165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49708</xdr:rowOff>
    </xdr:from>
    <xdr:ext cx="534377" cy="259045"/>
    <xdr:sp macro="" textlink="">
      <xdr:nvSpPr>
        <xdr:cNvPr id="720" name="テキスト ボックス 719"/>
        <xdr:cNvSpPr txBox="1"/>
      </xdr:nvSpPr>
      <xdr:spPr>
        <a:xfrm>
          <a:off x="14325111" y="166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140449</xdr:rowOff>
    </xdr:from>
    <xdr:to>
      <xdr:col>20</xdr:col>
      <xdr:colOff>9525</xdr:colOff>
      <xdr:row>96</xdr:row>
      <xdr:rowOff>70599</xdr:rowOff>
    </xdr:to>
    <xdr:sp macro="" textlink="">
      <xdr:nvSpPr>
        <xdr:cNvPr id="721" name="円/楕円 720"/>
        <xdr:cNvSpPr/>
      </xdr:nvSpPr>
      <xdr:spPr>
        <a:xfrm>
          <a:off x="13652500" y="164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87126</xdr:rowOff>
    </xdr:from>
    <xdr:ext cx="534377" cy="259045"/>
    <xdr:sp macro="" textlink="">
      <xdr:nvSpPr>
        <xdr:cNvPr id="722" name="テキスト ボックス 721"/>
        <xdr:cNvSpPr txBox="1"/>
      </xdr:nvSpPr>
      <xdr:spPr>
        <a:xfrm>
          <a:off x="13436111" y="162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105490</xdr:rowOff>
    </xdr:from>
    <xdr:to>
      <xdr:col>18</xdr:col>
      <xdr:colOff>492125</xdr:colOff>
      <xdr:row>96</xdr:row>
      <xdr:rowOff>35640</xdr:rowOff>
    </xdr:to>
    <xdr:sp macro="" textlink="">
      <xdr:nvSpPr>
        <xdr:cNvPr id="723" name="円/楕円 722"/>
        <xdr:cNvSpPr/>
      </xdr:nvSpPr>
      <xdr:spPr>
        <a:xfrm>
          <a:off x="12763500" y="163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52167</xdr:rowOff>
    </xdr:from>
    <xdr:ext cx="534377" cy="259045"/>
    <xdr:sp macro="" textlink="">
      <xdr:nvSpPr>
        <xdr:cNvPr id="724" name="テキスト ボックス 723"/>
        <xdr:cNvSpPr txBox="1"/>
      </xdr:nvSpPr>
      <xdr:spPr>
        <a:xfrm>
          <a:off x="12547111" y="1616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目的別では、民生費・教育費・総務費・土木費が大きく増減した。</a:t>
          </a:r>
          <a:r>
            <a:rPr kumimoji="1" lang="ja-JP" altLang="ja-JP" sz="1400">
              <a:solidFill>
                <a:schemeClr val="dk1"/>
              </a:solidFill>
              <a:effectLst/>
              <a:latin typeface="+mn-lt"/>
              <a:ea typeface="+mn-ea"/>
              <a:cs typeface="+mn-cs"/>
            </a:rPr>
            <a:t>民生費は、直近３年間で２０％以上上昇しており、住民一人当たり１１３千円を超えた。これは、臨時福祉給付金給付や保育所園数増などによる社会福祉費と児童福祉費の増加が主な要因である。また、教育費は、学校施設整備の規模により大きく変動しているが、</a:t>
          </a:r>
          <a:r>
            <a:rPr kumimoji="1" lang="ja-JP" altLang="en-US" sz="1400">
              <a:solidFill>
                <a:schemeClr val="dk1"/>
              </a:solidFill>
              <a:effectLst/>
              <a:latin typeface="+mn-lt"/>
              <a:ea typeface="+mn-ea"/>
              <a:cs typeface="+mn-cs"/>
            </a:rPr>
            <a:t>平成２７年度</a:t>
          </a:r>
          <a:r>
            <a:rPr kumimoji="1" lang="ja-JP" altLang="ja-JP" sz="1400">
              <a:solidFill>
                <a:schemeClr val="dk1"/>
              </a:solidFill>
              <a:effectLst/>
              <a:latin typeface="+mn-lt"/>
              <a:ea typeface="+mn-ea"/>
              <a:cs typeface="+mn-cs"/>
            </a:rPr>
            <a:t>は児童数</a:t>
          </a:r>
          <a:r>
            <a:rPr kumimoji="1" lang="ja-JP" altLang="en-US" sz="1400">
              <a:solidFill>
                <a:schemeClr val="dk1"/>
              </a:solidFill>
              <a:effectLst/>
              <a:latin typeface="+mn-lt"/>
              <a:ea typeface="+mn-ea"/>
              <a:cs typeface="+mn-cs"/>
            </a:rPr>
            <a:t>の急激な</a:t>
          </a:r>
          <a:r>
            <a:rPr kumimoji="1" lang="ja-JP" altLang="ja-JP" sz="1400">
              <a:solidFill>
                <a:schemeClr val="dk1"/>
              </a:solidFill>
              <a:effectLst/>
              <a:latin typeface="+mn-lt"/>
              <a:ea typeface="+mn-ea"/>
              <a:cs typeface="+mn-cs"/>
            </a:rPr>
            <a:t>増加に伴う</a:t>
          </a:r>
          <a:r>
            <a:rPr kumimoji="1" lang="ja-JP" altLang="en-US" sz="1400">
              <a:solidFill>
                <a:schemeClr val="dk1"/>
              </a:solidFill>
              <a:effectLst/>
              <a:latin typeface="+mn-lt"/>
              <a:ea typeface="+mn-ea"/>
              <a:cs typeface="+mn-cs"/>
            </a:rPr>
            <a:t>小</a:t>
          </a:r>
          <a:r>
            <a:rPr kumimoji="1" lang="ja-JP" altLang="ja-JP" sz="1400">
              <a:solidFill>
                <a:schemeClr val="dk1"/>
              </a:solidFill>
              <a:effectLst/>
              <a:latin typeface="+mn-lt"/>
              <a:ea typeface="+mn-ea"/>
              <a:cs typeface="+mn-cs"/>
            </a:rPr>
            <a:t>学校の増築</a:t>
          </a:r>
          <a:r>
            <a:rPr kumimoji="1" lang="ja-JP" altLang="en-US" sz="1400">
              <a:solidFill>
                <a:schemeClr val="dk1"/>
              </a:solidFill>
              <a:effectLst/>
              <a:latin typeface="+mn-lt"/>
              <a:ea typeface="+mn-ea"/>
              <a:cs typeface="+mn-cs"/>
            </a:rPr>
            <a:t>や非構造部材の耐震化等</a:t>
          </a:r>
          <a:r>
            <a:rPr kumimoji="1" lang="ja-JP" altLang="ja-JP" sz="1400">
              <a:solidFill>
                <a:schemeClr val="dk1"/>
              </a:solidFill>
              <a:effectLst/>
              <a:latin typeface="+mn-lt"/>
              <a:ea typeface="+mn-ea"/>
              <a:cs typeface="+mn-cs"/>
            </a:rPr>
            <a:t>を実施し</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ため、高い水準と</a:t>
          </a:r>
          <a:r>
            <a:rPr kumimoji="1" lang="ja-JP" altLang="en-US" sz="1400">
              <a:solidFill>
                <a:schemeClr val="dk1"/>
              </a:solidFill>
              <a:effectLst/>
              <a:latin typeface="+mn-lt"/>
              <a:ea typeface="+mn-ea"/>
              <a:cs typeface="+mn-cs"/>
            </a:rPr>
            <a:t>なった</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さらに</a:t>
          </a:r>
          <a:r>
            <a:rPr kumimoji="1" lang="ja-JP" altLang="ja-JP" sz="1400">
              <a:solidFill>
                <a:schemeClr val="dk1"/>
              </a:solidFill>
              <a:effectLst/>
              <a:latin typeface="+mn-lt"/>
              <a:ea typeface="+mn-ea"/>
              <a:cs typeface="+mn-cs"/>
            </a:rPr>
            <a:t>総務費は、公共施設整備基金や財政調整基金への積立てを行ったことにより、前年度から３５％以上上昇した。土木費の増加については、土地開発公社の負債解消のために２億円を補助金として支出したことによる</a:t>
          </a:r>
          <a:r>
            <a:rPr kumimoji="1" lang="ja-JP" altLang="en-US" sz="1400">
              <a:solidFill>
                <a:schemeClr val="dk1"/>
              </a:solidFill>
              <a:effectLst/>
              <a:latin typeface="+mn-lt"/>
              <a:ea typeface="+mn-ea"/>
              <a:cs typeface="+mn-cs"/>
            </a:rPr>
            <a:t>影響が大きい</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財政調整基金は平成２７年度に１９</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百万円の積立を行</a:t>
          </a:r>
          <a:r>
            <a:rPr kumimoji="1" lang="ja-JP" altLang="en-US" sz="1100">
              <a:solidFill>
                <a:schemeClr val="dk1"/>
              </a:solidFill>
              <a:effectLst/>
              <a:latin typeface="+mn-lt"/>
              <a:ea typeface="+mn-ea"/>
              <a:cs typeface="+mn-cs"/>
            </a:rPr>
            <a:t>い、残高が増加した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今後は一定の水準を維持し不測の事態に備え、併せて公共施設整備基金への積立てを実施し、将来の公共施設等の更新需要に備える。</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実質収支比率は１０％を超えて推移している。これは予算の効率的な執行による経費の節約の影響もあるが、</a:t>
          </a:r>
          <a:r>
            <a:rPr kumimoji="1" lang="ja-JP" altLang="en-US" sz="1100">
              <a:solidFill>
                <a:schemeClr val="dk1"/>
              </a:solidFill>
              <a:effectLst/>
              <a:latin typeface="+mn-lt"/>
              <a:ea typeface="+mn-ea"/>
              <a:cs typeface="+mn-cs"/>
            </a:rPr>
            <a:t>当初予算見込み及び決算見込みの甘さを示しており、</a:t>
          </a:r>
          <a:r>
            <a:rPr kumimoji="1" lang="ja-JP" altLang="ja-JP" sz="1100">
              <a:solidFill>
                <a:schemeClr val="dk1"/>
              </a:solidFill>
              <a:effectLst/>
              <a:latin typeface="+mn-lt"/>
              <a:ea typeface="+mn-ea"/>
              <a:cs typeface="+mn-cs"/>
            </a:rPr>
            <a:t>今後、より精密な</a:t>
          </a:r>
          <a:r>
            <a:rPr kumimoji="1" lang="ja-JP" altLang="en-US" sz="1100">
              <a:solidFill>
                <a:schemeClr val="dk1"/>
              </a:solidFill>
              <a:effectLst/>
              <a:latin typeface="+mn-lt"/>
              <a:ea typeface="+mn-ea"/>
              <a:cs typeface="+mn-cs"/>
            </a:rPr>
            <a:t>当初</a:t>
          </a:r>
          <a:r>
            <a:rPr kumimoji="1" lang="ja-JP" altLang="ja-JP" sz="1100">
              <a:solidFill>
                <a:schemeClr val="dk1"/>
              </a:solidFill>
              <a:effectLst/>
              <a:latin typeface="+mn-lt"/>
              <a:ea typeface="+mn-ea"/>
              <a:cs typeface="+mn-cs"/>
            </a:rPr>
            <a:t>予算編成</a:t>
          </a:r>
          <a:r>
            <a:rPr kumimoji="1" lang="ja-JP" altLang="en-US" sz="1100">
              <a:solidFill>
                <a:schemeClr val="dk1"/>
              </a:solidFill>
              <a:effectLst/>
              <a:latin typeface="+mn-lt"/>
              <a:ea typeface="+mn-ea"/>
              <a:cs typeface="+mn-cs"/>
            </a:rPr>
            <a:t>や剰余金の基金積立等により適正化</a:t>
          </a:r>
          <a:r>
            <a:rPr kumimoji="1" lang="ja-JP" altLang="ja-JP" sz="1100">
              <a:solidFill>
                <a:schemeClr val="dk1"/>
              </a:solidFill>
              <a:effectLst/>
              <a:latin typeface="+mn-lt"/>
              <a:ea typeface="+mn-ea"/>
              <a:cs typeface="+mn-cs"/>
            </a:rPr>
            <a:t>に努める。</a:t>
          </a:r>
          <a:r>
            <a:rPr lang="ja-JP" altLang="ja-JP" sz="1100">
              <a:solidFill>
                <a:schemeClr val="dk1"/>
              </a:solidFill>
              <a:effectLst/>
              <a:latin typeface="+mn-lt"/>
              <a:ea typeface="+mn-ea"/>
              <a:cs typeface="+mn-cs"/>
            </a:rPr>
            <a:t>実質単年度収支は、</a:t>
          </a:r>
          <a:r>
            <a:rPr lang="ja-JP" altLang="en-US" sz="1100">
              <a:solidFill>
                <a:schemeClr val="dk1"/>
              </a:solidFill>
              <a:effectLst/>
              <a:latin typeface="+mn-lt"/>
              <a:ea typeface="+mn-ea"/>
              <a:cs typeface="+mn-cs"/>
            </a:rPr>
            <a:t>標準財政規模比＋１～４％</a:t>
          </a:r>
          <a:r>
            <a:rPr lang="ja-JP" altLang="ja-JP" sz="1100">
              <a:solidFill>
                <a:schemeClr val="dk1"/>
              </a:solidFill>
              <a:effectLst/>
              <a:latin typeface="+mn-lt"/>
              <a:ea typeface="+mn-ea"/>
              <a:cs typeface="+mn-cs"/>
            </a:rPr>
            <a:t>の黒字の状態であり、今後も収入の確保及び</a:t>
          </a:r>
          <a:r>
            <a:rPr lang="ja-JP" altLang="en-US" sz="1100">
              <a:solidFill>
                <a:schemeClr val="dk1"/>
              </a:solidFill>
              <a:effectLst/>
              <a:latin typeface="+mn-lt"/>
              <a:ea typeface="+mn-ea"/>
              <a:cs typeface="+mn-cs"/>
            </a:rPr>
            <a:t>行政</a:t>
          </a:r>
          <a:r>
            <a:rPr lang="ja-JP" altLang="ja-JP" sz="1100">
              <a:solidFill>
                <a:schemeClr val="dk1"/>
              </a:solidFill>
              <a:effectLst/>
              <a:latin typeface="+mn-lt"/>
              <a:ea typeface="+mn-ea"/>
              <a:cs typeface="+mn-cs"/>
            </a:rPr>
            <a:t>コストの</a:t>
          </a:r>
          <a:r>
            <a:rPr lang="ja-JP" altLang="en-US" sz="1100">
              <a:solidFill>
                <a:schemeClr val="dk1"/>
              </a:solidFill>
              <a:effectLst/>
              <a:latin typeface="+mn-lt"/>
              <a:ea typeface="+mn-ea"/>
              <a:cs typeface="+mn-cs"/>
            </a:rPr>
            <a:t>圧縮</a:t>
          </a:r>
          <a:r>
            <a:rPr lang="ja-JP" altLang="ja-JP" sz="1100">
              <a:solidFill>
                <a:schemeClr val="dk1"/>
              </a:solidFill>
              <a:effectLst/>
              <a:latin typeface="+mn-lt"/>
              <a:ea typeface="+mn-ea"/>
              <a:cs typeface="+mn-cs"/>
            </a:rPr>
            <a:t>に努め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黒字を継続していく</a:t>
          </a:r>
          <a:r>
            <a:rPr lang="ja-JP" altLang="en-US" sz="1100">
              <a:solidFill>
                <a:schemeClr val="dk1"/>
              </a:solidFill>
              <a:effectLst/>
              <a:latin typeface="+mn-lt"/>
              <a:ea typeface="+mn-ea"/>
              <a:cs typeface="+mn-cs"/>
            </a:rPr>
            <a:t>よう運営していく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福岡県粕屋町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一般会計については１０％を超える黒字で推移しており、</a:t>
          </a:r>
          <a:r>
            <a:rPr kumimoji="1" lang="ja-JP" altLang="en-US" sz="1200">
              <a:solidFill>
                <a:schemeClr val="dk1"/>
              </a:solidFill>
              <a:effectLst/>
              <a:latin typeface="+mn-lt"/>
              <a:ea typeface="+mn-ea"/>
              <a:cs typeface="+mn-cs"/>
            </a:rPr>
            <a:t>黒字額（実質収支）が非常に高い水準にある。歳計剰余金を余すことなく行政サービスに充てられるように、より精密な予算編成を実施するとともに、</a:t>
          </a:r>
          <a:r>
            <a:rPr kumimoji="1" lang="ja-JP" altLang="ja-JP" sz="1200">
              <a:solidFill>
                <a:schemeClr val="dk1"/>
              </a:solidFill>
              <a:effectLst/>
              <a:latin typeface="+mn-lt"/>
              <a:ea typeface="+mn-ea"/>
              <a:cs typeface="+mn-cs"/>
            </a:rPr>
            <a:t>今後も黒字を維持</a:t>
          </a:r>
          <a:r>
            <a:rPr kumimoji="1" lang="ja-JP" altLang="en-US" sz="1200">
              <a:solidFill>
                <a:schemeClr val="dk1"/>
              </a:solidFill>
              <a:effectLst/>
              <a:latin typeface="+mn-lt"/>
              <a:ea typeface="+mn-ea"/>
              <a:cs typeface="+mn-cs"/>
            </a:rPr>
            <a:t>する</a:t>
          </a:r>
          <a:r>
            <a:rPr kumimoji="1" lang="ja-JP" altLang="ja-JP" sz="1200">
              <a:solidFill>
                <a:schemeClr val="dk1"/>
              </a:solidFill>
              <a:effectLst/>
              <a:latin typeface="+mn-lt"/>
              <a:ea typeface="+mn-ea"/>
              <a:cs typeface="+mn-cs"/>
            </a:rPr>
            <a:t>よう財政運営を行っていく。</a:t>
          </a:r>
          <a:r>
            <a:rPr kumimoji="1" lang="ja-JP" altLang="en-US" sz="1200">
              <a:solidFill>
                <a:schemeClr val="dk1"/>
              </a:solidFill>
              <a:effectLst/>
              <a:latin typeface="+mn-lt"/>
              <a:ea typeface="+mn-ea"/>
              <a:cs typeface="+mn-cs"/>
            </a:rPr>
            <a:t>一方で、</a:t>
          </a:r>
          <a:r>
            <a:rPr kumimoji="1" lang="ja-JP" altLang="ja-JP" sz="1200">
              <a:solidFill>
                <a:schemeClr val="dk1"/>
              </a:solidFill>
              <a:effectLst/>
              <a:latin typeface="+mn-lt"/>
              <a:ea typeface="+mn-ea"/>
              <a:cs typeface="+mn-cs"/>
            </a:rPr>
            <a:t>国民健康保険事業について</a:t>
          </a:r>
          <a:r>
            <a:rPr lang="ja-JP" altLang="ja-JP" sz="1200">
              <a:solidFill>
                <a:schemeClr val="dk1"/>
              </a:solidFill>
              <a:effectLst/>
              <a:latin typeface="+mn-lt"/>
              <a:ea typeface="+mn-ea"/>
              <a:cs typeface="+mn-cs"/>
            </a:rPr>
            <a:t>は、</a:t>
          </a:r>
          <a:r>
            <a:rPr lang="ja-JP" altLang="en-US" sz="1200">
              <a:solidFill>
                <a:schemeClr val="dk1"/>
              </a:solidFill>
              <a:effectLst/>
              <a:latin typeface="+mn-lt"/>
              <a:ea typeface="+mn-ea"/>
              <a:cs typeface="+mn-cs"/>
            </a:rPr>
            <a:t>従来より</a:t>
          </a:r>
          <a:r>
            <a:rPr lang="ja-JP" altLang="ja-JP" sz="1200">
              <a:solidFill>
                <a:schemeClr val="dk1"/>
              </a:solidFill>
              <a:effectLst/>
              <a:latin typeface="+mn-lt"/>
              <a:ea typeface="+mn-ea"/>
              <a:cs typeface="+mn-cs"/>
            </a:rPr>
            <a:t>慢性的な赤字</a:t>
          </a:r>
          <a:r>
            <a:rPr lang="ja-JP" altLang="en-US" sz="1200">
              <a:solidFill>
                <a:schemeClr val="dk1"/>
              </a:solidFill>
              <a:effectLst/>
              <a:latin typeface="+mn-lt"/>
              <a:ea typeface="+mn-ea"/>
              <a:cs typeface="+mn-cs"/>
            </a:rPr>
            <a:t>であったが、</a:t>
          </a:r>
          <a:r>
            <a:rPr lang="ja-JP" altLang="ja-JP" sz="1200">
              <a:solidFill>
                <a:schemeClr val="dk1"/>
              </a:solidFill>
              <a:effectLst/>
              <a:latin typeface="+mn-lt"/>
              <a:ea typeface="+mn-ea"/>
              <a:cs typeface="+mn-cs"/>
            </a:rPr>
            <a:t>平成２７年度は黒字に転じたため、今後</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医療費の適正化と保険料の徴収強化等に努める。また、流域関連公共下水道事業では、</a:t>
          </a:r>
          <a:r>
            <a:rPr lang="ja-JP" altLang="en-US" sz="1200">
              <a:solidFill>
                <a:schemeClr val="dk1"/>
              </a:solidFill>
              <a:effectLst/>
              <a:latin typeface="+mn-lt"/>
              <a:ea typeface="+mn-ea"/>
              <a:cs typeface="+mn-cs"/>
            </a:rPr>
            <a:t>将来</a:t>
          </a:r>
          <a:r>
            <a:rPr lang="ja-JP" altLang="ja-JP" sz="1200">
              <a:solidFill>
                <a:schemeClr val="dk1"/>
              </a:solidFill>
              <a:effectLst/>
              <a:latin typeface="+mn-lt"/>
              <a:ea typeface="+mn-ea"/>
              <a:cs typeface="+mn-cs"/>
            </a:rPr>
            <a:t>の管路更新に備え、健全な経営を行っていく。</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14905939</v>
      </c>
      <c r="BO4" s="379"/>
      <c r="BP4" s="379"/>
      <c r="BQ4" s="379"/>
      <c r="BR4" s="379"/>
      <c r="BS4" s="379"/>
      <c r="BT4" s="379"/>
      <c r="BU4" s="380"/>
      <c r="BV4" s="378">
        <v>14547903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11.1</v>
      </c>
      <c r="CU4" s="385"/>
      <c r="CV4" s="385"/>
      <c r="CW4" s="385"/>
      <c r="CX4" s="385"/>
      <c r="CY4" s="385"/>
      <c r="CZ4" s="385"/>
      <c r="DA4" s="386"/>
      <c r="DB4" s="384">
        <v>10.4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13958297</v>
      </c>
      <c r="BO5" s="416"/>
      <c r="BP5" s="416"/>
      <c r="BQ5" s="416"/>
      <c r="BR5" s="416"/>
      <c r="BS5" s="416"/>
      <c r="BT5" s="416"/>
      <c r="BU5" s="417"/>
      <c r="BV5" s="415">
        <v>13498668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86.8</v>
      </c>
      <c r="CU5" s="413"/>
      <c r="CV5" s="413"/>
      <c r="CW5" s="413"/>
      <c r="CX5" s="413"/>
      <c r="CY5" s="413"/>
      <c r="CZ5" s="413"/>
      <c r="DA5" s="414"/>
      <c r="DB5" s="412">
        <v>87.9</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947642</v>
      </c>
      <c r="BO6" s="416"/>
      <c r="BP6" s="416"/>
      <c r="BQ6" s="416"/>
      <c r="BR6" s="416"/>
      <c r="BS6" s="416"/>
      <c r="BT6" s="416"/>
      <c r="BU6" s="417"/>
      <c r="BV6" s="415">
        <v>1049235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93.2</v>
      </c>
      <c r="CU6" s="453"/>
      <c r="CV6" s="453"/>
      <c r="CW6" s="453"/>
      <c r="CX6" s="453"/>
      <c r="CY6" s="453"/>
      <c r="CZ6" s="453"/>
      <c r="DA6" s="454"/>
      <c r="DB6" s="452">
        <v>95.9</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14603</v>
      </c>
      <c r="BO7" s="416"/>
      <c r="BP7" s="416"/>
      <c r="BQ7" s="416"/>
      <c r="BR7" s="416"/>
      <c r="BS7" s="416"/>
      <c r="BT7" s="416"/>
      <c r="BU7" s="417"/>
      <c r="BV7" s="415">
        <v>197179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8416685</v>
      </c>
      <c r="CU7" s="416"/>
      <c r="CV7" s="416"/>
      <c r="CW7" s="416"/>
      <c r="CX7" s="416"/>
      <c r="CY7" s="416"/>
      <c r="CZ7" s="416"/>
      <c r="DA7" s="417"/>
      <c r="DB7" s="415">
        <v>8221633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933039</v>
      </c>
      <c r="BO8" s="416"/>
      <c r="BP8" s="416"/>
      <c r="BQ8" s="416"/>
      <c r="BR8" s="416"/>
      <c r="BS8" s="416"/>
      <c r="BT8" s="416"/>
      <c r="BU8" s="417"/>
      <c r="BV8" s="415">
        <v>852056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0.82</v>
      </c>
      <c r="CU8" s="456"/>
      <c r="CV8" s="456"/>
      <c r="CW8" s="456"/>
      <c r="CX8" s="456"/>
      <c r="CY8" s="456"/>
      <c r="CZ8" s="456"/>
      <c r="DA8" s="457"/>
      <c r="DB8" s="455">
        <v>0.81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45360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80984</v>
      </c>
      <c r="BO9" s="416"/>
      <c r="BP9" s="416"/>
      <c r="BQ9" s="416"/>
      <c r="BR9" s="416"/>
      <c r="BS9" s="416"/>
      <c r="BT9" s="416"/>
      <c r="BU9" s="417"/>
      <c r="BV9" s="415">
        <v>105032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10.199999999999999</v>
      </c>
      <c r="CU9" s="413"/>
      <c r="CV9" s="413"/>
      <c r="CW9" s="413"/>
      <c r="CX9" s="413"/>
      <c r="CY9" s="413"/>
      <c r="CZ9" s="413"/>
      <c r="DA9" s="414"/>
      <c r="DB9" s="412">
        <v>11.9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41997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225220</v>
      </c>
      <c r="BO10" s="416"/>
      <c r="BP10" s="416"/>
      <c r="BQ10" s="416"/>
      <c r="BR10" s="416"/>
      <c r="BS10" s="416"/>
      <c r="BT10" s="416"/>
      <c r="BU10" s="417"/>
      <c r="BV10" s="415">
        <v>19516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45721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45321</v>
      </c>
      <c r="S13" s="497"/>
      <c r="T13" s="497"/>
      <c r="U13" s="497"/>
      <c r="V13" s="498"/>
      <c r="W13" s="431" t="s">
        <v>120</v>
      </c>
      <c r="X13" s="432"/>
      <c r="Y13" s="432"/>
      <c r="Z13" s="432"/>
      <c r="AA13" s="432"/>
      <c r="AB13" s="422"/>
      <c r="AC13" s="466">
        <v>241</v>
      </c>
      <c r="AD13" s="467"/>
      <c r="AE13" s="467"/>
      <c r="AF13" s="467"/>
      <c r="AG13" s="506"/>
      <c r="AH13" s="466">
        <v>281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306204</v>
      </c>
      <c r="BO13" s="416"/>
      <c r="BP13" s="416"/>
      <c r="BQ13" s="416"/>
      <c r="BR13" s="416"/>
      <c r="BS13" s="416"/>
      <c r="BT13" s="416"/>
      <c r="BU13" s="417"/>
      <c r="BV13" s="415">
        <v>124548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11.4</v>
      </c>
      <c r="CU13" s="413"/>
      <c r="CV13" s="413"/>
      <c r="CW13" s="413"/>
      <c r="CX13" s="413"/>
      <c r="CY13" s="413"/>
      <c r="CZ13" s="413"/>
      <c r="DA13" s="414"/>
      <c r="DB13" s="412">
        <v>13.7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45109</v>
      </c>
      <c r="S14" s="497"/>
      <c r="T14" s="497"/>
      <c r="U14" s="497"/>
      <c r="V14" s="498"/>
      <c r="W14" s="405"/>
      <c r="X14" s="406"/>
      <c r="Y14" s="406"/>
      <c r="Z14" s="406"/>
      <c r="AA14" s="406"/>
      <c r="AB14" s="395"/>
      <c r="AC14" s="499">
        <v>1.3</v>
      </c>
      <c r="AD14" s="500"/>
      <c r="AE14" s="500"/>
      <c r="AF14" s="500"/>
      <c r="AG14" s="501"/>
      <c r="AH14" s="499">
        <v>1.5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5.9</v>
      </c>
      <c r="CU14" s="511"/>
      <c r="CV14" s="511"/>
      <c r="CW14" s="511"/>
      <c r="CX14" s="511"/>
      <c r="CY14" s="511"/>
      <c r="CZ14" s="511"/>
      <c r="DA14" s="512"/>
      <c r="DB14" s="510">
        <v>17.7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44726</v>
      </c>
      <c r="S15" s="497"/>
      <c r="T15" s="497"/>
      <c r="U15" s="497"/>
      <c r="V15" s="498"/>
      <c r="W15" s="431" t="s">
        <v>127</v>
      </c>
      <c r="X15" s="432"/>
      <c r="Y15" s="432"/>
      <c r="Z15" s="432"/>
      <c r="AA15" s="432"/>
      <c r="AB15" s="422"/>
      <c r="AC15" s="466">
        <v>3479</v>
      </c>
      <c r="AD15" s="467"/>
      <c r="AE15" s="467"/>
      <c r="AF15" s="467"/>
      <c r="AG15" s="506"/>
      <c r="AH15" s="466">
        <v>3911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5303123</v>
      </c>
      <c r="BO15" s="379"/>
      <c r="BP15" s="379"/>
      <c r="BQ15" s="379"/>
      <c r="BR15" s="379"/>
      <c r="BS15" s="379"/>
      <c r="BT15" s="379"/>
      <c r="BU15" s="380"/>
      <c r="BV15" s="378">
        <v>4955900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19.3</v>
      </c>
      <c r="AD16" s="500"/>
      <c r="AE16" s="500"/>
      <c r="AF16" s="500"/>
      <c r="AG16" s="501"/>
      <c r="AH16" s="499">
        <v>21.2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6311982</v>
      </c>
      <c r="BO16" s="416"/>
      <c r="BP16" s="416"/>
      <c r="BQ16" s="416"/>
      <c r="BR16" s="416"/>
      <c r="BS16" s="416"/>
      <c r="BT16" s="416"/>
      <c r="BU16" s="417"/>
      <c r="BV16" s="415">
        <v>6036613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14276</v>
      </c>
      <c r="AD17" s="467"/>
      <c r="AE17" s="467"/>
      <c r="AF17" s="467"/>
      <c r="AG17" s="506"/>
      <c r="AH17" s="466">
        <v>13844</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6792445</v>
      </c>
      <c r="BO17" s="416"/>
      <c r="BP17" s="416"/>
      <c r="BQ17" s="416"/>
      <c r="BR17" s="416"/>
      <c r="BS17" s="416"/>
      <c r="BT17" s="416"/>
      <c r="BU17" s="417"/>
      <c r="BV17" s="415">
        <v>6394746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14.13</v>
      </c>
      <c r="M18" s="528"/>
      <c r="N18" s="528"/>
      <c r="O18" s="528"/>
      <c r="P18" s="528"/>
      <c r="Q18" s="528"/>
      <c r="R18" s="529"/>
      <c r="S18" s="529"/>
      <c r="T18" s="529"/>
      <c r="U18" s="529"/>
      <c r="V18" s="530"/>
      <c r="W18" s="433"/>
      <c r="X18" s="434"/>
      <c r="Y18" s="434"/>
      <c r="Z18" s="434"/>
      <c r="AA18" s="434"/>
      <c r="AB18" s="425"/>
      <c r="AC18" s="531">
        <v>79.3</v>
      </c>
      <c r="AD18" s="532"/>
      <c r="AE18" s="532"/>
      <c r="AF18" s="532"/>
      <c r="AG18" s="533"/>
      <c r="AH18" s="531">
        <v>75.099999999999994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7684164</v>
      </c>
      <c r="BO18" s="416"/>
      <c r="BP18" s="416"/>
      <c r="BQ18" s="416"/>
      <c r="BR18" s="416"/>
      <c r="BS18" s="416"/>
      <c r="BT18" s="416"/>
      <c r="BU18" s="417"/>
      <c r="BV18" s="415">
        <v>7509778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3210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10108912</v>
      </c>
      <c r="BO19" s="416"/>
      <c r="BP19" s="416"/>
      <c r="BQ19" s="416"/>
      <c r="BR19" s="416"/>
      <c r="BS19" s="416"/>
      <c r="BT19" s="416"/>
      <c r="BU19" s="417"/>
      <c r="BV19" s="415">
        <v>9875621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18005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10632018</v>
      </c>
      <c r="BO23" s="416"/>
      <c r="BP23" s="416"/>
      <c r="BQ23" s="416"/>
      <c r="BR23" s="416"/>
      <c r="BS23" s="416"/>
      <c r="BT23" s="416"/>
      <c r="BU23" s="417"/>
      <c r="BV23" s="415">
        <v>10167127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8340</v>
      </c>
      <c r="R24" s="467"/>
      <c r="S24" s="467"/>
      <c r="T24" s="467"/>
      <c r="U24" s="467"/>
      <c r="V24" s="506"/>
      <c r="W24" s="561"/>
      <c r="X24" s="549"/>
      <c r="Y24" s="550"/>
      <c r="Z24" s="465" t="s">
        <v>151</v>
      </c>
      <c r="AA24" s="445"/>
      <c r="AB24" s="445"/>
      <c r="AC24" s="445"/>
      <c r="AD24" s="445"/>
      <c r="AE24" s="445"/>
      <c r="AF24" s="445"/>
      <c r="AG24" s="446"/>
      <c r="AH24" s="466">
        <v>167</v>
      </c>
      <c r="AI24" s="467"/>
      <c r="AJ24" s="467"/>
      <c r="AK24" s="467"/>
      <c r="AL24" s="506"/>
      <c r="AM24" s="466">
        <v>489978</v>
      </c>
      <c r="AN24" s="467"/>
      <c r="AO24" s="467"/>
      <c r="AP24" s="467"/>
      <c r="AQ24" s="467"/>
      <c r="AR24" s="506"/>
      <c r="AS24" s="466">
        <v>2934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9678855</v>
      </c>
      <c r="BO24" s="416"/>
      <c r="BP24" s="416"/>
      <c r="BQ24" s="416"/>
      <c r="BR24" s="416"/>
      <c r="BS24" s="416"/>
      <c r="BT24" s="416"/>
      <c r="BU24" s="417"/>
      <c r="BV24" s="415">
        <v>8900917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6740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7673179</v>
      </c>
      <c r="BO25" s="379"/>
      <c r="BP25" s="379"/>
      <c r="BQ25" s="379"/>
      <c r="BR25" s="379"/>
      <c r="BS25" s="379"/>
      <c r="BT25" s="379"/>
      <c r="BU25" s="380"/>
      <c r="BV25" s="378">
        <v>7813452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6280</v>
      </c>
      <c r="R26" s="467"/>
      <c r="S26" s="467"/>
      <c r="T26" s="467"/>
      <c r="U26" s="467"/>
      <c r="V26" s="506"/>
      <c r="W26" s="561"/>
      <c r="X26" s="549"/>
      <c r="Y26" s="550"/>
      <c r="Z26" s="465" t="s">
        <v>157</v>
      </c>
      <c r="AA26" s="571"/>
      <c r="AB26" s="571"/>
      <c r="AC26" s="571"/>
      <c r="AD26" s="571"/>
      <c r="AE26" s="571"/>
      <c r="AF26" s="571"/>
      <c r="AG26" s="572"/>
      <c r="AH26" s="466">
        <v>7</v>
      </c>
      <c r="AI26" s="467"/>
      <c r="AJ26" s="467"/>
      <c r="AK26" s="467"/>
      <c r="AL26" s="506"/>
      <c r="AM26" s="466">
        <v>21903</v>
      </c>
      <c r="AN26" s="467"/>
      <c r="AO26" s="467"/>
      <c r="AP26" s="467"/>
      <c r="AQ26" s="467"/>
      <c r="AR26" s="506"/>
      <c r="AS26" s="466">
        <v>3129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3490</v>
      </c>
      <c r="R27" s="467"/>
      <c r="S27" s="467"/>
      <c r="T27" s="467"/>
      <c r="U27" s="467"/>
      <c r="V27" s="506"/>
      <c r="W27" s="561"/>
      <c r="X27" s="549"/>
      <c r="Y27" s="550"/>
      <c r="Z27" s="465" t="s">
        <v>160</v>
      </c>
      <c r="AA27" s="445"/>
      <c r="AB27" s="445"/>
      <c r="AC27" s="445"/>
      <c r="AD27" s="445"/>
      <c r="AE27" s="445"/>
      <c r="AF27" s="445"/>
      <c r="AG27" s="446"/>
      <c r="AH27" s="466">
        <v>24</v>
      </c>
      <c r="AI27" s="467"/>
      <c r="AJ27" s="467"/>
      <c r="AK27" s="467"/>
      <c r="AL27" s="506"/>
      <c r="AM27" s="466">
        <v>75894</v>
      </c>
      <c r="AN27" s="467"/>
      <c r="AO27" s="467"/>
      <c r="AP27" s="467"/>
      <c r="AQ27" s="467"/>
      <c r="AR27" s="506"/>
      <c r="AS27" s="466">
        <v>3162</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2930</v>
      </c>
      <c r="R28" s="467"/>
      <c r="S28" s="467"/>
      <c r="T28" s="467"/>
      <c r="U28" s="467"/>
      <c r="V28" s="506"/>
      <c r="W28" s="561"/>
      <c r="X28" s="549"/>
      <c r="Y28" s="550"/>
      <c r="Z28" s="465" t="s">
        <v>163</v>
      </c>
      <c r="AA28" s="445"/>
      <c r="AB28" s="445"/>
      <c r="AC28" s="445"/>
      <c r="AD28" s="445"/>
      <c r="AE28" s="445"/>
      <c r="AF28" s="445"/>
      <c r="AG28" s="446"/>
      <c r="AH28" s="466">
        <v>3</v>
      </c>
      <c r="AI28" s="467"/>
      <c r="AJ28" s="467"/>
      <c r="AK28" s="467"/>
      <c r="AL28" s="506"/>
      <c r="AM28" s="466">
        <v>5115</v>
      </c>
      <c r="AN28" s="467"/>
      <c r="AO28" s="467"/>
      <c r="AP28" s="467"/>
      <c r="AQ28" s="467"/>
      <c r="AR28" s="506"/>
      <c r="AS28" s="466">
        <v>1705</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1457110</v>
      </c>
      <c r="BO28" s="379"/>
      <c r="BP28" s="379"/>
      <c r="BQ28" s="379"/>
      <c r="BR28" s="379"/>
      <c r="BS28" s="379"/>
      <c r="BT28" s="379"/>
      <c r="BU28" s="380"/>
      <c r="BV28" s="378">
        <v>1231890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2720</v>
      </c>
      <c r="R29" s="467"/>
      <c r="S29" s="467"/>
      <c r="T29" s="467"/>
      <c r="U29" s="467"/>
      <c r="V29" s="506"/>
      <c r="W29" s="562"/>
      <c r="X29" s="563"/>
      <c r="Y29" s="564"/>
      <c r="Z29" s="465" t="s">
        <v>167</v>
      </c>
      <c r="AA29" s="445"/>
      <c r="AB29" s="445"/>
      <c r="AC29" s="445"/>
      <c r="AD29" s="445"/>
      <c r="AE29" s="445"/>
      <c r="AF29" s="445"/>
      <c r="AG29" s="446"/>
      <c r="AH29" s="466">
        <v>194</v>
      </c>
      <c r="AI29" s="467"/>
      <c r="AJ29" s="467"/>
      <c r="AK29" s="467"/>
      <c r="AL29" s="506"/>
      <c r="AM29" s="466">
        <v>570987</v>
      </c>
      <c r="AN29" s="467"/>
      <c r="AO29" s="467"/>
      <c r="AP29" s="467"/>
      <c r="AQ29" s="467"/>
      <c r="AR29" s="506"/>
      <c r="AS29" s="466">
        <v>2943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177611</v>
      </c>
      <c r="BO29" s="416"/>
      <c r="BP29" s="416"/>
      <c r="BQ29" s="416"/>
      <c r="BR29" s="416"/>
      <c r="BS29" s="416"/>
      <c r="BT29" s="416"/>
      <c r="BU29" s="417"/>
      <c r="BV29" s="415">
        <v>177464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1269829</v>
      </c>
      <c r="BO30" s="585"/>
      <c r="BP30" s="585"/>
      <c r="BQ30" s="585"/>
      <c r="BR30" s="585"/>
      <c r="BS30" s="585"/>
      <c r="BT30" s="585"/>
      <c r="BU30" s="586"/>
      <c r="BV30" s="584">
        <v>1116527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粕屋郡粕屋町外１市水利組合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粕屋町土地開発公社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〇</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介護保険特別会計（保険事業勘定）</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流域関連公共下水道事業会計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福岡県市町村消防団員等公務災害補償組合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介護保険特別会計（介護サービス事業勘定）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福岡県市町村職員退職手当組合（一般会計）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福岡県市町村職員退職手当組合（基金特別会計）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福岡県自治会館管理組合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糟屋郡自治会館組合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糟屋郡篠栗町外一市五町財産組合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北筑昇華苑組合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粕屋南部消防組合（一般会計）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粕屋南部消防組合（糟屋中南部休日診療所事業特別会計）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v>13.65</v>
      </c>
      <c r="G34" s="33">
        <v>14.52</v>
      </c>
      <c r="H34" s="33">
        <v>14.78</v>
      </c>
      <c r="I34" s="33">
        <v>14.53</v>
      </c>
      <c r="J34" s="34">
        <v>13.74</v>
      </c>
      <c r="K34" s="22"/>
      <c r="L34" s="22"/>
      <c r="M34" s="22"/>
      <c r="N34" s="22"/>
      <c r="O34" s="22"/>
      <c r="P34" s="22"/>
    </row>
    <row r="35" spans="1:16" ht="39" customHeight="1">
      <c r="A35" s="22"/>
      <c r="B35" s="35"/>
      <c r="C35" s="1175" t="s">
        <v>523</v>
      </c>
      <c r="D35" s="1176"/>
      <c r="E35" s="1177"/>
      <c r="F35" s="36">
        <v>7.59</v>
      </c>
      <c r="G35" s="37">
        <v>7.83</v>
      </c>
      <c r="H35" s="37">
        <v>9.1</v>
      </c>
      <c r="I35" s="37">
        <v>10.35</v>
      </c>
      <c r="J35" s="38">
        <v>11.07</v>
      </c>
      <c r="K35" s="22"/>
      <c r="L35" s="22"/>
      <c r="M35" s="22"/>
      <c r="N35" s="22"/>
      <c r="O35" s="22"/>
      <c r="P35" s="22"/>
    </row>
    <row r="36" spans="1:16" ht="39" customHeight="1">
      <c r="A36" s="22"/>
      <c r="B36" s="35"/>
      <c r="C36" s="1175" t="s">
        <v>524</v>
      </c>
      <c r="D36" s="1176"/>
      <c r="E36" s="1177"/>
      <c r="F36" s="36">
        <v>3.36</v>
      </c>
      <c r="G36" s="37">
        <v>5.7</v>
      </c>
      <c r="H36" s="37">
        <v>5.31</v>
      </c>
      <c r="I36" s="37">
        <v>6</v>
      </c>
      <c r="J36" s="38">
        <v>6.53</v>
      </c>
      <c r="K36" s="22"/>
      <c r="L36" s="22"/>
      <c r="M36" s="22"/>
      <c r="N36" s="22"/>
      <c r="O36" s="22"/>
      <c r="P36" s="22"/>
    </row>
    <row r="37" spans="1:16" ht="39" customHeight="1">
      <c r="A37" s="22"/>
      <c r="B37" s="35"/>
      <c r="C37" s="1175" t="s">
        <v>525</v>
      </c>
      <c r="D37" s="1176"/>
      <c r="E37" s="1177"/>
      <c r="F37" s="36">
        <v>0.13</v>
      </c>
      <c r="G37" s="37">
        <v>0.27</v>
      </c>
      <c r="H37" s="37">
        <v>0.33</v>
      </c>
      <c r="I37" s="37">
        <v>0.77</v>
      </c>
      <c r="J37" s="38">
        <v>0.64</v>
      </c>
      <c r="K37" s="22"/>
      <c r="L37" s="22"/>
      <c r="M37" s="22"/>
      <c r="N37" s="22"/>
      <c r="O37" s="22"/>
      <c r="P37" s="22"/>
    </row>
    <row r="38" spans="1:16" ht="39" customHeight="1">
      <c r="A38" s="22"/>
      <c r="B38" s="35"/>
      <c r="C38" s="1175" t="s">
        <v>526</v>
      </c>
      <c r="D38" s="1176"/>
      <c r="E38" s="1177"/>
      <c r="F38" s="36" t="s">
        <v>527</v>
      </c>
      <c r="G38" s="37" t="s">
        <v>528</v>
      </c>
      <c r="H38" s="37" t="s">
        <v>529</v>
      </c>
      <c r="I38" s="37" t="s">
        <v>530</v>
      </c>
      <c r="J38" s="38">
        <v>0.56000000000000005</v>
      </c>
      <c r="K38" s="22"/>
      <c r="L38" s="22"/>
      <c r="M38" s="22"/>
      <c r="N38" s="22"/>
      <c r="O38" s="22"/>
      <c r="P38" s="22"/>
    </row>
    <row r="39" spans="1:16" ht="39" customHeight="1">
      <c r="A39" s="22"/>
      <c r="B39" s="35"/>
      <c r="C39" s="1175" t="s">
        <v>531</v>
      </c>
      <c r="D39" s="1176"/>
      <c r="E39" s="1177"/>
      <c r="F39" s="36">
        <v>0.04</v>
      </c>
      <c r="G39" s="37">
        <v>0.27</v>
      </c>
      <c r="H39" s="37">
        <v>0.28000000000000003</v>
      </c>
      <c r="I39" s="37">
        <v>0.32</v>
      </c>
      <c r="J39" s="38">
        <v>0.32</v>
      </c>
      <c r="K39" s="22"/>
      <c r="L39" s="22"/>
      <c r="M39" s="22"/>
      <c r="N39" s="22"/>
      <c r="O39" s="22"/>
      <c r="P39" s="22"/>
    </row>
    <row r="40" spans="1:16" ht="39" customHeight="1">
      <c r="A40" s="22"/>
      <c r="B40" s="35"/>
      <c r="C40" s="1175" t="s">
        <v>532</v>
      </c>
      <c r="D40" s="1176"/>
      <c r="E40" s="1177"/>
      <c r="F40" s="36">
        <v>0</v>
      </c>
      <c r="G40" s="37">
        <v>0.02</v>
      </c>
      <c r="H40" s="37">
        <v>0.01</v>
      </c>
      <c r="I40" s="37">
        <v>0.01</v>
      </c>
      <c r="J40" s="38">
        <v>0.01</v>
      </c>
      <c r="K40" s="22"/>
      <c r="L40" s="22"/>
      <c r="M40" s="22"/>
      <c r="N40" s="22"/>
      <c r="O40" s="22"/>
      <c r="P40" s="22"/>
    </row>
    <row r="41" spans="1:16" ht="39" customHeight="1">
      <c r="A41" s="22"/>
      <c r="B41" s="35"/>
      <c r="C41" s="1175" t="s">
        <v>533</v>
      </c>
      <c r="D41" s="1176"/>
      <c r="E41" s="1177"/>
      <c r="F41" s="36">
        <v>0.04</v>
      </c>
      <c r="G41" s="37">
        <v>0.02</v>
      </c>
      <c r="H41" s="37">
        <v>0</v>
      </c>
      <c r="I41" s="37">
        <v>0</v>
      </c>
      <c r="J41" s="38">
        <v>0</v>
      </c>
      <c r="K41" s="22"/>
      <c r="L41" s="22"/>
      <c r="M41" s="22"/>
      <c r="N41" s="22"/>
      <c r="O41" s="22"/>
      <c r="P41" s="22"/>
    </row>
    <row r="42" spans="1:16" ht="39" customHeight="1">
      <c r="A42" s="22"/>
      <c r="B42" s="39"/>
      <c r="C42" s="1175" t="s">
        <v>534</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535</v>
      </c>
      <c r="D43" s="1179"/>
      <c r="E43" s="1180"/>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1659</v>
      </c>
      <c r="L45" s="60">
        <v>1477</v>
      </c>
      <c r="M45" s="60">
        <v>1186</v>
      </c>
      <c r="N45" s="60">
        <v>1177</v>
      </c>
      <c r="O45" s="61">
        <v>1027</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557</v>
      </c>
      <c r="L48" s="64">
        <v>570</v>
      </c>
      <c r="M48" s="64">
        <v>544</v>
      </c>
      <c r="N48" s="64">
        <v>588</v>
      </c>
      <c r="O48" s="65">
        <v>585</v>
      </c>
      <c r="P48" s="48"/>
      <c r="Q48" s="48"/>
      <c r="R48" s="48"/>
      <c r="S48" s="48"/>
      <c r="T48" s="48"/>
      <c r="U48" s="48"/>
    </row>
    <row r="49" spans="1:21" ht="30.75" customHeight="1">
      <c r="A49" s="48"/>
      <c r="B49" s="1193"/>
      <c r="C49" s="1194"/>
      <c r="D49" s="62"/>
      <c r="E49" s="1185" t="s">
        <v>16</v>
      </c>
      <c r="F49" s="1185"/>
      <c r="G49" s="1185"/>
      <c r="H49" s="1185"/>
      <c r="I49" s="1185"/>
      <c r="J49" s="1186"/>
      <c r="K49" s="63">
        <v>213</v>
      </c>
      <c r="L49" s="64">
        <v>209</v>
      </c>
      <c r="M49" s="64">
        <v>209</v>
      </c>
      <c r="N49" s="64">
        <v>208</v>
      </c>
      <c r="O49" s="65">
        <v>177</v>
      </c>
      <c r="P49" s="48"/>
      <c r="Q49" s="48"/>
      <c r="R49" s="48"/>
      <c r="S49" s="48"/>
      <c r="T49" s="48"/>
      <c r="U49" s="48"/>
    </row>
    <row r="50" spans="1:21" ht="30.75" customHeight="1">
      <c r="A50" s="48"/>
      <c r="B50" s="1193"/>
      <c r="C50" s="1194"/>
      <c r="D50" s="62"/>
      <c r="E50" s="1185" t="s">
        <v>17</v>
      </c>
      <c r="F50" s="1185"/>
      <c r="G50" s="1185"/>
      <c r="H50" s="1185"/>
      <c r="I50" s="1185"/>
      <c r="J50" s="1186"/>
      <c r="K50" s="63">
        <v>77</v>
      </c>
      <c r="L50" s="64">
        <v>83</v>
      </c>
      <c r="M50" s="64">
        <v>82</v>
      </c>
      <c r="N50" s="64">
        <v>83</v>
      </c>
      <c r="O50" s="65">
        <v>88</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1155</v>
      </c>
      <c r="L52" s="64">
        <v>1166</v>
      </c>
      <c r="M52" s="64">
        <v>1186</v>
      </c>
      <c r="N52" s="64">
        <v>1194</v>
      </c>
      <c r="O52" s="65">
        <v>1135</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1351</v>
      </c>
      <c r="L53" s="69">
        <v>1173</v>
      </c>
      <c r="M53" s="69">
        <v>835</v>
      </c>
      <c r="N53" s="69">
        <v>862</v>
      </c>
      <c r="O53" s="70">
        <v>742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10380</v>
      </c>
      <c r="J41" s="83">
        <v>9709</v>
      </c>
      <c r="K41" s="83">
        <v>9611</v>
      </c>
      <c r="L41" s="83">
        <v>10167</v>
      </c>
      <c r="M41" s="84">
        <v>10632</v>
      </c>
    </row>
    <row r="42" spans="2:13" ht="27.75" customHeight="1">
      <c r="B42" s="1201"/>
      <c r="C42" s="1202"/>
      <c r="D42" s="85"/>
      <c r="E42" s="1207" t="s">
        <v>26</v>
      </c>
      <c r="F42" s="1207"/>
      <c r="G42" s="1207"/>
      <c r="H42" s="1208"/>
      <c r="I42" s="86" t="s">
        <v>477</v>
      </c>
      <c r="J42" s="87" t="s">
        <v>477</v>
      </c>
      <c r="K42" s="87" t="s">
        <v>477</v>
      </c>
      <c r="L42" s="87" t="s">
        <v>477</v>
      </c>
      <c r="M42" s="88" t="s">
        <v>477</v>
      </c>
    </row>
    <row r="43" spans="2:13" ht="27.75" customHeight="1">
      <c r="B43" s="1201"/>
      <c r="C43" s="1202"/>
      <c r="D43" s="85"/>
      <c r="E43" s="1207" t="s">
        <v>27</v>
      </c>
      <c r="F43" s="1207"/>
      <c r="G43" s="1207"/>
      <c r="H43" s="1208"/>
      <c r="I43" s="86">
        <v>8120</v>
      </c>
      <c r="J43" s="87">
        <v>7328</v>
      </c>
      <c r="K43" s="87">
        <v>6854</v>
      </c>
      <c r="L43" s="87">
        <v>6564</v>
      </c>
      <c r="M43" s="88">
        <v>6171</v>
      </c>
    </row>
    <row r="44" spans="2:13" ht="27.75" customHeight="1">
      <c r="B44" s="1201"/>
      <c r="C44" s="1202"/>
      <c r="D44" s="85"/>
      <c r="E44" s="1207" t="s">
        <v>28</v>
      </c>
      <c r="F44" s="1207"/>
      <c r="G44" s="1207"/>
      <c r="H44" s="1208"/>
      <c r="I44" s="86">
        <v>2028</v>
      </c>
      <c r="J44" s="87">
        <v>1274</v>
      </c>
      <c r="K44" s="87">
        <v>1023</v>
      </c>
      <c r="L44" s="87">
        <v>779</v>
      </c>
      <c r="M44" s="88">
        <v>656</v>
      </c>
    </row>
    <row r="45" spans="2:13" ht="27.75" customHeight="1">
      <c r="B45" s="1201"/>
      <c r="C45" s="1202"/>
      <c r="D45" s="85"/>
      <c r="E45" s="1207" t="s">
        <v>29</v>
      </c>
      <c r="F45" s="1207"/>
      <c r="G45" s="1207"/>
      <c r="H45" s="1208"/>
      <c r="I45" s="86">
        <v>396</v>
      </c>
      <c r="J45" s="87">
        <v>597</v>
      </c>
      <c r="K45" s="87">
        <v>405</v>
      </c>
      <c r="L45" s="87">
        <v>181</v>
      </c>
      <c r="M45" s="88">
        <v>103</v>
      </c>
    </row>
    <row r="46" spans="2:13" ht="27.75" customHeight="1">
      <c r="B46" s="1201"/>
      <c r="C46" s="1202"/>
      <c r="D46" s="85"/>
      <c r="E46" s="1207" t="s">
        <v>30</v>
      </c>
      <c r="F46" s="1207"/>
      <c r="G46" s="1207"/>
      <c r="H46" s="1208"/>
      <c r="I46" s="86">
        <v>1341</v>
      </c>
      <c r="J46" s="87">
        <v>979</v>
      </c>
      <c r="K46" s="87">
        <v>427</v>
      </c>
      <c r="L46" s="87">
        <v>427</v>
      </c>
      <c r="M46" s="88">
        <v>227</v>
      </c>
    </row>
    <row r="47" spans="2:13" ht="27.75" customHeight="1">
      <c r="B47" s="1201"/>
      <c r="C47" s="1202"/>
      <c r="D47" s="85"/>
      <c r="E47" s="1207" t="s">
        <v>31</v>
      </c>
      <c r="F47" s="1207"/>
      <c r="G47" s="1207"/>
      <c r="H47" s="1208"/>
      <c r="I47" s="86" t="s">
        <v>477</v>
      </c>
      <c r="J47" s="87" t="s">
        <v>477</v>
      </c>
      <c r="K47" s="87" t="s">
        <v>477</v>
      </c>
      <c r="L47" s="87" t="s">
        <v>477</v>
      </c>
      <c r="M47" s="88" t="s">
        <v>477</v>
      </c>
    </row>
    <row r="48" spans="2:13" ht="27.75" customHeight="1">
      <c r="B48" s="1203"/>
      <c r="C48" s="1204"/>
      <c r="D48" s="85"/>
      <c r="E48" s="1207" t="s">
        <v>32</v>
      </c>
      <c r="F48" s="1207"/>
      <c r="G48" s="1207"/>
      <c r="H48" s="1208"/>
      <c r="I48" s="86" t="s">
        <v>477</v>
      </c>
      <c r="J48" s="87" t="s">
        <v>477</v>
      </c>
      <c r="K48" s="87" t="s">
        <v>477</v>
      </c>
      <c r="L48" s="87" t="s">
        <v>477</v>
      </c>
      <c r="M48" s="88" t="s">
        <v>477</v>
      </c>
    </row>
    <row r="49" spans="2:13" ht="27.75" customHeight="1">
      <c r="B49" s="1209" t="s">
        <v>33</v>
      </c>
      <c r="C49" s="1210"/>
      <c r="D49" s="89"/>
      <c r="E49" s="1207" t="s">
        <v>34</v>
      </c>
      <c r="F49" s="1207"/>
      <c r="G49" s="1207"/>
      <c r="H49" s="1208"/>
      <c r="I49" s="86">
        <v>2724</v>
      </c>
      <c r="J49" s="87">
        <v>2659</v>
      </c>
      <c r="K49" s="87">
        <v>2576</v>
      </c>
      <c r="L49" s="87">
        <v>2529</v>
      </c>
      <c r="M49" s="88">
        <v>3009</v>
      </c>
    </row>
    <row r="50" spans="2:13" ht="27.75" customHeight="1">
      <c r="B50" s="1201"/>
      <c r="C50" s="1202"/>
      <c r="D50" s="85"/>
      <c r="E50" s="1207" t="s">
        <v>35</v>
      </c>
      <c r="F50" s="1207"/>
      <c r="G50" s="1207"/>
      <c r="H50" s="1208"/>
      <c r="I50" s="86">
        <v>505</v>
      </c>
      <c r="J50" s="87" t="s">
        <v>477</v>
      </c>
      <c r="K50" s="87" t="s">
        <v>477</v>
      </c>
      <c r="L50" s="87">
        <v>36</v>
      </c>
      <c r="M50" s="88" t="s">
        <v>477</v>
      </c>
    </row>
    <row r="51" spans="2:13" ht="27.75" customHeight="1">
      <c r="B51" s="1203"/>
      <c r="C51" s="1204"/>
      <c r="D51" s="85"/>
      <c r="E51" s="1207" t="s">
        <v>36</v>
      </c>
      <c r="F51" s="1207"/>
      <c r="G51" s="1207"/>
      <c r="H51" s="1208"/>
      <c r="I51" s="86">
        <v>14408</v>
      </c>
      <c r="J51" s="87">
        <v>14349</v>
      </c>
      <c r="K51" s="87">
        <v>14145</v>
      </c>
      <c r="L51" s="87">
        <v>14306</v>
      </c>
      <c r="M51" s="88">
        <v>14345</v>
      </c>
    </row>
    <row r="52" spans="2:13" ht="27.75" customHeight="1" thickBot="1">
      <c r="B52" s="1211" t="s">
        <v>37</v>
      </c>
      <c r="C52" s="1212"/>
      <c r="D52" s="90"/>
      <c r="E52" s="1213" t="s">
        <v>38</v>
      </c>
      <c r="F52" s="1213"/>
      <c r="G52" s="1213"/>
      <c r="H52" s="1214"/>
      <c r="I52" s="91">
        <v>4628</v>
      </c>
      <c r="J52" s="92">
        <v>2879</v>
      </c>
      <c r="K52" s="92">
        <v>1597</v>
      </c>
      <c r="L52" s="92">
        <v>1248</v>
      </c>
      <c r="M52" s="93">
        <v>434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566</v>
      </c>
      <c r="C41" s="246"/>
      <c r="D41" s="246"/>
      <c r="E41" s="246"/>
      <c r="F41" s="246"/>
      <c r="G41" s="246"/>
      <c r="H41" s="246"/>
      <c r="I41" s="246"/>
      <c r="J41" s="246"/>
      <c r="K41" s="246"/>
      <c r="L41" s="246"/>
      <c r="M41" s="246"/>
      <c r="N41" s="246"/>
      <c r="O41" s="246"/>
      <c r="P41" s="247"/>
    </row>
    <row r="42" spans="2:17">
      <c r="B42" s="248"/>
      <c r="C42" s="244"/>
      <c r="D42" s="244"/>
      <c r="E42" s="244"/>
      <c r="F42" s="244"/>
      <c r="G42" s="351" t="s">
        <v>567</v>
      </c>
      <c r="I42" s="352"/>
      <c r="J42" s="352"/>
      <c r="K42" s="352"/>
      <c r="L42" s="244"/>
      <c r="M42" s="244"/>
      <c r="N42" s="244"/>
      <c r="O42" s="244"/>
    </row>
    <row r="43" spans="2:17">
      <c r="B43" s="248"/>
      <c r="C43" s="244"/>
      <c r="D43" s="244"/>
      <c r="E43" s="244"/>
      <c r="F43" s="244"/>
      <c r="G43" s="1251"/>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568</v>
      </c>
    </row>
    <row r="50" spans="1:17">
      <c r="B50" s="248"/>
      <c r="C50" s="244"/>
      <c r="D50" s="244"/>
      <c r="E50" s="244"/>
      <c r="F50" s="244"/>
      <c r="G50" s="1238"/>
      <c r="H50" s="1239"/>
      <c r="I50" s="1239"/>
      <c r="J50" s="1240"/>
      <c r="K50" s="354" t="s">
        <v>517</v>
      </c>
      <c r="L50" s="354" t="s">
        <v>518</v>
      </c>
      <c r="M50" s="354" t="s">
        <v>519</v>
      </c>
      <c r="N50" s="354" t="s">
        <v>520</v>
      </c>
      <c r="O50" s="354" t="s">
        <v>521</v>
      </c>
    </row>
    <row r="51" spans="1:17">
      <c r="B51" s="248"/>
      <c r="C51" s="244"/>
      <c r="D51" s="244"/>
      <c r="E51" s="244"/>
      <c r="F51" s="244"/>
      <c r="G51" s="1241" t="s">
        <v>569</v>
      </c>
      <c r="H51" s="1242"/>
      <c r="I51" s="1247" t="s">
        <v>570</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571</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572</v>
      </c>
      <c r="H55" s="1222"/>
      <c r="I55" s="1227" t="s">
        <v>570</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571</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573</v>
      </c>
      <c r="C63" s="244"/>
      <c r="D63" s="244"/>
      <c r="E63" s="244"/>
      <c r="F63" s="244"/>
      <c r="G63" s="244"/>
      <c r="H63" s="244"/>
      <c r="I63" s="244"/>
      <c r="J63" s="244"/>
      <c r="K63" s="244"/>
      <c r="L63" s="244"/>
      <c r="M63" s="244"/>
      <c r="N63" s="244"/>
      <c r="O63" s="244"/>
    </row>
    <row r="64" spans="1:17">
      <c r="B64" s="248"/>
      <c r="C64" s="244"/>
      <c r="D64" s="244"/>
      <c r="E64" s="244"/>
      <c r="F64" s="244"/>
      <c r="G64" s="351" t="s">
        <v>567</v>
      </c>
      <c r="I64" s="352"/>
      <c r="J64" s="352"/>
      <c r="K64" s="352"/>
      <c r="L64" s="244"/>
      <c r="M64" s="244"/>
      <c r="N64" s="244"/>
      <c r="O64" s="244"/>
    </row>
    <row r="65" spans="2:30">
      <c r="B65" s="248"/>
      <c r="C65" s="244"/>
      <c r="D65" s="244"/>
      <c r="E65" s="244"/>
      <c r="F65" s="244"/>
      <c r="G65" s="1229" t="s">
        <v>576</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38"/>
      <c r="H72" s="1239"/>
      <c r="I72" s="1239"/>
      <c r="J72" s="1240"/>
      <c r="K72" s="354" t="s">
        <v>517</v>
      </c>
      <c r="L72" s="354" t="s">
        <v>518</v>
      </c>
      <c r="M72" s="354" t="s">
        <v>519</v>
      </c>
      <c r="N72" s="354" t="s">
        <v>520</v>
      </c>
      <c r="O72" s="354" t="s">
        <v>521</v>
      </c>
    </row>
    <row r="73" spans="2:30">
      <c r="B73" s="248"/>
      <c r="C73" s="244"/>
      <c r="D73" s="244"/>
      <c r="E73" s="244"/>
      <c r="F73" s="244"/>
      <c r="G73" s="1241" t="s">
        <v>569</v>
      </c>
      <c r="H73" s="1242"/>
      <c r="I73" s="1247" t="s">
        <v>570</v>
      </c>
      <c r="J73" s="1247"/>
      <c r="K73" s="1228">
        <v>67.400000000000006</v>
      </c>
      <c r="L73" s="1228">
        <v>41.7</v>
      </c>
      <c r="M73" s="1215">
        <v>22.7</v>
      </c>
      <c r="N73" s="1215">
        <v>17.7</v>
      </c>
      <c r="O73" s="1215">
        <v>5.9</v>
      </c>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575</v>
      </c>
      <c r="J75" s="1227"/>
      <c r="K75" s="1219">
        <v>18.8</v>
      </c>
      <c r="L75" s="1219">
        <v>18.3</v>
      </c>
      <c r="M75" s="1219">
        <v>16.100000000000001</v>
      </c>
      <c r="N75" s="1219">
        <v>13.7</v>
      </c>
      <c r="O75" s="1219">
        <v>11.4</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572</v>
      </c>
      <c r="H77" s="1222"/>
      <c r="I77" s="1227" t="s">
        <v>570</v>
      </c>
      <c r="J77" s="1227"/>
      <c r="K77" s="1228">
        <v>40.200000000000003</v>
      </c>
      <c r="L77" s="1228">
        <v>30.7</v>
      </c>
      <c r="M77" s="1215">
        <v>22.3</v>
      </c>
      <c r="N77" s="1215">
        <v>20.3</v>
      </c>
      <c r="O77" s="1215">
        <v>13</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575</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23670</v>
      </c>
      <c r="E3" s="116"/>
      <c r="F3" s="117">
        <v>42839</v>
      </c>
      <c r="G3" s="118"/>
      <c r="H3" s="119"/>
    </row>
    <row r="4" spans="1:8">
      <c r="A4" s="120"/>
      <c r="B4" s="121"/>
      <c r="C4" s="122"/>
      <c r="D4" s="123">
        <v>10977</v>
      </c>
      <c r="E4" s="124"/>
      <c r="F4" s="125">
        <v>22027</v>
      </c>
      <c r="G4" s="126"/>
      <c r="H4" s="127"/>
    </row>
    <row r="5" spans="1:8">
      <c r="A5" s="108" t="s">
        <v>511</v>
      </c>
      <c r="B5" s="113"/>
      <c r="C5" s="114"/>
      <c r="D5" s="115">
        <v>14684</v>
      </c>
      <c r="E5" s="116"/>
      <c r="F5" s="117">
        <v>46819</v>
      </c>
      <c r="G5" s="118"/>
      <c r="H5" s="119"/>
    </row>
    <row r="6" spans="1:8">
      <c r="A6" s="120"/>
      <c r="B6" s="121"/>
      <c r="C6" s="122"/>
      <c r="D6" s="123">
        <v>5266</v>
      </c>
      <c r="E6" s="124"/>
      <c r="F6" s="125">
        <v>24121</v>
      </c>
      <c r="G6" s="126"/>
      <c r="H6" s="127"/>
    </row>
    <row r="7" spans="1:8">
      <c r="A7" s="108" t="s">
        <v>512</v>
      </c>
      <c r="B7" s="113"/>
      <c r="C7" s="114"/>
      <c r="D7" s="115">
        <v>23334</v>
      </c>
      <c r="E7" s="116"/>
      <c r="F7" s="117">
        <v>53270</v>
      </c>
      <c r="G7" s="118"/>
      <c r="H7" s="119"/>
    </row>
    <row r="8" spans="1:8">
      <c r="A8" s="120"/>
      <c r="B8" s="121"/>
      <c r="C8" s="122"/>
      <c r="D8" s="123">
        <v>6330</v>
      </c>
      <c r="E8" s="124"/>
      <c r="F8" s="125">
        <v>24316</v>
      </c>
      <c r="G8" s="126"/>
      <c r="H8" s="127"/>
    </row>
    <row r="9" spans="1:8">
      <c r="A9" s="108" t="s">
        <v>513</v>
      </c>
      <c r="B9" s="113"/>
      <c r="C9" s="114"/>
      <c r="D9" s="115">
        <v>48659</v>
      </c>
      <c r="E9" s="116"/>
      <c r="F9" s="117">
        <v>53292</v>
      </c>
      <c r="G9" s="118"/>
      <c r="H9" s="119"/>
    </row>
    <row r="10" spans="1:8">
      <c r="A10" s="120"/>
      <c r="B10" s="121"/>
      <c r="C10" s="122"/>
      <c r="D10" s="123">
        <v>7816</v>
      </c>
      <c r="E10" s="124"/>
      <c r="F10" s="125">
        <v>28900</v>
      </c>
      <c r="G10" s="126"/>
      <c r="H10" s="127"/>
    </row>
    <row r="11" spans="1:8">
      <c r="A11" s="108" t="s">
        <v>514</v>
      </c>
      <c r="B11" s="113"/>
      <c r="C11" s="114"/>
      <c r="D11" s="115">
        <v>44028</v>
      </c>
      <c r="E11" s="116"/>
      <c r="F11" s="117">
        <v>49919</v>
      </c>
      <c r="G11" s="118"/>
      <c r="H11" s="119"/>
    </row>
    <row r="12" spans="1:8">
      <c r="A12" s="120"/>
      <c r="B12" s="121"/>
      <c r="C12" s="128"/>
      <c r="D12" s="123">
        <v>14344</v>
      </c>
      <c r="E12" s="124"/>
      <c r="F12" s="125">
        <v>26398</v>
      </c>
      <c r="G12" s="126"/>
      <c r="H12" s="127"/>
    </row>
    <row r="13" spans="1:8">
      <c r="A13" s="108"/>
      <c r="B13" s="113"/>
      <c r="C13" s="129"/>
      <c r="D13" s="130">
        <v>30875</v>
      </c>
      <c r="E13" s="131"/>
      <c r="F13" s="132">
        <v>49228</v>
      </c>
      <c r="G13" s="133"/>
      <c r="H13" s="119"/>
    </row>
    <row r="14" spans="1:8">
      <c r="A14" s="120"/>
      <c r="B14" s="121"/>
      <c r="C14" s="122"/>
      <c r="D14" s="123">
        <v>8947</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7.63</v>
      </c>
      <c r="C19" s="134">
        <f>ROUND(VALUE(SUBSTITUTE(実質収支比率等に係る経年分析!G$48,"▲","-")),2)</f>
        <v>7.85</v>
      </c>
      <c r="D19" s="134">
        <f>ROUND(VALUE(SUBSTITUTE(実質収支比率等に係る経年分析!H$48,"▲","-")),2)</f>
        <v>9.11</v>
      </c>
      <c r="E19" s="134">
        <f>ROUND(VALUE(SUBSTITUTE(実質収支比率等に係る経年分析!I$48,"▲","-")),2)</f>
        <v>10.36</v>
      </c>
      <c r="F19" s="134">
        <f>ROUND(VALUE(SUBSTITUTE(実質収支比率等に係る経年分析!J$48,"▲","-")),2)</f>
        <v>11.09</v>
      </c>
    </row>
    <row r="20" spans="1:11">
      <c r="A20" s="134" t="s">
        <v>43</v>
      </c>
      <c r="B20" s="134">
        <f>ROUND(VALUE(SUBSTITUTE(実質収支比率等に係る経年分析!F$47,"▲","-")),2)</f>
        <v>13.28</v>
      </c>
      <c r="C20" s="134">
        <f>ROUND(VALUE(SUBSTITUTE(実質収支比率等に係る経年分析!G$47,"▲","-")),2)</f>
        <v>14.81</v>
      </c>
      <c r="D20" s="134">
        <f>ROUND(VALUE(SUBSTITUTE(実質収支比率等に係る経年分析!H$47,"▲","-")),2)</f>
        <v>14.78</v>
      </c>
      <c r="E20" s="134">
        <f>ROUND(VALUE(SUBSTITUTE(実質収支比率等に係る経年分析!I$47,"▲","-")),2)</f>
        <v>14.98</v>
      </c>
      <c r="F20" s="134">
        <f>ROUND(VALUE(SUBSTITUTE(実質収支比率等に係る経年分析!J$47,"▲","-")),2)</f>
        <v>17.309999999999999</v>
      </c>
    </row>
    <row r="21" spans="1:11">
      <c r="A21" s="134" t="s">
        <v>44</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3.39</v>
      </c>
      <c r="D21" s="134">
        <f>IF(ISNUMBER(VALUE(SUBSTITUTE(実質収支比率等に係る経年分析!H$49,"▲","-"))),ROUND(VALUE(SUBSTITUTE(実質収支比率等に係る経年分析!H$49,"▲","-")),2),NA())</f>
        <v>1.69</v>
      </c>
      <c r="E21" s="134">
        <f>IF(ISNUMBER(VALUE(SUBSTITUTE(実質収支比率等に係る経年分析!I$49,"▲","-"))),ROUND(VALUE(SUBSTITUTE(実質収支比率等に係る経年分析!I$49,"▲","-")),2),NA())</f>
        <v>1.51</v>
      </c>
      <c r="F21" s="134">
        <f>IF(ISNUMBER(VALUE(SUBSTITUTE(実質収支比率等に係る経年分析!J$49,"▲","-"))),ROUND(VALUE(SUBSTITUTE(実質収支比率等に係る経年分析!J$49,"▲","-")),2),NA())</f>
        <v>3.64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介護保険事業(介護サービス事業勘定)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c r="A32" s="135" t="str">
        <f>IF(連結実質赤字比率に係る赤字・黒字の構成分析!C$38="",NA(),連結実質赤字比率に係る赤字・黒字の構成分析!C$38)</f>
        <v>国民健康保険事業</v>
      </c>
      <c r="B32" s="135">
        <f>IF(ROUND(VALUE(SUBSTITUTE(連結実質赤字比率に係る赤字・黒字の構成分析!F$38,"▲", "-")), 2) &lt; 0, ABS(ROUND(VALUE(SUBSTITUTE(連結実質赤字比率に係る赤字・黒字の構成分析!F$38,"▲", "-")), 2)), NA())</f>
        <v>2.57</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2.87</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2.63</v>
      </c>
      <c r="G32" s="135" t="e">
        <f>IF(ROUND(VALUE(SUBSTITUTE(連結実質赤字比率に係る赤字・黒字の構成分析!H$38,"▲", "-")), 2) &gt;= 0, ABS(ROUND(VALUE(SUBSTITUTE(連結実質赤字比率に係る赤字・黒字の構成分析!H$38,"▲", "-")), 2)), NA())</f>
        <v>#N/A</v>
      </c>
      <c r="H32" s="135">
        <f>IF(ROUND(VALUE(SUBSTITUTE(連結実質赤字比率に係る赤字・黒字の構成分析!I$38,"▲", "-")), 2) &lt; 0, ABS(ROUND(VALUE(SUBSTITUTE(連結実質赤字比率に係る赤字・黒字の構成分析!I$38,"▲", "-")), 2)), NA())</f>
        <v>0.02</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介護保険事業(保険事業勘定)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流域関連公共下水道事業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11.07</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13.74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1155</v>
      </c>
      <c r="E42" s="136"/>
      <c r="F42" s="136"/>
      <c r="G42" s="136">
        <f>'実質公債費比率（分子）の構造'!L$52</f>
        <v>1166</v>
      </c>
      <c r="H42" s="136"/>
      <c r="I42" s="136"/>
      <c r="J42" s="136">
        <f>'実質公債費比率（分子）の構造'!M$52</f>
        <v>1186</v>
      </c>
      <c r="K42" s="136"/>
      <c r="L42" s="136"/>
      <c r="M42" s="136">
        <f>'実質公債費比率（分子）の構造'!N$52</f>
        <v>1194</v>
      </c>
      <c r="N42" s="136"/>
      <c r="O42" s="136"/>
      <c r="P42" s="136">
        <f>'実質公債費比率（分子）の構造'!O$52</f>
        <v>1135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77</v>
      </c>
      <c r="C44" s="136"/>
      <c r="D44" s="136"/>
      <c r="E44" s="136">
        <f>'実質公債費比率（分子）の構造'!L$50</f>
        <v>83</v>
      </c>
      <c r="F44" s="136"/>
      <c r="G44" s="136"/>
      <c r="H44" s="136">
        <f>'実質公債費比率（分子）の構造'!M$50</f>
        <v>82</v>
      </c>
      <c r="I44" s="136"/>
      <c r="J44" s="136"/>
      <c r="K44" s="136">
        <f>'実質公債費比率（分子）の構造'!N$50</f>
        <v>83</v>
      </c>
      <c r="L44" s="136"/>
      <c r="M44" s="136"/>
      <c r="N44" s="136">
        <f>'実質公債費比率（分子）の構造'!O$50</f>
        <v>88</v>
      </c>
      <c r="O44" s="136"/>
      <c r="P44" s="136"/>
    </row>
    <row r="45" spans="1:16">
      <c r="A45" s="136" t="s">
        <v>54</v>
      </c>
      <c r="B45" s="136">
        <f>'実質公債費比率（分子）の構造'!K$49</f>
        <v>213</v>
      </c>
      <c r="C45" s="136"/>
      <c r="D45" s="136"/>
      <c r="E45" s="136">
        <f>'実質公債費比率（分子）の構造'!L$49</f>
        <v>209</v>
      </c>
      <c r="F45" s="136"/>
      <c r="G45" s="136"/>
      <c r="H45" s="136">
        <f>'実質公債費比率（分子）の構造'!M$49</f>
        <v>209</v>
      </c>
      <c r="I45" s="136"/>
      <c r="J45" s="136"/>
      <c r="K45" s="136">
        <f>'実質公債費比率（分子）の構造'!N$49</f>
        <v>208</v>
      </c>
      <c r="L45" s="136"/>
      <c r="M45" s="136"/>
      <c r="N45" s="136">
        <f>'実質公債費比率（分子）の構造'!O$49</f>
        <v>177</v>
      </c>
      <c r="O45" s="136"/>
      <c r="P45" s="136"/>
    </row>
    <row r="46" spans="1:16">
      <c r="A46" s="136" t="s">
        <v>55</v>
      </c>
      <c r="B46" s="136">
        <f>'実質公債費比率（分子）の構造'!K$48</f>
        <v>557</v>
      </c>
      <c r="C46" s="136"/>
      <c r="D46" s="136"/>
      <c r="E46" s="136">
        <f>'実質公債費比率（分子）の構造'!L$48</f>
        <v>570</v>
      </c>
      <c r="F46" s="136"/>
      <c r="G46" s="136"/>
      <c r="H46" s="136">
        <f>'実質公債費比率（分子）の構造'!M$48</f>
        <v>544</v>
      </c>
      <c r="I46" s="136"/>
      <c r="J46" s="136"/>
      <c r="K46" s="136">
        <f>'実質公債費比率（分子）の構造'!N$48</f>
        <v>588</v>
      </c>
      <c r="L46" s="136"/>
      <c r="M46" s="136"/>
      <c r="N46" s="136">
        <f>'実質公債費比率（分子）の構造'!O$48</f>
        <v>585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1659</v>
      </c>
      <c r="C49" s="136"/>
      <c r="D49" s="136"/>
      <c r="E49" s="136">
        <f>'実質公債費比率（分子）の構造'!L$45</f>
        <v>1477</v>
      </c>
      <c r="F49" s="136"/>
      <c r="G49" s="136"/>
      <c r="H49" s="136">
        <f>'実質公債費比率（分子）の構造'!M$45</f>
        <v>1186</v>
      </c>
      <c r="I49" s="136"/>
      <c r="J49" s="136"/>
      <c r="K49" s="136">
        <f>'実質公債費比率（分子）の構造'!N$45</f>
        <v>1177</v>
      </c>
      <c r="L49" s="136"/>
      <c r="M49" s="136"/>
      <c r="N49" s="136">
        <f>'実質公債費比率（分子）の構造'!O$45</f>
        <v>1027</v>
      </c>
      <c r="O49" s="136"/>
      <c r="P49" s="136"/>
    </row>
    <row r="50" spans="1:16">
      <c r="A50" s="136" t="s">
        <v>59</v>
      </c>
      <c r="B50" s="136" t="e">
        <f>NA()</f>
        <v>#N/A</v>
      </c>
      <c r="C50" s="136">
        <f>IF(ISNUMBER('実質公債費比率（分子）の構造'!K$53),'実質公債費比率（分子）の構造'!K$53,NA())</f>
        <v>1351</v>
      </c>
      <c r="D50" s="136" t="e">
        <f>NA()</f>
        <v>#N/A</v>
      </c>
      <c r="E50" s="136" t="e">
        <f>NA()</f>
        <v>#N/A</v>
      </c>
      <c r="F50" s="136">
        <f>IF(ISNUMBER('実質公債費比率（分子）の構造'!L$53),'実質公債費比率（分子）の構造'!L$53,NA())</f>
        <v>1173</v>
      </c>
      <c r="G50" s="136" t="e">
        <f>NA()</f>
        <v>#N/A</v>
      </c>
      <c r="H50" s="136" t="e">
        <f>NA()</f>
        <v>#N/A</v>
      </c>
      <c r="I50" s="136">
        <f>IF(ISNUMBER('実質公債費比率（分子）の構造'!M$53),'実質公債費比率（分子）の構造'!M$53,NA())</f>
        <v>835</v>
      </c>
      <c r="J50" s="136" t="e">
        <f>NA()</f>
        <v>#N/A</v>
      </c>
      <c r="K50" s="136" t="e">
        <f>NA()</f>
        <v>#N/A</v>
      </c>
      <c r="L50" s="136">
        <f>IF(ISNUMBER('実質公債費比率（分子）の構造'!N$53),'実質公債費比率（分子）の構造'!N$53,NA())</f>
        <v>862</v>
      </c>
      <c r="M50" s="136" t="e">
        <f>NA()</f>
        <v>#N/A</v>
      </c>
      <c r="N50" s="136" t="e">
        <f>NA()</f>
        <v>#N/A</v>
      </c>
      <c r="O50" s="136">
        <f>IF(ISNUMBER('実質公債費比率（分子）の構造'!O$53),'実質公債費比率（分子）の構造'!O$53,NA())</f>
        <v>742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14408</v>
      </c>
      <c r="E56" s="135"/>
      <c r="F56" s="135"/>
      <c r="G56" s="135">
        <f>'将来負担比率（分子）の構造'!J$51</f>
        <v>14349</v>
      </c>
      <c r="H56" s="135"/>
      <c r="I56" s="135"/>
      <c r="J56" s="135">
        <f>'将来負担比率（分子）の構造'!K$51</f>
        <v>14145</v>
      </c>
      <c r="K56" s="135"/>
      <c r="L56" s="135"/>
      <c r="M56" s="135">
        <f>'将来負担比率（分子）の構造'!L$51</f>
        <v>14306</v>
      </c>
      <c r="N56" s="135"/>
      <c r="O56" s="135"/>
      <c r="P56" s="135">
        <f>'将来負担比率（分子）の構造'!M$51</f>
        <v>14345</v>
      </c>
    </row>
    <row r="57" spans="1:16">
      <c r="A57" s="135" t="s">
        <v>35</v>
      </c>
      <c r="B57" s="135"/>
      <c r="C57" s="135"/>
      <c r="D57" s="135">
        <f>'将来負担比率（分子）の構造'!I$50</f>
        <v>505</v>
      </c>
      <c r="E57" s="135"/>
      <c r="F57" s="135"/>
      <c r="G57" s="135" t="str">
        <f>'将来負担比率（分子）の構造'!J$50</f>
        <v>-</v>
      </c>
      <c r="H57" s="135"/>
      <c r="I57" s="135"/>
      <c r="J57" s="135" t="str">
        <f>'将来負担比率（分子）の構造'!K$50</f>
        <v>-</v>
      </c>
      <c r="K57" s="135"/>
      <c r="L57" s="135"/>
      <c r="M57" s="135">
        <f>'将来負担比率（分子）の構造'!L$50</f>
        <v>36</v>
      </c>
      <c r="N57" s="135"/>
      <c r="O57" s="135"/>
      <c r="P57" s="135" t="str">
        <f>'将来負担比率（分子）の構造'!M$50</f>
        <v>-</v>
      </c>
    </row>
    <row r="58" spans="1:16">
      <c r="A58" s="135" t="s">
        <v>34</v>
      </c>
      <c r="B58" s="135"/>
      <c r="C58" s="135"/>
      <c r="D58" s="135">
        <f>'将来負担比率（分子）の構造'!I$49</f>
        <v>2724</v>
      </c>
      <c r="E58" s="135"/>
      <c r="F58" s="135"/>
      <c r="G58" s="135">
        <f>'将来負担比率（分子）の構造'!J$49</f>
        <v>2659</v>
      </c>
      <c r="H58" s="135"/>
      <c r="I58" s="135"/>
      <c r="J58" s="135">
        <f>'将来負担比率（分子）の構造'!K$49</f>
        <v>2576</v>
      </c>
      <c r="K58" s="135"/>
      <c r="L58" s="135"/>
      <c r="M58" s="135">
        <f>'将来負担比率（分子）の構造'!L$49</f>
        <v>2529</v>
      </c>
      <c r="N58" s="135"/>
      <c r="O58" s="135"/>
      <c r="P58" s="135">
        <f>'将来負担比率（分子）の構造'!M$49</f>
        <v>3009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1341</v>
      </c>
      <c r="C61" s="135"/>
      <c r="D61" s="135"/>
      <c r="E61" s="135">
        <f>'将来負担比率（分子）の構造'!J$46</f>
        <v>979</v>
      </c>
      <c r="F61" s="135"/>
      <c r="G61" s="135"/>
      <c r="H61" s="135">
        <f>'将来負担比率（分子）の構造'!K$46</f>
        <v>427</v>
      </c>
      <c r="I61" s="135"/>
      <c r="J61" s="135"/>
      <c r="K61" s="135">
        <f>'将来負担比率（分子）の構造'!L$46</f>
        <v>427</v>
      </c>
      <c r="L61" s="135"/>
      <c r="M61" s="135"/>
      <c r="N61" s="135">
        <f>'将来負担比率（分子）の構造'!M$46</f>
        <v>227</v>
      </c>
      <c r="O61" s="135"/>
      <c r="P61" s="135"/>
    </row>
    <row r="62" spans="1:16">
      <c r="A62" s="135" t="s">
        <v>29</v>
      </c>
      <c r="B62" s="135">
        <f>'将来負担比率（分子）の構造'!I$45</f>
        <v>396</v>
      </c>
      <c r="C62" s="135"/>
      <c r="D62" s="135"/>
      <c r="E62" s="135">
        <f>'将来負担比率（分子）の構造'!J$45</f>
        <v>597</v>
      </c>
      <c r="F62" s="135"/>
      <c r="G62" s="135"/>
      <c r="H62" s="135">
        <f>'将来負担比率（分子）の構造'!K$45</f>
        <v>405</v>
      </c>
      <c r="I62" s="135"/>
      <c r="J62" s="135"/>
      <c r="K62" s="135">
        <f>'将来負担比率（分子）の構造'!L$45</f>
        <v>181</v>
      </c>
      <c r="L62" s="135"/>
      <c r="M62" s="135"/>
      <c r="N62" s="135">
        <f>'将来負担比率（分子）の構造'!M$45</f>
        <v>103</v>
      </c>
      <c r="O62" s="135"/>
      <c r="P62" s="135"/>
    </row>
    <row r="63" spans="1:16">
      <c r="A63" s="135" t="s">
        <v>28</v>
      </c>
      <c r="B63" s="135">
        <f>'将来負担比率（分子）の構造'!I$44</f>
        <v>2028</v>
      </c>
      <c r="C63" s="135"/>
      <c r="D63" s="135"/>
      <c r="E63" s="135">
        <f>'将来負担比率（分子）の構造'!J$44</f>
        <v>1274</v>
      </c>
      <c r="F63" s="135"/>
      <c r="G63" s="135"/>
      <c r="H63" s="135">
        <f>'将来負担比率（分子）の構造'!K$44</f>
        <v>1023</v>
      </c>
      <c r="I63" s="135"/>
      <c r="J63" s="135"/>
      <c r="K63" s="135">
        <f>'将来負担比率（分子）の構造'!L$44</f>
        <v>779</v>
      </c>
      <c r="L63" s="135"/>
      <c r="M63" s="135"/>
      <c r="N63" s="135">
        <f>'将来負担比率（分子）の構造'!M$44</f>
        <v>656</v>
      </c>
      <c r="O63" s="135"/>
      <c r="P63" s="135"/>
    </row>
    <row r="64" spans="1:16">
      <c r="A64" s="135" t="s">
        <v>27</v>
      </c>
      <c r="B64" s="135">
        <f>'将来負担比率（分子）の構造'!I$43</f>
        <v>8120</v>
      </c>
      <c r="C64" s="135"/>
      <c r="D64" s="135"/>
      <c r="E64" s="135">
        <f>'将来負担比率（分子）の構造'!J$43</f>
        <v>7328</v>
      </c>
      <c r="F64" s="135"/>
      <c r="G64" s="135"/>
      <c r="H64" s="135">
        <f>'将来負担比率（分子）の構造'!K$43</f>
        <v>6854</v>
      </c>
      <c r="I64" s="135"/>
      <c r="J64" s="135"/>
      <c r="K64" s="135">
        <f>'将来負担比率（分子）の構造'!L$43</f>
        <v>6564</v>
      </c>
      <c r="L64" s="135"/>
      <c r="M64" s="135"/>
      <c r="N64" s="135">
        <f>'将来負担比率（分子）の構造'!M$43</f>
        <v>6171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10380</v>
      </c>
      <c r="C66" s="135"/>
      <c r="D66" s="135"/>
      <c r="E66" s="135">
        <f>'将来負担比率（分子）の構造'!J$41</f>
        <v>9709</v>
      </c>
      <c r="F66" s="135"/>
      <c r="G66" s="135"/>
      <c r="H66" s="135">
        <f>'将来負担比率（分子）の構造'!K$41</f>
        <v>9611</v>
      </c>
      <c r="I66" s="135"/>
      <c r="J66" s="135"/>
      <c r="K66" s="135">
        <f>'将来負担比率（分子）の構造'!L$41</f>
        <v>10167</v>
      </c>
      <c r="L66" s="135"/>
      <c r="M66" s="135"/>
      <c r="N66" s="135">
        <f>'将来負担比率（分子）の構造'!M$41</f>
        <v>10632</v>
      </c>
      <c r="O66" s="135"/>
      <c r="P66" s="135"/>
    </row>
    <row r="67" spans="1:16">
      <c r="A67" s="135" t="s">
        <v>63</v>
      </c>
      <c r="B67" s="135" t="e">
        <f>NA()</f>
        <v>#N/A</v>
      </c>
      <c r="C67" s="135">
        <f>IF(ISNUMBER('将来負担比率（分子）の構造'!I$52), IF('将来負担比率（分子）の構造'!I$52 &lt; 0, 0, '将来負担比率（分子）の構造'!I$52), NA())</f>
        <v>4628</v>
      </c>
      <c r="D67" s="135" t="e">
        <f>NA()</f>
        <v>#N/A</v>
      </c>
      <c r="E67" s="135" t="e">
        <f>NA()</f>
        <v>#N/A</v>
      </c>
      <c r="F67" s="135">
        <f>IF(ISNUMBER('将来負担比率（分子）の構造'!J$52), IF('将来負担比率（分子）の構造'!J$52 &lt; 0, 0, '将来負担比率（分子）の構造'!J$52), NA())</f>
        <v>2879</v>
      </c>
      <c r="G67" s="135" t="e">
        <f>NA()</f>
        <v>#N/A</v>
      </c>
      <c r="H67" s="135" t="e">
        <f>NA()</f>
        <v>#N/A</v>
      </c>
      <c r="I67" s="135">
        <f>IF(ISNUMBER('将来負担比率（分子）の構造'!K$52), IF('将来負担比率（分子）の構造'!K$52 &lt; 0, 0, '将来負担比率（分子）の構造'!K$52), NA())</f>
        <v>1597</v>
      </c>
      <c r="J67" s="135" t="e">
        <f>NA()</f>
        <v>#N/A</v>
      </c>
      <c r="K67" s="135" t="e">
        <f>NA()</f>
        <v>#N/A</v>
      </c>
      <c r="L67" s="135">
        <f>IF(ISNUMBER('将来負担比率（分子）の構造'!L$52), IF('将来負担比率（分子）の構造'!L$52 &lt; 0, 0, '将来負担比率（分子）の構造'!L$52), NA())</f>
        <v>1248</v>
      </c>
      <c r="M67" s="135" t="e">
        <f>NA()</f>
        <v>#N/A</v>
      </c>
      <c r="N67" s="135" t="e">
        <f>NA()</f>
        <v>#N/A</v>
      </c>
      <c r="O67" s="135">
        <f>IF(ISNUMBER('将来負担比率（分子）の構造'!M$52), IF('将来負担比率（分子）の構造'!M$52 &lt; 0, 0, '将来負担比率（分子）の構造'!M$52), NA())</f>
        <v>434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6165538</v>
      </c>
      <c r="S5" s="613"/>
      <c r="T5" s="613"/>
      <c r="U5" s="613"/>
      <c r="V5" s="613"/>
      <c r="W5" s="613"/>
      <c r="X5" s="613"/>
      <c r="Y5" s="614"/>
      <c r="Z5" s="615">
        <v>41.4</v>
      </c>
      <c r="AA5" s="615"/>
      <c r="AB5" s="615"/>
      <c r="AC5" s="615"/>
      <c r="AD5" s="616">
        <v>6165538</v>
      </c>
      <c r="AE5" s="616"/>
      <c r="AF5" s="616"/>
      <c r="AG5" s="616"/>
      <c r="AH5" s="616"/>
      <c r="AI5" s="616"/>
      <c r="AJ5" s="616"/>
      <c r="AK5" s="616"/>
      <c r="AL5" s="617">
        <v>74.8</v>
      </c>
      <c r="AM5" s="618"/>
      <c r="AN5" s="618"/>
      <c r="AO5" s="619"/>
      <c r="AP5" s="609" t="s">
        <v>206</v>
      </c>
      <c r="AQ5" s="610"/>
      <c r="AR5" s="610"/>
      <c r="AS5" s="610"/>
      <c r="AT5" s="610"/>
      <c r="AU5" s="610"/>
      <c r="AV5" s="610"/>
      <c r="AW5" s="610"/>
      <c r="AX5" s="610"/>
      <c r="AY5" s="610"/>
      <c r="AZ5" s="610"/>
      <c r="BA5" s="610"/>
      <c r="BB5" s="610"/>
      <c r="BC5" s="610"/>
      <c r="BD5" s="610"/>
      <c r="BE5" s="610"/>
      <c r="BF5" s="611"/>
      <c r="BG5" s="623">
        <v>6165538</v>
      </c>
      <c r="BH5" s="624"/>
      <c r="BI5" s="624"/>
      <c r="BJ5" s="624"/>
      <c r="BK5" s="624"/>
      <c r="BL5" s="624"/>
      <c r="BM5" s="624"/>
      <c r="BN5" s="625"/>
      <c r="BO5" s="626">
        <v>100</v>
      </c>
      <c r="BP5" s="626"/>
      <c r="BQ5" s="626"/>
      <c r="BR5" s="626"/>
      <c r="BS5" s="627">
        <v>116014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94104</v>
      </c>
      <c r="S6" s="624"/>
      <c r="T6" s="624"/>
      <c r="U6" s="624"/>
      <c r="V6" s="624"/>
      <c r="W6" s="624"/>
      <c r="X6" s="624"/>
      <c r="Y6" s="625"/>
      <c r="Z6" s="626">
        <v>0.6</v>
      </c>
      <c r="AA6" s="626"/>
      <c r="AB6" s="626"/>
      <c r="AC6" s="626"/>
      <c r="AD6" s="627">
        <v>94104</v>
      </c>
      <c r="AE6" s="627"/>
      <c r="AF6" s="627"/>
      <c r="AG6" s="627"/>
      <c r="AH6" s="627"/>
      <c r="AI6" s="627"/>
      <c r="AJ6" s="627"/>
      <c r="AK6" s="627"/>
      <c r="AL6" s="628">
        <v>1.1000000000000001</v>
      </c>
      <c r="AM6" s="629"/>
      <c r="AN6" s="629"/>
      <c r="AO6" s="630"/>
      <c r="AP6" s="620" t="s">
        <v>211</v>
      </c>
      <c r="AQ6" s="621"/>
      <c r="AR6" s="621"/>
      <c r="AS6" s="621"/>
      <c r="AT6" s="621"/>
      <c r="AU6" s="621"/>
      <c r="AV6" s="621"/>
      <c r="AW6" s="621"/>
      <c r="AX6" s="621"/>
      <c r="AY6" s="621"/>
      <c r="AZ6" s="621"/>
      <c r="BA6" s="621"/>
      <c r="BB6" s="621"/>
      <c r="BC6" s="621"/>
      <c r="BD6" s="621"/>
      <c r="BE6" s="621"/>
      <c r="BF6" s="622"/>
      <c r="BG6" s="623">
        <v>6165538</v>
      </c>
      <c r="BH6" s="624"/>
      <c r="BI6" s="624"/>
      <c r="BJ6" s="624"/>
      <c r="BK6" s="624"/>
      <c r="BL6" s="624"/>
      <c r="BM6" s="624"/>
      <c r="BN6" s="625"/>
      <c r="BO6" s="626">
        <v>100</v>
      </c>
      <c r="BP6" s="626"/>
      <c r="BQ6" s="626"/>
      <c r="BR6" s="626"/>
      <c r="BS6" s="627">
        <v>116014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137271</v>
      </c>
      <c r="CS6" s="624"/>
      <c r="CT6" s="624"/>
      <c r="CU6" s="624"/>
      <c r="CV6" s="624"/>
      <c r="CW6" s="624"/>
      <c r="CX6" s="624"/>
      <c r="CY6" s="625"/>
      <c r="CZ6" s="626">
        <v>1</v>
      </c>
      <c r="DA6" s="626"/>
      <c r="DB6" s="626"/>
      <c r="DC6" s="626"/>
      <c r="DD6" s="632" t="s">
        <v>213</v>
      </c>
      <c r="DE6" s="624"/>
      <c r="DF6" s="624"/>
      <c r="DG6" s="624"/>
      <c r="DH6" s="624"/>
      <c r="DI6" s="624"/>
      <c r="DJ6" s="624"/>
      <c r="DK6" s="624"/>
      <c r="DL6" s="624"/>
      <c r="DM6" s="624"/>
      <c r="DN6" s="624"/>
      <c r="DO6" s="624"/>
      <c r="DP6" s="625"/>
      <c r="DQ6" s="632">
        <v>137271</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10089</v>
      </c>
      <c r="S7" s="624"/>
      <c r="T7" s="624"/>
      <c r="U7" s="624"/>
      <c r="V7" s="624"/>
      <c r="W7" s="624"/>
      <c r="X7" s="624"/>
      <c r="Y7" s="625"/>
      <c r="Z7" s="626">
        <v>0.1</v>
      </c>
      <c r="AA7" s="626"/>
      <c r="AB7" s="626"/>
      <c r="AC7" s="626"/>
      <c r="AD7" s="627">
        <v>10089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2910595</v>
      </c>
      <c r="BH7" s="624"/>
      <c r="BI7" s="624"/>
      <c r="BJ7" s="624"/>
      <c r="BK7" s="624"/>
      <c r="BL7" s="624"/>
      <c r="BM7" s="624"/>
      <c r="BN7" s="625"/>
      <c r="BO7" s="626">
        <v>47.2</v>
      </c>
      <c r="BP7" s="626"/>
      <c r="BQ7" s="626"/>
      <c r="BR7" s="626"/>
      <c r="BS7" s="627">
        <v>116014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1554602</v>
      </c>
      <c r="CS7" s="624"/>
      <c r="CT7" s="624"/>
      <c r="CU7" s="624"/>
      <c r="CV7" s="624"/>
      <c r="CW7" s="624"/>
      <c r="CX7" s="624"/>
      <c r="CY7" s="625"/>
      <c r="CZ7" s="626">
        <v>11.1</v>
      </c>
      <c r="DA7" s="626"/>
      <c r="DB7" s="626"/>
      <c r="DC7" s="626"/>
      <c r="DD7" s="632">
        <v>92114</v>
      </c>
      <c r="DE7" s="624"/>
      <c r="DF7" s="624"/>
      <c r="DG7" s="624"/>
      <c r="DH7" s="624"/>
      <c r="DI7" s="624"/>
      <c r="DJ7" s="624"/>
      <c r="DK7" s="624"/>
      <c r="DL7" s="624"/>
      <c r="DM7" s="624"/>
      <c r="DN7" s="624"/>
      <c r="DO7" s="624"/>
      <c r="DP7" s="625"/>
      <c r="DQ7" s="632">
        <v>1278252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28856</v>
      </c>
      <c r="S8" s="624"/>
      <c r="T8" s="624"/>
      <c r="U8" s="624"/>
      <c r="V8" s="624"/>
      <c r="W8" s="624"/>
      <c r="X8" s="624"/>
      <c r="Y8" s="625"/>
      <c r="Z8" s="626">
        <v>0.2</v>
      </c>
      <c r="AA8" s="626"/>
      <c r="AB8" s="626"/>
      <c r="AC8" s="626"/>
      <c r="AD8" s="627">
        <v>28856</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74512</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5190995</v>
      </c>
      <c r="CS8" s="624"/>
      <c r="CT8" s="624"/>
      <c r="CU8" s="624"/>
      <c r="CV8" s="624"/>
      <c r="CW8" s="624"/>
      <c r="CX8" s="624"/>
      <c r="CY8" s="625"/>
      <c r="CZ8" s="626">
        <v>37.200000000000003</v>
      </c>
      <c r="DA8" s="626"/>
      <c r="DB8" s="626"/>
      <c r="DC8" s="626"/>
      <c r="DD8" s="632">
        <v>500968</v>
      </c>
      <c r="DE8" s="624"/>
      <c r="DF8" s="624"/>
      <c r="DG8" s="624"/>
      <c r="DH8" s="624"/>
      <c r="DI8" s="624"/>
      <c r="DJ8" s="624"/>
      <c r="DK8" s="624"/>
      <c r="DL8" s="624"/>
      <c r="DM8" s="624"/>
      <c r="DN8" s="624"/>
      <c r="DO8" s="624"/>
      <c r="DP8" s="625"/>
      <c r="DQ8" s="632">
        <v>1954690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27010</v>
      </c>
      <c r="S9" s="624"/>
      <c r="T9" s="624"/>
      <c r="U9" s="624"/>
      <c r="V9" s="624"/>
      <c r="W9" s="624"/>
      <c r="X9" s="624"/>
      <c r="Y9" s="625"/>
      <c r="Z9" s="626">
        <v>0.2</v>
      </c>
      <c r="AA9" s="626"/>
      <c r="AB9" s="626"/>
      <c r="AC9" s="626"/>
      <c r="AD9" s="627">
        <v>27010</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2175895</v>
      </c>
      <c r="BH9" s="624"/>
      <c r="BI9" s="624"/>
      <c r="BJ9" s="624"/>
      <c r="BK9" s="624"/>
      <c r="BL9" s="624"/>
      <c r="BM9" s="624"/>
      <c r="BN9" s="625"/>
      <c r="BO9" s="626">
        <v>35.299999999999997</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1485241</v>
      </c>
      <c r="CS9" s="624"/>
      <c r="CT9" s="624"/>
      <c r="CU9" s="624"/>
      <c r="CV9" s="624"/>
      <c r="CW9" s="624"/>
      <c r="CX9" s="624"/>
      <c r="CY9" s="625"/>
      <c r="CZ9" s="626">
        <v>10.6</v>
      </c>
      <c r="DA9" s="626"/>
      <c r="DB9" s="626"/>
      <c r="DC9" s="626"/>
      <c r="DD9" s="632">
        <v>12367</v>
      </c>
      <c r="DE9" s="624"/>
      <c r="DF9" s="624"/>
      <c r="DG9" s="624"/>
      <c r="DH9" s="624"/>
      <c r="DI9" s="624"/>
      <c r="DJ9" s="624"/>
      <c r="DK9" s="624"/>
      <c r="DL9" s="624"/>
      <c r="DM9" s="624"/>
      <c r="DN9" s="624"/>
      <c r="DO9" s="624"/>
      <c r="DP9" s="625"/>
      <c r="DQ9" s="632">
        <v>1355121</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834018</v>
      </c>
      <c r="S10" s="624"/>
      <c r="T10" s="624"/>
      <c r="U10" s="624"/>
      <c r="V10" s="624"/>
      <c r="W10" s="624"/>
      <c r="X10" s="624"/>
      <c r="Y10" s="625"/>
      <c r="Z10" s="626">
        <v>5.6</v>
      </c>
      <c r="AA10" s="626"/>
      <c r="AB10" s="626"/>
      <c r="AC10" s="626"/>
      <c r="AD10" s="627">
        <v>834018</v>
      </c>
      <c r="AE10" s="627"/>
      <c r="AF10" s="627"/>
      <c r="AG10" s="627"/>
      <c r="AH10" s="627"/>
      <c r="AI10" s="627"/>
      <c r="AJ10" s="627"/>
      <c r="AK10" s="627"/>
      <c r="AL10" s="628">
        <v>10.1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223119</v>
      </c>
      <c r="BH10" s="624"/>
      <c r="BI10" s="624"/>
      <c r="BJ10" s="624"/>
      <c r="BK10" s="624"/>
      <c r="BL10" s="624"/>
      <c r="BM10" s="624"/>
      <c r="BN10" s="625"/>
      <c r="BO10" s="626">
        <v>3.6</v>
      </c>
      <c r="BP10" s="626"/>
      <c r="BQ10" s="626"/>
      <c r="BR10" s="626"/>
      <c r="BS10" s="632">
        <v>37789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437069</v>
      </c>
      <c r="BH11" s="624"/>
      <c r="BI11" s="624"/>
      <c r="BJ11" s="624"/>
      <c r="BK11" s="624"/>
      <c r="BL11" s="624"/>
      <c r="BM11" s="624"/>
      <c r="BN11" s="625"/>
      <c r="BO11" s="626">
        <v>7.1</v>
      </c>
      <c r="BP11" s="626"/>
      <c r="BQ11" s="626"/>
      <c r="BR11" s="626"/>
      <c r="BS11" s="632">
        <v>78225</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118980</v>
      </c>
      <c r="CS11" s="624"/>
      <c r="CT11" s="624"/>
      <c r="CU11" s="624"/>
      <c r="CV11" s="624"/>
      <c r="CW11" s="624"/>
      <c r="CX11" s="624"/>
      <c r="CY11" s="625"/>
      <c r="CZ11" s="626">
        <v>0.9</v>
      </c>
      <c r="DA11" s="626"/>
      <c r="DB11" s="626"/>
      <c r="DC11" s="626"/>
      <c r="DD11" s="632">
        <v>52127</v>
      </c>
      <c r="DE11" s="624"/>
      <c r="DF11" s="624"/>
      <c r="DG11" s="624"/>
      <c r="DH11" s="624"/>
      <c r="DI11" s="624"/>
      <c r="DJ11" s="624"/>
      <c r="DK11" s="624"/>
      <c r="DL11" s="624"/>
      <c r="DM11" s="624"/>
      <c r="DN11" s="624"/>
      <c r="DO11" s="624"/>
      <c r="DP11" s="625"/>
      <c r="DQ11" s="632">
        <v>106309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2848814</v>
      </c>
      <c r="BH12" s="624"/>
      <c r="BI12" s="624"/>
      <c r="BJ12" s="624"/>
      <c r="BK12" s="624"/>
      <c r="BL12" s="624"/>
      <c r="BM12" s="624"/>
      <c r="BN12" s="625"/>
      <c r="BO12" s="626">
        <v>46.2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90818</v>
      </c>
      <c r="CS12" s="624"/>
      <c r="CT12" s="624"/>
      <c r="CU12" s="624"/>
      <c r="CV12" s="624"/>
      <c r="CW12" s="624"/>
      <c r="CX12" s="624"/>
      <c r="CY12" s="625"/>
      <c r="CZ12" s="626">
        <v>0.7</v>
      </c>
      <c r="DA12" s="626"/>
      <c r="DB12" s="626"/>
      <c r="DC12" s="626"/>
      <c r="DD12" s="632" t="s">
        <v>108</v>
      </c>
      <c r="DE12" s="624"/>
      <c r="DF12" s="624"/>
      <c r="DG12" s="624"/>
      <c r="DH12" s="624"/>
      <c r="DI12" s="624"/>
      <c r="DJ12" s="624"/>
      <c r="DK12" s="624"/>
      <c r="DL12" s="624"/>
      <c r="DM12" s="624"/>
      <c r="DN12" s="624"/>
      <c r="DO12" s="624"/>
      <c r="DP12" s="625"/>
      <c r="DQ12" s="632">
        <v>69398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21317</v>
      </c>
      <c r="S13" s="624"/>
      <c r="T13" s="624"/>
      <c r="U13" s="624"/>
      <c r="V13" s="624"/>
      <c r="W13" s="624"/>
      <c r="X13" s="624"/>
      <c r="Y13" s="625"/>
      <c r="Z13" s="626">
        <v>0.1</v>
      </c>
      <c r="AA13" s="626"/>
      <c r="AB13" s="626"/>
      <c r="AC13" s="626"/>
      <c r="AD13" s="627">
        <v>21317</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2830401</v>
      </c>
      <c r="BH13" s="624"/>
      <c r="BI13" s="624"/>
      <c r="BJ13" s="624"/>
      <c r="BK13" s="624"/>
      <c r="BL13" s="624"/>
      <c r="BM13" s="624"/>
      <c r="BN13" s="625"/>
      <c r="BO13" s="626">
        <v>45.9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1608251</v>
      </c>
      <c r="CS13" s="624"/>
      <c r="CT13" s="624"/>
      <c r="CU13" s="624"/>
      <c r="CV13" s="624"/>
      <c r="CW13" s="624"/>
      <c r="CX13" s="624"/>
      <c r="CY13" s="625"/>
      <c r="CZ13" s="626">
        <v>11.5</v>
      </c>
      <c r="DA13" s="626"/>
      <c r="DB13" s="626"/>
      <c r="DC13" s="626"/>
      <c r="DD13" s="632">
        <v>430031</v>
      </c>
      <c r="DE13" s="624"/>
      <c r="DF13" s="624"/>
      <c r="DG13" s="624"/>
      <c r="DH13" s="624"/>
      <c r="DI13" s="624"/>
      <c r="DJ13" s="624"/>
      <c r="DK13" s="624"/>
      <c r="DL13" s="624"/>
      <c r="DM13" s="624"/>
      <c r="DN13" s="624"/>
      <c r="DO13" s="624"/>
      <c r="DP13" s="625"/>
      <c r="DQ13" s="632">
        <v>1433167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86886</v>
      </c>
      <c r="BH14" s="624"/>
      <c r="BI14" s="624"/>
      <c r="BJ14" s="624"/>
      <c r="BK14" s="624"/>
      <c r="BL14" s="624"/>
      <c r="BM14" s="624"/>
      <c r="BN14" s="625"/>
      <c r="BO14" s="626">
        <v>1.4</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475443</v>
      </c>
      <c r="CS14" s="624"/>
      <c r="CT14" s="624"/>
      <c r="CU14" s="624"/>
      <c r="CV14" s="624"/>
      <c r="CW14" s="624"/>
      <c r="CX14" s="624"/>
      <c r="CY14" s="625"/>
      <c r="CZ14" s="626">
        <v>3.4</v>
      </c>
      <c r="DA14" s="626"/>
      <c r="DB14" s="626"/>
      <c r="DC14" s="626"/>
      <c r="DD14" s="632">
        <v>388</v>
      </c>
      <c r="DE14" s="624"/>
      <c r="DF14" s="624"/>
      <c r="DG14" s="624"/>
      <c r="DH14" s="624"/>
      <c r="DI14" s="624"/>
      <c r="DJ14" s="624"/>
      <c r="DK14" s="624"/>
      <c r="DL14" s="624"/>
      <c r="DM14" s="624"/>
      <c r="DN14" s="624"/>
      <c r="DO14" s="624"/>
      <c r="DP14" s="625"/>
      <c r="DQ14" s="632">
        <v>460832</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39086</v>
      </c>
      <c r="S15" s="624"/>
      <c r="T15" s="624"/>
      <c r="U15" s="624"/>
      <c r="V15" s="624"/>
      <c r="W15" s="624"/>
      <c r="X15" s="624"/>
      <c r="Y15" s="625"/>
      <c r="Z15" s="626">
        <v>0.3</v>
      </c>
      <c r="AA15" s="626"/>
      <c r="AB15" s="626"/>
      <c r="AC15" s="626"/>
      <c r="AD15" s="627">
        <v>39086</v>
      </c>
      <c r="AE15" s="627"/>
      <c r="AF15" s="627"/>
      <c r="AG15" s="627"/>
      <c r="AH15" s="627"/>
      <c r="AI15" s="627"/>
      <c r="AJ15" s="627"/>
      <c r="AK15" s="627"/>
      <c r="AL15" s="628">
        <v>0.5</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319243</v>
      </c>
      <c r="BH15" s="624"/>
      <c r="BI15" s="624"/>
      <c r="BJ15" s="624"/>
      <c r="BK15" s="624"/>
      <c r="BL15" s="624"/>
      <c r="BM15" s="624"/>
      <c r="BN15" s="625"/>
      <c r="BO15" s="626">
        <v>5.2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2270089</v>
      </c>
      <c r="CS15" s="624"/>
      <c r="CT15" s="624"/>
      <c r="CU15" s="624"/>
      <c r="CV15" s="624"/>
      <c r="CW15" s="624"/>
      <c r="CX15" s="624"/>
      <c r="CY15" s="625"/>
      <c r="CZ15" s="626">
        <v>16.3</v>
      </c>
      <c r="DA15" s="626"/>
      <c r="DB15" s="626"/>
      <c r="DC15" s="626"/>
      <c r="DD15" s="632">
        <v>924999</v>
      </c>
      <c r="DE15" s="624"/>
      <c r="DF15" s="624"/>
      <c r="DG15" s="624"/>
      <c r="DH15" s="624"/>
      <c r="DI15" s="624"/>
      <c r="DJ15" s="624"/>
      <c r="DK15" s="624"/>
      <c r="DL15" s="624"/>
      <c r="DM15" s="624"/>
      <c r="DN15" s="624"/>
      <c r="DO15" s="624"/>
      <c r="DP15" s="625"/>
      <c r="DQ15" s="632">
        <v>1339713</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1228320</v>
      </c>
      <c r="S16" s="624"/>
      <c r="T16" s="624"/>
      <c r="U16" s="624"/>
      <c r="V16" s="624"/>
      <c r="W16" s="624"/>
      <c r="X16" s="624"/>
      <c r="Y16" s="625"/>
      <c r="Z16" s="626">
        <v>8.1999999999999993</v>
      </c>
      <c r="AA16" s="626"/>
      <c r="AB16" s="626"/>
      <c r="AC16" s="626"/>
      <c r="AD16" s="627">
        <v>1008859</v>
      </c>
      <c r="AE16" s="627"/>
      <c r="AF16" s="627"/>
      <c r="AG16" s="627"/>
      <c r="AH16" s="627"/>
      <c r="AI16" s="627"/>
      <c r="AJ16" s="627"/>
      <c r="AK16" s="627"/>
      <c r="AL16" s="628">
        <v>12.2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1008859</v>
      </c>
      <c r="S17" s="624"/>
      <c r="T17" s="624"/>
      <c r="U17" s="624"/>
      <c r="V17" s="624"/>
      <c r="W17" s="624"/>
      <c r="X17" s="624"/>
      <c r="Y17" s="625"/>
      <c r="Z17" s="626">
        <v>6.8</v>
      </c>
      <c r="AA17" s="626"/>
      <c r="AB17" s="626"/>
      <c r="AC17" s="626"/>
      <c r="AD17" s="627">
        <v>1008859</v>
      </c>
      <c r="AE17" s="627"/>
      <c r="AF17" s="627"/>
      <c r="AG17" s="627"/>
      <c r="AH17" s="627"/>
      <c r="AI17" s="627"/>
      <c r="AJ17" s="627"/>
      <c r="AK17" s="627"/>
      <c r="AL17" s="628">
        <v>12.2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1026607</v>
      </c>
      <c r="CS17" s="624"/>
      <c r="CT17" s="624"/>
      <c r="CU17" s="624"/>
      <c r="CV17" s="624"/>
      <c r="CW17" s="624"/>
      <c r="CX17" s="624"/>
      <c r="CY17" s="625"/>
      <c r="CZ17" s="626">
        <v>7.4</v>
      </c>
      <c r="DA17" s="626"/>
      <c r="DB17" s="626"/>
      <c r="DC17" s="626"/>
      <c r="DD17" s="632" t="s">
        <v>108</v>
      </c>
      <c r="DE17" s="624"/>
      <c r="DF17" s="624"/>
      <c r="DG17" s="624"/>
      <c r="DH17" s="624"/>
      <c r="DI17" s="624"/>
      <c r="DJ17" s="624"/>
      <c r="DK17" s="624"/>
      <c r="DL17" s="624"/>
      <c r="DM17" s="624"/>
      <c r="DN17" s="624"/>
      <c r="DO17" s="624"/>
      <c r="DP17" s="625"/>
      <c r="DQ17" s="632">
        <v>1026517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219460</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8448338</v>
      </c>
      <c r="S20" s="624"/>
      <c r="T20" s="624"/>
      <c r="U20" s="624"/>
      <c r="V20" s="624"/>
      <c r="W20" s="624"/>
      <c r="X20" s="624"/>
      <c r="Y20" s="625"/>
      <c r="Z20" s="626">
        <v>56.7</v>
      </c>
      <c r="AA20" s="626"/>
      <c r="AB20" s="626"/>
      <c r="AC20" s="626"/>
      <c r="AD20" s="627">
        <v>8228877</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13958297</v>
      </c>
      <c r="CS20" s="624"/>
      <c r="CT20" s="624"/>
      <c r="CU20" s="624"/>
      <c r="CV20" s="624"/>
      <c r="CW20" s="624"/>
      <c r="CX20" s="624"/>
      <c r="CY20" s="625"/>
      <c r="CZ20" s="626">
        <v>100</v>
      </c>
      <c r="DA20" s="626"/>
      <c r="DB20" s="626"/>
      <c r="DC20" s="626"/>
      <c r="DD20" s="632">
        <v>2012994</v>
      </c>
      <c r="DE20" s="624"/>
      <c r="DF20" s="624"/>
      <c r="DG20" s="624"/>
      <c r="DH20" s="624"/>
      <c r="DI20" s="624"/>
      <c r="DJ20" s="624"/>
      <c r="DK20" s="624"/>
      <c r="DL20" s="624"/>
      <c r="DM20" s="624"/>
      <c r="DN20" s="624"/>
      <c r="DO20" s="624"/>
      <c r="DP20" s="625"/>
      <c r="DQ20" s="632">
        <v>9161270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12245</v>
      </c>
      <c r="S21" s="624"/>
      <c r="T21" s="624"/>
      <c r="U21" s="624"/>
      <c r="V21" s="624"/>
      <c r="W21" s="624"/>
      <c r="X21" s="624"/>
      <c r="Y21" s="625"/>
      <c r="Z21" s="626">
        <v>0.1</v>
      </c>
      <c r="AA21" s="626"/>
      <c r="AB21" s="626"/>
      <c r="AC21" s="626"/>
      <c r="AD21" s="627">
        <v>12245</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290902</v>
      </c>
      <c r="S22" s="624"/>
      <c r="T22" s="624"/>
      <c r="U22" s="624"/>
      <c r="V22" s="624"/>
      <c r="W22" s="624"/>
      <c r="X22" s="624"/>
      <c r="Y22" s="625"/>
      <c r="Z22" s="626">
        <v>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273199</v>
      </c>
      <c r="S23" s="624"/>
      <c r="T23" s="624"/>
      <c r="U23" s="624"/>
      <c r="V23" s="624"/>
      <c r="W23" s="624"/>
      <c r="X23" s="624"/>
      <c r="Y23" s="625"/>
      <c r="Z23" s="626">
        <v>1.8</v>
      </c>
      <c r="AA23" s="626"/>
      <c r="AB23" s="626"/>
      <c r="AC23" s="626"/>
      <c r="AD23" s="627" t="s">
        <v>108</v>
      </c>
      <c r="AE23" s="627"/>
      <c r="AF23" s="627"/>
      <c r="AG23" s="627"/>
      <c r="AH23" s="627"/>
      <c r="AI23" s="627"/>
      <c r="AJ23" s="627"/>
      <c r="AK23" s="627"/>
      <c r="AL23" s="628" t="s">
        <v>108</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134230</v>
      </c>
      <c r="S24" s="624"/>
      <c r="T24" s="624"/>
      <c r="U24" s="624"/>
      <c r="V24" s="624"/>
      <c r="W24" s="624"/>
      <c r="X24" s="624"/>
      <c r="Y24" s="625"/>
      <c r="Z24" s="626">
        <v>0.9</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5647722</v>
      </c>
      <c r="CS24" s="613"/>
      <c r="CT24" s="613"/>
      <c r="CU24" s="613"/>
      <c r="CV24" s="613"/>
      <c r="CW24" s="613"/>
      <c r="CX24" s="613"/>
      <c r="CY24" s="614"/>
      <c r="CZ24" s="650">
        <v>40.5</v>
      </c>
      <c r="DA24" s="651"/>
      <c r="DB24" s="651"/>
      <c r="DC24" s="652"/>
      <c r="DD24" s="649">
        <v>3204070</v>
      </c>
      <c r="DE24" s="613"/>
      <c r="DF24" s="613"/>
      <c r="DG24" s="613"/>
      <c r="DH24" s="613"/>
      <c r="DI24" s="613"/>
      <c r="DJ24" s="613"/>
      <c r="DK24" s="614"/>
      <c r="DL24" s="649">
        <v>3191277</v>
      </c>
      <c r="DM24" s="613"/>
      <c r="DN24" s="613"/>
      <c r="DO24" s="613"/>
      <c r="DP24" s="613"/>
      <c r="DQ24" s="613"/>
      <c r="DR24" s="613"/>
      <c r="DS24" s="613"/>
      <c r="DT24" s="613"/>
      <c r="DU24" s="613"/>
      <c r="DV24" s="614"/>
      <c r="DW24" s="617">
        <v>36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2011758</v>
      </c>
      <c r="S25" s="624"/>
      <c r="T25" s="624"/>
      <c r="U25" s="624"/>
      <c r="V25" s="624"/>
      <c r="W25" s="624"/>
      <c r="X25" s="624"/>
      <c r="Y25" s="625"/>
      <c r="Z25" s="626">
        <v>13.5</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1668649</v>
      </c>
      <c r="CS25" s="655"/>
      <c r="CT25" s="655"/>
      <c r="CU25" s="655"/>
      <c r="CV25" s="655"/>
      <c r="CW25" s="655"/>
      <c r="CX25" s="655"/>
      <c r="CY25" s="656"/>
      <c r="CZ25" s="657">
        <v>12</v>
      </c>
      <c r="DA25" s="658"/>
      <c r="DB25" s="658"/>
      <c r="DC25" s="659"/>
      <c r="DD25" s="632">
        <v>1527645</v>
      </c>
      <c r="DE25" s="655"/>
      <c r="DF25" s="655"/>
      <c r="DG25" s="655"/>
      <c r="DH25" s="655"/>
      <c r="DI25" s="655"/>
      <c r="DJ25" s="655"/>
      <c r="DK25" s="656"/>
      <c r="DL25" s="632">
        <v>1521176</v>
      </c>
      <c r="DM25" s="655"/>
      <c r="DN25" s="655"/>
      <c r="DO25" s="655"/>
      <c r="DP25" s="655"/>
      <c r="DQ25" s="655"/>
      <c r="DR25" s="655"/>
      <c r="DS25" s="655"/>
      <c r="DT25" s="655"/>
      <c r="DU25" s="655"/>
      <c r="DV25" s="656"/>
      <c r="DW25" s="628">
        <v>17.2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1072304</v>
      </c>
      <c r="CS26" s="624"/>
      <c r="CT26" s="624"/>
      <c r="CU26" s="624"/>
      <c r="CV26" s="624"/>
      <c r="CW26" s="624"/>
      <c r="CX26" s="624"/>
      <c r="CY26" s="625"/>
      <c r="CZ26" s="657">
        <v>7.7</v>
      </c>
      <c r="DA26" s="658"/>
      <c r="DB26" s="658"/>
      <c r="DC26" s="659"/>
      <c r="DD26" s="632">
        <v>985953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1093475</v>
      </c>
      <c r="S27" s="624"/>
      <c r="T27" s="624"/>
      <c r="U27" s="624"/>
      <c r="V27" s="624"/>
      <c r="W27" s="624"/>
      <c r="X27" s="624"/>
      <c r="Y27" s="625"/>
      <c r="Z27" s="626">
        <v>7.3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6165538</v>
      </c>
      <c r="BH27" s="624"/>
      <c r="BI27" s="624"/>
      <c r="BJ27" s="624"/>
      <c r="BK27" s="624"/>
      <c r="BL27" s="624"/>
      <c r="BM27" s="624"/>
      <c r="BN27" s="625"/>
      <c r="BO27" s="626">
        <v>100</v>
      </c>
      <c r="BP27" s="626"/>
      <c r="BQ27" s="626"/>
      <c r="BR27" s="626"/>
      <c r="BS27" s="632">
        <v>116014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2952466</v>
      </c>
      <c r="CS27" s="655"/>
      <c r="CT27" s="655"/>
      <c r="CU27" s="655"/>
      <c r="CV27" s="655"/>
      <c r="CW27" s="655"/>
      <c r="CX27" s="655"/>
      <c r="CY27" s="656"/>
      <c r="CZ27" s="657">
        <v>21.2</v>
      </c>
      <c r="DA27" s="658"/>
      <c r="DB27" s="658"/>
      <c r="DC27" s="659"/>
      <c r="DD27" s="632">
        <v>649908</v>
      </c>
      <c r="DE27" s="655"/>
      <c r="DF27" s="655"/>
      <c r="DG27" s="655"/>
      <c r="DH27" s="655"/>
      <c r="DI27" s="655"/>
      <c r="DJ27" s="655"/>
      <c r="DK27" s="656"/>
      <c r="DL27" s="632">
        <v>643584</v>
      </c>
      <c r="DM27" s="655"/>
      <c r="DN27" s="655"/>
      <c r="DO27" s="655"/>
      <c r="DP27" s="655"/>
      <c r="DQ27" s="655"/>
      <c r="DR27" s="655"/>
      <c r="DS27" s="655"/>
      <c r="DT27" s="655"/>
      <c r="DU27" s="655"/>
      <c r="DV27" s="656"/>
      <c r="DW27" s="628">
        <v>7.3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15618</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1026607</v>
      </c>
      <c r="CS28" s="624"/>
      <c r="CT28" s="624"/>
      <c r="CU28" s="624"/>
      <c r="CV28" s="624"/>
      <c r="CW28" s="624"/>
      <c r="CX28" s="624"/>
      <c r="CY28" s="625"/>
      <c r="CZ28" s="657">
        <v>7.4</v>
      </c>
      <c r="DA28" s="658"/>
      <c r="DB28" s="658"/>
      <c r="DC28" s="659"/>
      <c r="DD28" s="632">
        <v>1026517</v>
      </c>
      <c r="DE28" s="624"/>
      <c r="DF28" s="624"/>
      <c r="DG28" s="624"/>
      <c r="DH28" s="624"/>
      <c r="DI28" s="624"/>
      <c r="DJ28" s="624"/>
      <c r="DK28" s="625"/>
      <c r="DL28" s="632">
        <v>1026517</v>
      </c>
      <c r="DM28" s="624"/>
      <c r="DN28" s="624"/>
      <c r="DO28" s="624"/>
      <c r="DP28" s="624"/>
      <c r="DQ28" s="624"/>
      <c r="DR28" s="624"/>
      <c r="DS28" s="624"/>
      <c r="DT28" s="624"/>
      <c r="DU28" s="624"/>
      <c r="DV28" s="625"/>
      <c r="DW28" s="628">
        <v>11.6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7018</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1026607</v>
      </c>
      <c r="CS29" s="655"/>
      <c r="CT29" s="655"/>
      <c r="CU29" s="655"/>
      <c r="CV29" s="655"/>
      <c r="CW29" s="655"/>
      <c r="CX29" s="655"/>
      <c r="CY29" s="656"/>
      <c r="CZ29" s="657">
        <v>7.4</v>
      </c>
      <c r="DA29" s="658"/>
      <c r="DB29" s="658"/>
      <c r="DC29" s="659"/>
      <c r="DD29" s="632">
        <v>1026517</v>
      </c>
      <c r="DE29" s="655"/>
      <c r="DF29" s="655"/>
      <c r="DG29" s="655"/>
      <c r="DH29" s="655"/>
      <c r="DI29" s="655"/>
      <c r="DJ29" s="655"/>
      <c r="DK29" s="656"/>
      <c r="DL29" s="632">
        <v>1026517</v>
      </c>
      <c r="DM29" s="655"/>
      <c r="DN29" s="655"/>
      <c r="DO29" s="655"/>
      <c r="DP29" s="655"/>
      <c r="DQ29" s="655"/>
      <c r="DR29" s="655"/>
      <c r="DS29" s="655"/>
      <c r="DT29" s="655"/>
      <c r="DU29" s="655"/>
      <c r="DV29" s="656"/>
      <c r="DW29" s="628">
        <v>11.6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6596</v>
      </c>
      <c r="S30" s="624"/>
      <c r="T30" s="624"/>
      <c r="U30" s="624"/>
      <c r="V30" s="624"/>
      <c r="W30" s="624"/>
      <c r="X30" s="624"/>
      <c r="Y30" s="625"/>
      <c r="Z30" s="626">
        <v>0</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96.4</v>
      </c>
      <c r="BN30" s="682"/>
      <c r="BO30" s="682"/>
      <c r="BP30" s="682"/>
      <c r="BQ30" s="683"/>
      <c r="BR30" s="681">
        <v>98.9</v>
      </c>
      <c r="BS30" s="682"/>
      <c r="BT30" s="682"/>
      <c r="BU30" s="682"/>
      <c r="BV30" s="682"/>
      <c r="BW30" s="682"/>
      <c r="BX30" s="618">
        <v>95.2</v>
      </c>
      <c r="BY30" s="682"/>
      <c r="BZ30" s="682"/>
      <c r="CA30" s="682"/>
      <c r="CB30" s="683"/>
      <c r="CD30" s="686"/>
      <c r="CE30" s="687"/>
      <c r="CF30" s="637" t="s">
        <v>290</v>
      </c>
      <c r="CG30" s="638"/>
      <c r="CH30" s="638"/>
      <c r="CI30" s="638"/>
      <c r="CJ30" s="638"/>
      <c r="CK30" s="638"/>
      <c r="CL30" s="638"/>
      <c r="CM30" s="638"/>
      <c r="CN30" s="638"/>
      <c r="CO30" s="638"/>
      <c r="CP30" s="638"/>
      <c r="CQ30" s="639"/>
      <c r="CR30" s="623">
        <v>930690</v>
      </c>
      <c r="CS30" s="624"/>
      <c r="CT30" s="624"/>
      <c r="CU30" s="624"/>
      <c r="CV30" s="624"/>
      <c r="CW30" s="624"/>
      <c r="CX30" s="624"/>
      <c r="CY30" s="625"/>
      <c r="CZ30" s="657">
        <v>6.7</v>
      </c>
      <c r="DA30" s="658"/>
      <c r="DB30" s="658"/>
      <c r="DC30" s="659"/>
      <c r="DD30" s="632">
        <v>930690</v>
      </c>
      <c r="DE30" s="624"/>
      <c r="DF30" s="624"/>
      <c r="DG30" s="624"/>
      <c r="DH30" s="624"/>
      <c r="DI30" s="624"/>
      <c r="DJ30" s="624"/>
      <c r="DK30" s="625"/>
      <c r="DL30" s="632">
        <v>930690</v>
      </c>
      <c r="DM30" s="624"/>
      <c r="DN30" s="624"/>
      <c r="DO30" s="624"/>
      <c r="DP30" s="624"/>
      <c r="DQ30" s="624"/>
      <c r="DR30" s="624"/>
      <c r="DS30" s="624"/>
      <c r="DT30" s="624"/>
      <c r="DU30" s="624"/>
      <c r="DV30" s="625"/>
      <c r="DW30" s="628">
        <v>10.5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1049234</v>
      </c>
      <c r="S31" s="624"/>
      <c r="T31" s="624"/>
      <c r="U31" s="624"/>
      <c r="V31" s="624"/>
      <c r="W31" s="624"/>
      <c r="X31" s="624"/>
      <c r="Y31" s="625"/>
      <c r="Z31" s="626">
        <v>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95</v>
      </c>
      <c r="BN31" s="679"/>
      <c r="BO31" s="679"/>
      <c r="BP31" s="679"/>
      <c r="BQ31" s="680"/>
      <c r="BR31" s="678">
        <v>98.6</v>
      </c>
      <c r="BS31" s="655"/>
      <c r="BT31" s="655"/>
      <c r="BU31" s="655"/>
      <c r="BV31" s="655"/>
      <c r="BW31" s="655"/>
      <c r="BX31" s="629">
        <v>93.8</v>
      </c>
      <c r="BY31" s="679"/>
      <c r="BZ31" s="679"/>
      <c r="CA31" s="679"/>
      <c r="CB31" s="680"/>
      <c r="CD31" s="686"/>
      <c r="CE31" s="687"/>
      <c r="CF31" s="637" t="s">
        <v>294</v>
      </c>
      <c r="CG31" s="638"/>
      <c r="CH31" s="638"/>
      <c r="CI31" s="638"/>
      <c r="CJ31" s="638"/>
      <c r="CK31" s="638"/>
      <c r="CL31" s="638"/>
      <c r="CM31" s="638"/>
      <c r="CN31" s="638"/>
      <c r="CO31" s="638"/>
      <c r="CP31" s="638"/>
      <c r="CQ31" s="639"/>
      <c r="CR31" s="623">
        <v>95917</v>
      </c>
      <c r="CS31" s="655"/>
      <c r="CT31" s="655"/>
      <c r="CU31" s="655"/>
      <c r="CV31" s="655"/>
      <c r="CW31" s="655"/>
      <c r="CX31" s="655"/>
      <c r="CY31" s="656"/>
      <c r="CZ31" s="657">
        <v>0.7</v>
      </c>
      <c r="DA31" s="658"/>
      <c r="DB31" s="658"/>
      <c r="DC31" s="659"/>
      <c r="DD31" s="632">
        <v>95827</v>
      </c>
      <c r="DE31" s="655"/>
      <c r="DF31" s="655"/>
      <c r="DG31" s="655"/>
      <c r="DH31" s="655"/>
      <c r="DI31" s="655"/>
      <c r="DJ31" s="655"/>
      <c r="DK31" s="656"/>
      <c r="DL31" s="632">
        <v>95827</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167745</v>
      </c>
      <c r="S32" s="624"/>
      <c r="T32" s="624"/>
      <c r="U32" s="624"/>
      <c r="V32" s="624"/>
      <c r="W32" s="624"/>
      <c r="X32" s="624"/>
      <c r="Y32" s="625"/>
      <c r="Z32" s="626">
        <v>1.1000000000000001</v>
      </c>
      <c r="AA32" s="626"/>
      <c r="AB32" s="626"/>
      <c r="AC32" s="626"/>
      <c r="AD32" s="627">
        <v>215</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97.5</v>
      </c>
      <c r="BN32" s="691"/>
      <c r="BO32" s="691"/>
      <c r="BP32" s="691"/>
      <c r="BQ32" s="693"/>
      <c r="BR32" s="690">
        <v>99.1</v>
      </c>
      <c r="BS32" s="691"/>
      <c r="BT32" s="691"/>
      <c r="BU32" s="691"/>
      <c r="BV32" s="691"/>
      <c r="BW32" s="691"/>
      <c r="BX32" s="692">
        <v>96.3</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1395581</v>
      </c>
      <c r="S33" s="624"/>
      <c r="T33" s="624"/>
      <c r="U33" s="624"/>
      <c r="V33" s="624"/>
      <c r="W33" s="624"/>
      <c r="X33" s="624"/>
      <c r="Y33" s="625"/>
      <c r="Z33" s="626">
        <v>9.4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6297581</v>
      </c>
      <c r="CS33" s="655"/>
      <c r="CT33" s="655"/>
      <c r="CU33" s="655"/>
      <c r="CV33" s="655"/>
      <c r="CW33" s="655"/>
      <c r="CX33" s="655"/>
      <c r="CY33" s="656"/>
      <c r="CZ33" s="657">
        <v>45.1</v>
      </c>
      <c r="DA33" s="658"/>
      <c r="DB33" s="658"/>
      <c r="DC33" s="659"/>
      <c r="DD33" s="632">
        <v>5371809</v>
      </c>
      <c r="DE33" s="655"/>
      <c r="DF33" s="655"/>
      <c r="DG33" s="655"/>
      <c r="DH33" s="655"/>
      <c r="DI33" s="655"/>
      <c r="DJ33" s="655"/>
      <c r="DK33" s="656"/>
      <c r="DL33" s="632">
        <v>4492887</v>
      </c>
      <c r="DM33" s="655"/>
      <c r="DN33" s="655"/>
      <c r="DO33" s="655"/>
      <c r="DP33" s="655"/>
      <c r="DQ33" s="655"/>
      <c r="DR33" s="655"/>
      <c r="DS33" s="655"/>
      <c r="DT33" s="655"/>
      <c r="DU33" s="655"/>
      <c r="DV33" s="656"/>
      <c r="DW33" s="628">
        <v>50.7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2298189</v>
      </c>
      <c r="CS34" s="624"/>
      <c r="CT34" s="624"/>
      <c r="CU34" s="624"/>
      <c r="CV34" s="624"/>
      <c r="CW34" s="624"/>
      <c r="CX34" s="624"/>
      <c r="CY34" s="625"/>
      <c r="CZ34" s="657">
        <v>16.5</v>
      </c>
      <c r="DA34" s="658"/>
      <c r="DB34" s="658"/>
      <c r="DC34" s="659"/>
      <c r="DD34" s="632">
        <v>1756875</v>
      </c>
      <c r="DE34" s="624"/>
      <c r="DF34" s="624"/>
      <c r="DG34" s="624"/>
      <c r="DH34" s="624"/>
      <c r="DI34" s="624"/>
      <c r="DJ34" s="624"/>
      <c r="DK34" s="625"/>
      <c r="DL34" s="632">
        <v>1648103</v>
      </c>
      <c r="DM34" s="624"/>
      <c r="DN34" s="624"/>
      <c r="DO34" s="624"/>
      <c r="DP34" s="624"/>
      <c r="DQ34" s="624"/>
      <c r="DR34" s="624"/>
      <c r="DS34" s="624"/>
      <c r="DT34" s="624"/>
      <c r="DU34" s="624"/>
      <c r="DV34" s="625"/>
      <c r="DW34" s="628">
        <v>18.600000000000001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615381</v>
      </c>
      <c r="S35" s="624"/>
      <c r="T35" s="624"/>
      <c r="U35" s="624"/>
      <c r="V35" s="624"/>
      <c r="W35" s="624"/>
      <c r="X35" s="624"/>
      <c r="Y35" s="625"/>
      <c r="Z35" s="626">
        <v>4.0999999999999996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1699002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47366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131209</v>
      </c>
      <c r="CS35" s="655"/>
      <c r="CT35" s="655"/>
      <c r="CU35" s="655"/>
      <c r="CV35" s="655"/>
      <c r="CW35" s="655"/>
      <c r="CX35" s="655"/>
      <c r="CY35" s="656"/>
      <c r="CZ35" s="657">
        <v>0.9</v>
      </c>
      <c r="DA35" s="658"/>
      <c r="DB35" s="658"/>
      <c r="DC35" s="659"/>
      <c r="DD35" s="632">
        <v>116899</v>
      </c>
      <c r="DE35" s="655"/>
      <c r="DF35" s="655"/>
      <c r="DG35" s="655"/>
      <c r="DH35" s="655"/>
      <c r="DI35" s="655"/>
      <c r="DJ35" s="655"/>
      <c r="DK35" s="656"/>
      <c r="DL35" s="632">
        <v>116899</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14905939</v>
      </c>
      <c r="S36" s="696"/>
      <c r="T36" s="696"/>
      <c r="U36" s="696"/>
      <c r="V36" s="696"/>
      <c r="W36" s="696"/>
      <c r="X36" s="696"/>
      <c r="Y36" s="697"/>
      <c r="Z36" s="698">
        <v>100</v>
      </c>
      <c r="AA36" s="698"/>
      <c r="AB36" s="698"/>
      <c r="AC36" s="698"/>
      <c r="AD36" s="699">
        <v>8241337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660000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-33411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2434348</v>
      </c>
      <c r="CS36" s="624"/>
      <c r="CT36" s="624"/>
      <c r="CU36" s="624"/>
      <c r="CV36" s="624"/>
      <c r="CW36" s="624"/>
      <c r="CX36" s="624"/>
      <c r="CY36" s="625"/>
      <c r="CZ36" s="657">
        <v>17.399999999999999</v>
      </c>
      <c r="DA36" s="658"/>
      <c r="DB36" s="658"/>
      <c r="DC36" s="659"/>
      <c r="DD36" s="632">
        <v>2312219</v>
      </c>
      <c r="DE36" s="624"/>
      <c r="DF36" s="624"/>
      <c r="DG36" s="624"/>
      <c r="DH36" s="624"/>
      <c r="DI36" s="624"/>
      <c r="DJ36" s="624"/>
      <c r="DK36" s="625"/>
      <c r="DL36" s="632">
        <v>2006275</v>
      </c>
      <c r="DM36" s="624"/>
      <c r="DN36" s="624"/>
      <c r="DO36" s="624"/>
      <c r="DP36" s="624"/>
      <c r="DQ36" s="624"/>
      <c r="DR36" s="624"/>
      <c r="DS36" s="624"/>
      <c r="DT36" s="624"/>
      <c r="DU36" s="624"/>
      <c r="DV36" s="625"/>
      <c r="DW36" s="628">
        <v>22.7</v>
      </c>
      <c r="DX36" s="653"/>
      <c r="DY36" s="653"/>
      <c r="DZ36" s="653"/>
      <c r="EA36" s="653"/>
      <c r="EB36" s="653"/>
      <c r="EC36" s="654"/>
    </row>
    <row r="37" spans="2:133" ht="11.25" customHeight="1">
      <c r="AQ37" s="702" t="s">
        <v>312</v>
      </c>
      <c r="AR37" s="703"/>
      <c r="AS37" s="703"/>
      <c r="AT37" s="703"/>
      <c r="AU37" s="703"/>
      <c r="AV37" s="703"/>
      <c r="AW37" s="703"/>
      <c r="AX37" s="703"/>
      <c r="AY37" s="704"/>
      <c r="AZ37" s="623">
        <v>36453</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5045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1068502</v>
      </c>
      <c r="CS37" s="655"/>
      <c r="CT37" s="655"/>
      <c r="CU37" s="655"/>
      <c r="CV37" s="655"/>
      <c r="CW37" s="655"/>
      <c r="CX37" s="655"/>
      <c r="CY37" s="656"/>
      <c r="CZ37" s="657">
        <v>7.7</v>
      </c>
      <c r="DA37" s="658"/>
      <c r="DB37" s="658"/>
      <c r="DC37" s="659"/>
      <c r="DD37" s="632">
        <v>1068502</v>
      </c>
      <c r="DE37" s="655"/>
      <c r="DF37" s="655"/>
      <c r="DG37" s="655"/>
      <c r="DH37" s="655"/>
      <c r="DI37" s="655"/>
      <c r="DJ37" s="655"/>
      <c r="DK37" s="656"/>
      <c r="DL37" s="632">
        <v>1068502</v>
      </c>
      <c r="DM37" s="655"/>
      <c r="DN37" s="655"/>
      <c r="DO37" s="655"/>
      <c r="DP37" s="655"/>
      <c r="DQ37" s="655"/>
      <c r="DR37" s="655"/>
      <c r="DS37" s="655"/>
      <c r="DT37" s="655"/>
      <c r="DU37" s="655"/>
      <c r="DV37" s="656"/>
      <c r="DW37" s="628">
        <v>12.1</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8649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1002549</v>
      </c>
      <c r="CS38" s="624"/>
      <c r="CT38" s="624"/>
      <c r="CU38" s="624"/>
      <c r="CV38" s="624"/>
      <c r="CW38" s="624"/>
      <c r="CX38" s="624"/>
      <c r="CY38" s="625"/>
      <c r="CZ38" s="657">
        <v>7.2</v>
      </c>
      <c r="DA38" s="658"/>
      <c r="DB38" s="658"/>
      <c r="DC38" s="659"/>
      <c r="DD38" s="632">
        <v>792146</v>
      </c>
      <c r="DE38" s="624"/>
      <c r="DF38" s="624"/>
      <c r="DG38" s="624"/>
      <c r="DH38" s="624"/>
      <c r="DI38" s="624"/>
      <c r="DJ38" s="624"/>
      <c r="DK38" s="625"/>
      <c r="DL38" s="632">
        <v>721610</v>
      </c>
      <c r="DM38" s="624"/>
      <c r="DN38" s="624"/>
      <c r="DO38" s="624"/>
      <c r="DP38" s="624"/>
      <c r="DQ38" s="624"/>
      <c r="DR38" s="624"/>
      <c r="DS38" s="624"/>
      <c r="DT38" s="624"/>
      <c r="DU38" s="624"/>
      <c r="DV38" s="625"/>
      <c r="DW38" s="628">
        <v>8.1</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100</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383382</v>
      </c>
      <c r="CS39" s="655"/>
      <c r="CT39" s="655"/>
      <c r="CU39" s="655"/>
      <c r="CV39" s="655"/>
      <c r="CW39" s="655"/>
      <c r="CX39" s="655"/>
      <c r="CY39" s="656"/>
      <c r="CZ39" s="657">
        <v>2.7</v>
      </c>
      <c r="DA39" s="658"/>
      <c r="DB39" s="658"/>
      <c r="DC39" s="659"/>
      <c r="DD39" s="632">
        <v>374566</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313720</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105</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47904</v>
      </c>
      <c r="CS40" s="624"/>
      <c r="CT40" s="624"/>
      <c r="CU40" s="624"/>
      <c r="CV40" s="624"/>
      <c r="CW40" s="624"/>
      <c r="CX40" s="624"/>
      <c r="CY40" s="625"/>
      <c r="CZ40" s="657">
        <v>0.3</v>
      </c>
      <c r="DA40" s="658"/>
      <c r="DB40" s="658"/>
      <c r="DC40" s="659"/>
      <c r="DD40" s="632">
        <v>19104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688829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2012994</v>
      </c>
      <c r="CS42" s="624"/>
      <c r="CT42" s="624"/>
      <c r="CU42" s="624"/>
      <c r="CV42" s="624"/>
      <c r="CW42" s="624"/>
      <c r="CX42" s="624"/>
      <c r="CY42" s="625"/>
      <c r="CZ42" s="657">
        <v>14.4</v>
      </c>
      <c r="DA42" s="706"/>
      <c r="DB42" s="706"/>
      <c r="DC42" s="707"/>
      <c r="DD42" s="632">
        <v>585391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41889</v>
      </c>
      <c r="CS43" s="655"/>
      <c r="CT43" s="655"/>
      <c r="CU43" s="655"/>
      <c r="CV43" s="655"/>
      <c r="CW43" s="655"/>
      <c r="CX43" s="655"/>
      <c r="CY43" s="656"/>
      <c r="CZ43" s="657">
        <v>0.3</v>
      </c>
      <c r="DA43" s="658"/>
      <c r="DB43" s="658"/>
      <c r="DC43" s="659"/>
      <c r="DD43" s="632">
        <v>41889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2012994</v>
      </c>
      <c r="CS44" s="624"/>
      <c r="CT44" s="624"/>
      <c r="CU44" s="624"/>
      <c r="CV44" s="624"/>
      <c r="CW44" s="624"/>
      <c r="CX44" s="624"/>
      <c r="CY44" s="625"/>
      <c r="CZ44" s="657">
        <v>14.4</v>
      </c>
      <c r="DA44" s="706"/>
      <c r="DB44" s="706"/>
      <c r="DC44" s="707"/>
      <c r="DD44" s="632">
        <v>585391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1290268</v>
      </c>
      <c r="CS45" s="655"/>
      <c r="CT45" s="655"/>
      <c r="CU45" s="655"/>
      <c r="CV45" s="655"/>
      <c r="CW45" s="655"/>
      <c r="CX45" s="655"/>
      <c r="CY45" s="656"/>
      <c r="CZ45" s="657">
        <v>9.1999999999999993</v>
      </c>
      <c r="DA45" s="658"/>
      <c r="DB45" s="658"/>
      <c r="DC45" s="659"/>
      <c r="DD45" s="632">
        <v>81386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655831</v>
      </c>
      <c r="CS46" s="624"/>
      <c r="CT46" s="624"/>
      <c r="CU46" s="624"/>
      <c r="CV46" s="624"/>
      <c r="CW46" s="624"/>
      <c r="CX46" s="624"/>
      <c r="CY46" s="625"/>
      <c r="CZ46" s="657">
        <v>4.7</v>
      </c>
      <c r="DA46" s="706"/>
      <c r="DB46" s="706"/>
      <c r="DC46" s="707"/>
      <c r="DD46" s="632">
        <v>437110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13958297</v>
      </c>
      <c r="CS49" s="691"/>
      <c r="CT49" s="691"/>
      <c r="CU49" s="691"/>
      <c r="CV49" s="691"/>
      <c r="CW49" s="691"/>
      <c r="CX49" s="691"/>
      <c r="CY49" s="718"/>
      <c r="CZ49" s="719">
        <v>100</v>
      </c>
      <c r="DA49" s="720"/>
      <c r="DB49" s="720"/>
      <c r="DC49" s="721"/>
      <c r="DD49" s="722">
        <v>9161270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14915</v>
      </c>
      <c r="R7" s="753"/>
      <c r="S7" s="753"/>
      <c r="T7" s="753"/>
      <c r="U7" s="753"/>
      <c r="V7" s="753">
        <v>13968</v>
      </c>
      <c r="W7" s="753"/>
      <c r="X7" s="753"/>
      <c r="Y7" s="753"/>
      <c r="Z7" s="753"/>
      <c r="AA7" s="753">
        <v>947</v>
      </c>
      <c r="AB7" s="753"/>
      <c r="AC7" s="753"/>
      <c r="AD7" s="753"/>
      <c r="AE7" s="754"/>
      <c r="AF7" s="755">
        <v>932</v>
      </c>
      <c r="AG7" s="756"/>
      <c r="AH7" s="756"/>
      <c r="AI7" s="756"/>
      <c r="AJ7" s="757"/>
      <c r="AK7" s="792">
        <v>4</v>
      </c>
      <c r="AL7" s="793"/>
      <c r="AM7" s="793"/>
      <c r="AN7" s="793"/>
      <c r="AO7" s="793"/>
      <c r="AP7" s="793">
        <v>10632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563</v>
      </c>
      <c r="BS7" s="796" t="s">
        <v>554</v>
      </c>
      <c r="BT7" s="797"/>
      <c r="BU7" s="797"/>
      <c r="BV7" s="797"/>
      <c r="BW7" s="797"/>
      <c r="BX7" s="797"/>
      <c r="BY7" s="797"/>
      <c r="BZ7" s="797"/>
      <c r="CA7" s="797"/>
      <c r="CB7" s="797"/>
      <c r="CC7" s="797"/>
      <c r="CD7" s="797"/>
      <c r="CE7" s="797"/>
      <c r="CF7" s="797"/>
      <c r="CG7" s="798"/>
      <c r="CH7" s="789">
        <v>0</v>
      </c>
      <c r="CI7" s="790"/>
      <c r="CJ7" s="790"/>
      <c r="CK7" s="790"/>
      <c r="CL7" s="791"/>
      <c r="CM7" s="789">
        <v>-86</v>
      </c>
      <c r="CN7" s="790"/>
      <c r="CO7" s="790"/>
      <c r="CP7" s="790"/>
      <c r="CQ7" s="791"/>
      <c r="CR7" s="789">
        <v>5</v>
      </c>
      <c r="CS7" s="790"/>
      <c r="CT7" s="790"/>
      <c r="CU7" s="790"/>
      <c r="CV7" s="791"/>
      <c r="CW7" s="789">
        <v>201</v>
      </c>
      <c r="CX7" s="790"/>
      <c r="CY7" s="790"/>
      <c r="CZ7" s="790"/>
      <c r="DA7" s="791"/>
      <c r="DB7" s="789" t="s">
        <v>477</v>
      </c>
      <c r="DC7" s="790"/>
      <c r="DD7" s="790"/>
      <c r="DE7" s="790"/>
      <c r="DF7" s="791"/>
      <c r="DG7" s="789">
        <v>234</v>
      </c>
      <c r="DH7" s="790"/>
      <c r="DI7" s="790"/>
      <c r="DJ7" s="790"/>
      <c r="DK7" s="791"/>
      <c r="DL7" s="789" t="s">
        <v>477</v>
      </c>
      <c r="DM7" s="790"/>
      <c r="DN7" s="790"/>
      <c r="DO7" s="790"/>
      <c r="DP7" s="791"/>
      <c r="DQ7" s="789">
        <v>227</v>
      </c>
      <c r="DR7" s="790"/>
      <c r="DS7" s="790"/>
      <c r="DT7" s="790"/>
      <c r="DU7" s="791"/>
      <c r="DV7" s="770"/>
      <c r="DW7" s="771"/>
      <c r="DX7" s="771"/>
      <c r="DY7" s="771"/>
      <c r="DZ7" s="772"/>
      <c r="EA7" s="205"/>
    </row>
    <row r="8" spans="1:131" s="206" customFormat="1" ht="26.25" customHeight="1">
      <c r="A8" s="212">
        <v>2</v>
      </c>
      <c r="B8" s="773" t="s">
        <v>536</v>
      </c>
      <c r="C8" s="774"/>
      <c r="D8" s="774"/>
      <c r="E8" s="774"/>
      <c r="F8" s="774"/>
      <c r="G8" s="774"/>
      <c r="H8" s="774"/>
      <c r="I8" s="774"/>
      <c r="J8" s="774"/>
      <c r="K8" s="774"/>
      <c r="L8" s="774"/>
      <c r="M8" s="774"/>
      <c r="N8" s="774"/>
      <c r="O8" s="774"/>
      <c r="P8" s="775"/>
      <c r="Q8" s="776">
        <v>3</v>
      </c>
      <c r="R8" s="777"/>
      <c r="S8" s="777"/>
      <c r="T8" s="777"/>
      <c r="U8" s="777"/>
      <c r="V8" s="777">
        <v>2</v>
      </c>
      <c r="W8" s="777"/>
      <c r="X8" s="777"/>
      <c r="Y8" s="777"/>
      <c r="Z8" s="777"/>
      <c r="AA8" s="777">
        <v>1</v>
      </c>
      <c r="AB8" s="777"/>
      <c r="AC8" s="777"/>
      <c r="AD8" s="777"/>
      <c r="AE8" s="778"/>
      <c r="AF8" s="779">
        <v>1</v>
      </c>
      <c r="AG8" s="780"/>
      <c r="AH8" s="780"/>
      <c r="AI8" s="780"/>
      <c r="AJ8" s="781"/>
      <c r="AK8" s="782" t="s">
        <v>477</v>
      </c>
      <c r="AL8" s="783"/>
      <c r="AM8" s="783"/>
      <c r="AN8" s="783"/>
      <c r="AO8" s="783"/>
      <c r="AP8" s="783" t="s">
        <v>477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14916</v>
      </c>
      <c r="R23" s="812"/>
      <c r="S23" s="812"/>
      <c r="T23" s="812"/>
      <c r="U23" s="812"/>
      <c r="V23" s="812">
        <v>13968</v>
      </c>
      <c r="W23" s="812"/>
      <c r="X23" s="812"/>
      <c r="Y23" s="812"/>
      <c r="Z23" s="812"/>
      <c r="AA23" s="812">
        <v>948</v>
      </c>
      <c r="AB23" s="812"/>
      <c r="AC23" s="812"/>
      <c r="AD23" s="812"/>
      <c r="AE23" s="813"/>
      <c r="AF23" s="814">
        <v>933</v>
      </c>
      <c r="AG23" s="812"/>
      <c r="AH23" s="812"/>
      <c r="AI23" s="812"/>
      <c r="AJ23" s="815"/>
      <c r="AK23" s="816"/>
      <c r="AL23" s="817"/>
      <c r="AM23" s="817"/>
      <c r="AN23" s="817"/>
      <c r="AO23" s="817"/>
      <c r="AP23" s="812">
        <v>10632</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537</v>
      </c>
      <c r="C28" s="750"/>
      <c r="D28" s="750"/>
      <c r="E28" s="750"/>
      <c r="F28" s="750"/>
      <c r="G28" s="750"/>
      <c r="H28" s="750"/>
      <c r="I28" s="750"/>
      <c r="J28" s="750"/>
      <c r="K28" s="750"/>
      <c r="L28" s="750"/>
      <c r="M28" s="750"/>
      <c r="N28" s="750"/>
      <c r="O28" s="750"/>
      <c r="P28" s="751"/>
      <c r="Q28" s="840">
        <v>4328</v>
      </c>
      <c r="R28" s="841"/>
      <c r="S28" s="841"/>
      <c r="T28" s="841"/>
      <c r="U28" s="841"/>
      <c r="V28" s="841">
        <v>4281</v>
      </c>
      <c r="W28" s="841"/>
      <c r="X28" s="841"/>
      <c r="Y28" s="841"/>
      <c r="Z28" s="841"/>
      <c r="AA28" s="841">
        <v>47</v>
      </c>
      <c r="AB28" s="841"/>
      <c r="AC28" s="841"/>
      <c r="AD28" s="841"/>
      <c r="AE28" s="842"/>
      <c r="AF28" s="843">
        <v>47</v>
      </c>
      <c r="AG28" s="841"/>
      <c r="AH28" s="841"/>
      <c r="AI28" s="841"/>
      <c r="AJ28" s="844"/>
      <c r="AK28" s="845">
        <v>314</v>
      </c>
      <c r="AL28" s="836"/>
      <c r="AM28" s="836"/>
      <c r="AN28" s="836"/>
      <c r="AO28" s="836"/>
      <c r="AP28" s="836" t="s">
        <v>477</v>
      </c>
      <c r="AQ28" s="836"/>
      <c r="AR28" s="836"/>
      <c r="AS28" s="836"/>
      <c r="AT28" s="836"/>
      <c r="AU28" s="836" t="s">
        <v>477</v>
      </c>
      <c r="AV28" s="836"/>
      <c r="AW28" s="836"/>
      <c r="AX28" s="836"/>
      <c r="AY28" s="836"/>
      <c r="AZ28" s="837" t="s">
        <v>477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555</v>
      </c>
      <c r="C29" s="774"/>
      <c r="D29" s="774"/>
      <c r="E29" s="774"/>
      <c r="F29" s="774"/>
      <c r="G29" s="774"/>
      <c r="H29" s="774"/>
      <c r="I29" s="774"/>
      <c r="J29" s="774"/>
      <c r="K29" s="774"/>
      <c r="L29" s="774"/>
      <c r="M29" s="774"/>
      <c r="N29" s="774"/>
      <c r="O29" s="774"/>
      <c r="P29" s="775"/>
      <c r="Q29" s="776">
        <v>2087</v>
      </c>
      <c r="R29" s="777"/>
      <c r="S29" s="777"/>
      <c r="T29" s="777"/>
      <c r="U29" s="777"/>
      <c r="V29" s="777">
        <v>2033</v>
      </c>
      <c r="W29" s="777"/>
      <c r="X29" s="777"/>
      <c r="Y29" s="777"/>
      <c r="Z29" s="777"/>
      <c r="AA29" s="777">
        <v>54</v>
      </c>
      <c r="AB29" s="777"/>
      <c r="AC29" s="777"/>
      <c r="AD29" s="777"/>
      <c r="AE29" s="778"/>
      <c r="AF29" s="779">
        <v>54</v>
      </c>
      <c r="AG29" s="780"/>
      <c r="AH29" s="780"/>
      <c r="AI29" s="780"/>
      <c r="AJ29" s="781"/>
      <c r="AK29" s="848">
        <v>312</v>
      </c>
      <c r="AL29" s="849"/>
      <c r="AM29" s="849"/>
      <c r="AN29" s="849"/>
      <c r="AO29" s="849"/>
      <c r="AP29" s="849" t="s">
        <v>477</v>
      </c>
      <c r="AQ29" s="849"/>
      <c r="AR29" s="849"/>
      <c r="AS29" s="849"/>
      <c r="AT29" s="849"/>
      <c r="AU29" s="849" t="s">
        <v>477</v>
      </c>
      <c r="AV29" s="849"/>
      <c r="AW29" s="849"/>
      <c r="AX29" s="849"/>
      <c r="AY29" s="849"/>
      <c r="AZ29" s="850" t="s">
        <v>477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556</v>
      </c>
      <c r="C30" s="774"/>
      <c r="D30" s="774"/>
      <c r="E30" s="774"/>
      <c r="F30" s="774"/>
      <c r="G30" s="774"/>
      <c r="H30" s="774"/>
      <c r="I30" s="774"/>
      <c r="J30" s="774"/>
      <c r="K30" s="774"/>
      <c r="L30" s="774"/>
      <c r="M30" s="774"/>
      <c r="N30" s="774"/>
      <c r="O30" s="774"/>
      <c r="P30" s="775"/>
      <c r="Q30" s="776">
        <v>15</v>
      </c>
      <c r="R30" s="777"/>
      <c r="S30" s="777"/>
      <c r="T30" s="777"/>
      <c r="U30" s="777"/>
      <c r="V30" s="777">
        <v>14</v>
      </c>
      <c r="W30" s="777"/>
      <c r="X30" s="777"/>
      <c r="Y30" s="777"/>
      <c r="Z30" s="777"/>
      <c r="AA30" s="777">
        <v>2</v>
      </c>
      <c r="AB30" s="777"/>
      <c r="AC30" s="777"/>
      <c r="AD30" s="777"/>
      <c r="AE30" s="778"/>
      <c r="AF30" s="779">
        <v>2</v>
      </c>
      <c r="AG30" s="780"/>
      <c r="AH30" s="780"/>
      <c r="AI30" s="780"/>
      <c r="AJ30" s="781"/>
      <c r="AK30" s="848" t="s">
        <v>477</v>
      </c>
      <c r="AL30" s="849"/>
      <c r="AM30" s="849"/>
      <c r="AN30" s="849"/>
      <c r="AO30" s="849"/>
      <c r="AP30" s="849" t="s">
        <v>477</v>
      </c>
      <c r="AQ30" s="849"/>
      <c r="AR30" s="849"/>
      <c r="AS30" s="849"/>
      <c r="AT30" s="849"/>
      <c r="AU30" s="849" t="s">
        <v>477</v>
      </c>
      <c r="AV30" s="849"/>
      <c r="AW30" s="849"/>
      <c r="AX30" s="849"/>
      <c r="AY30" s="849"/>
      <c r="AZ30" s="850" t="s">
        <v>477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538</v>
      </c>
      <c r="C31" s="774"/>
      <c r="D31" s="774"/>
      <c r="E31" s="774"/>
      <c r="F31" s="774"/>
      <c r="G31" s="774"/>
      <c r="H31" s="774"/>
      <c r="I31" s="774"/>
      <c r="J31" s="774"/>
      <c r="K31" s="774"/>
      <c r="L31" s="774"/>
      <c r="M31" s="774"/>
      <c r="N31" s="774"/>
      <c r="O31" s="774"/>
      <c r="P31" s="775"/>
      <c r="Q31" s="776">
        <v>467</v>
      </c>
      <c r="R31" s="777"/>
      <c r="S31" s="777"/>
      <c r="T31" s="777"/>
      <c r="U31" s="777"/>
      <c r="V31" s="777">
        <v>440</v>
      </c>
      <c r="W31" s="777"/>
      <c r="X31" s="777"/>
      <c r="Y31" s="777"/>
      <c r="Z31" s="777"/>
      <c r="AA31" s="777">
        <v>27</v>
      </c>
      <c r="AB31" s="777"/>
      <c r="AC31" s="777"/>
      <c r="AD31" s="777"/>
      <c r="AE31" s="778"/>
      <c r="AF31" s="779">
        <v>27</v>
      </c>
      <c r="AG31" s="780"/>
      <c r="AH31" s="780"/>
      <c r="AI31" s="780"/>
      <c r="AJ31" s="781"/>
      <c r="AK31" s="848">
        <v>98</v>
      </c>
      <c r="AL31" s="849"/>
      <c r="AM31" s="849"/>
      <c r="AN31" s="849"/>
      <c r="AO31" s="849"/>
      <c r="AP31" s="849" t="s">
        <v>477</v>
      </c>
      <c r="AQ31" s="849"/>
      <c r="AR31" s="849"/>
      <c r="AS31" s="849"/>
      <c r="AT31" s="849"/>
      <c r="AU31" s="849" t="s">
        <v>477</v>
      </c>
      <c r="AV31" s="849"/>
      <c r="AW31" s="849"/>
      <c r="AX31" s="849"/>
      <c r="AY31" s="849"/>
      <c r="AZ31" s="850" t="s">
        <v>477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539</v>
      </c>
      <c r="C32" s="774"/>
      <c r="D32" s="774"/>
      <c r="E32" s="774"/>
      <c r="F32" s="774"/>
      <c r="G32" s="774"/>
      <c r="H32" s="774"/>
      <c r="I32" s="774"/>
      <c r="J32" s="774"/>
      <c r="K32" s="774"/>
      <c r="L32" s="774"/>
      <c r="M32" s="774"/>
      <c r="N32" s="774"/>
      <c r="O32" s="774"/>
      <c r="P32" s="775"/>
      <c r="Q32" s="776">
        <v>988</v>
      </c>
      <c r="R32" s="777"/>
      <c r="S32" s="777"/>
      <c r="T32" s="777"/>
      <c r="U32" s="777"/>
      <c r="V32" s="777">
        <v>812</v>
      </c>
      <c r="W32" s="777"/>
      <c r="X32" s="777"/>
      <c r="Y32" s="777"/>
      <c r="Z32" s="777"/>
      <c r="AA32" s="777">
        <v>176</v>
      </c>
      <c r="AB32" s="777"/>
      <c r="AC32" s="777"/>
      <c r="AD32" s="777"/>
      <c r="AE32" s="778"/>
      <c r="AF32" s="779">
        <v>1157</v>
      </c>
      <c r="AG32" s="780"/>
      <c r="AH32" s="780"/>
      <c r="AI32" s="780"/>
      <c r="AJ32" s="781"/>
      <c r="AK32" s="848">
        <v>4</v>
      </c>
      <c r="AL32" s="849"/>
      <c r="AM32" s="849"/>
      <c r="AN32" s="849"/>
      <c r="AO32" s="849"/>
      <c r="AP32" s="849">
        <v>1419</v>
      </c>
      <c r="AQ32" s="849"/>
      <c r="AR32" s="849"/>
      <c r="AS32" s="849"/>
      <c r="AT32" s="849"/>
      <c r="AU32" s="849">
        <v>4</v>
      </c>
      <c r="AV32" s="849"/>
      <c r="AW32" s="849"/>
      <c r="AX32" s="849"/>
      <c r="AY32" s="849"/>
      <c r="AZ32" s="850" t="s">
        <v>477</v>
      </c>
      <c r="BA32" s="850"/>
      <c r="BB32" s="850"/>
      <c r="BC32" s="850"/>
      <c r="BD32" s="850"/>
      <c r="BE32" s="846" t="s">
        <v>376</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540</v>
      </c>
      <c r="C33" s="774"/>
      <c r="D33" s="774"/>
      <c r="E33" s="774"/>
      <c r="F33" s="774"/>
      <c r="G33" s="774"/>
      <c r="H33" s="774"/>
      <c r="I33" s="774"/>
      <c r="J33" s="774"/>
      <c r="K33" s="774"/>
      <c r="L33" s="774"/>
      <c r="M33" s="774"/>
      <c r="N33" s="774"/>
      <c r="O33" s="774"/>
      <c r="P33" s="775"/>
      <c r="Q33" s="776">
        <v>1388</v>
      </c>
      <c r="R33" s="777"/>
      <c r="S33" s="777"/>
      <c r="T33" s="777"/>
      <c r="U33" s="777"/>
      <c r="V33" s="777">
        <v>1271</v>
      </c>
      <c r="W33" s="777"/>
      <c r="X33" s="777"/>
      <c r="Y33" s="777"/>
      <c r="Z33" s="777"/>
      <c r="AA33" s="777">
        <v>117</v>
      </c>
      <c r="AB33" s="777"/>
      <c r="AC33" s="777"/>
      <c r="AD33" s="777"/>
      <c r="AE33" s="778"/>
      <c r="AF33" s="779">
        <v>550</v>
      </c>
      <c r="AG33" s="780"/>
      <c r="AH33" s="780"/>
      <c r="AI33" s="780"/>
      <c r="AJ33" s="781"/>
      <c r="AK33" s="848">
        <v>660</v>
      </c>
      <c r="AL33" s="849"/>
      <c r="AM33" s="849"/>
      <c r="AN33" s="849"/>
      <c r="AO33" s="849"/>
      <c r="AP33" s="849">
        <v>10193</v>
      </c>
      <c r="AQ33" s="849"/>
      <c r="AR33" s="849"/>
      <c r="AS33" s="849"/>
      <c r="AT33" s="849"/>
      <c r="AU33" s="849">
        <v>6167</v>
      </c>
      <c r="AV33" s="849"/>
      <c r="AW33" s="849"/>
      <c r="AX33" s="849"/>
      <c r="AY33" s="849"/>
      <c r="AZ33" s="850" t="s">
        <v>477</v>
      </c>
      <c r="BA33" s="850"/>
      <c r="BB33" s="850"/>
      <c r="BC33" s="850"/>
      <c r="BD33" s="850"/>
      <c r="BE33" s="846" t="s">
        <v>376</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1838</v>
      </c>
      <c r="AG63" s="860"/>
      <c r="AH63" s="860"/>
      <c r="AI63" s="860"/>
      <c r="AJ63" s="861"/>
      <c r="AK63" s="862"/>
      <c r="AL63" s="857"/>
      <c r="AM63" s="857"/>
      <c r="AN63" s="857"/>
      <c r="AO63" s="857"/>
      <c r="AP63" s="860">
        <v>11612</v>
      </c>
      <c r="AQ63" s="860"/>
      <c r="AR63" s="860"/>
      <c r="AS63" s="860"/>
      <c r="AT63" s="860"/>
      <c r="AU63" s="860">
        <v>6171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380</v>
      </c>
      <c r="B66" s="759"/>
      <c r="C66" s="759"/>
      <c r="D66" s="759"/>
      <c r="E66" s="759"/>
      <c r="F66" s="759"/>
      <c r="G66" s="759"/>
      <c r="H66" s="759"/>
      <c r="I66" s="759"/>
      <c r="J66" s="759"/>
      <c r="K66" s="759"/>
      <c r="L66" s="759"/>
      <c r="M66" s="759"/>
      <c r="N66" s="759"/>
      <c r="O66" s="759"/>
      <c r="P66" s="760"/>
      <c r="Q66" s="735" t="s">
        <v>381</v>
      </c>
      <c r="R66" s="736"/>
      <c r="S66" s="736"/>
      <c r="T66" s="736"/>
      <c r="U66" s="737"/>
      <c r="V66" s="735" t="s">
        <v>382</v>
      </c>
      <c r="W66" s="736"/>
      <c r="X66" s="736"/>
      <c r="Y66" s="736"/>
      <c r="Z66" s="737"/>
      <c r="AA66" s="735" t="s">
        <v>383</v>
      </c>
      <c r="AB66" s="736"/>
      <c r="AC66" s="736"/>
      <c r="AD66" s="736"/>
      <c r="AE66" s="737"/>
      <c r="AF66" s="870" t="s">
        <v>384</v>
      </c>
      <c r="AG66" s="831"/>
      <c r="AH66" s="831"/>
      <c r="AI66" s="831"/>
      <c r="AJ66" s="871"/>
      <c r="AK66" s="735" t="s">
        <v>385</v>
      </c>
      <c r="AL66" s="759"/>
      <c r="AM66" s="759"/>
      <c r="AN66" s="759"/>
      <c r="AO66" s="760"/>
      <c r="AP66" s="735" t="s">
        <v>386</v>
      </c>
      <c r="AQ66" s="736"/>
      <c r="AR66" s="736"/>
      <c r="AS66" s="736"/>
      <c r="AT66" s="737"/>
      <c r="AU66" s="735" t="s">
        <v>387</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58</v>
      </c>
      <c r="R68" s="884"/>
      <c r="S68" s="884"/>
      <c r="T68" s="884"/>
      <c r="U68" s="884"/>
      <c r="V68" s="884">
        <v>55</v>
      </c>
      <c r="W68" s="884"/>
      <c r="X68" s="884"/>
      <c r="Y68" s="884"/>
      <c r="Z68" s="884"/>
      <c r="AA68" s="884">
        <v>2</v>
      </c>
      <c r="AB68" s="884"/>
      <c r="AC68" s="884"/>
      <c r="AD68" s="884"/>
      <c r="AE68" s="884"/>
      <c r="AF68" s="884">
        <v>2</v>
      </c>
      <c r="AG68" s="884"/>
      <c r="AH68" s="884"/>
      <c r="AI68" s="884"/>
      <c r="AJ68" s="884"/>
      <c r="AK68" s="884">
        <v>47</v>
      </c>
      <c r="AL68" s="884"/>
      <c r="AM68" s="884"/>
      <c r="AN68" s="884"/>
      <c r="AO68" s="884"/>
      <c r="AP68" s="884" t="s">
        <v>477</v>
      </c>
      <c r="AQ68" s="884"/>
      <c r="AR68" s="884"/>
      <c r="AS68" s="884"/>
      <c r="AT68" s="884"/>
      <c r="AU68" s="884" t="s">
        <v>477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100</v>
      </c>
      <c r="R69" s="849"/>
      <c r="S69" s="849"/>
      <c r="T69" s="849"/>
      <c r="U69" s="849"/>
      <c r="V69" s="849">
        <v>99</v>
      </c>
      <c r="W69" s="849"/>
      <c r="X69" s="849"/>
      <c r="Y69" s="849"/>
      <c r="Z69" s="849"/>
      <c r="AA69" s="849">
        <v>0</v>
      </c>
      <c r="AB69" s="849"/>
      <c r="AC69" s="849"/>
      <c r="AD69" s="849"/>
      <c r="AE69" s="849"/>
      <c r="AF69" s="849">
        <v>0</v>
      </c>
      <c r="AG69" s="849"/>
      <c r="AH69" s="849"/>
      <c r="AI69" s="849"/>
      <c r="AJ69" s="849"/>
      <c r="AK69" s="849">
        <v>2</v>
      </c>
      <c r="AL69" s="849"/>
      <c r="AM69" s="849"/>
      <c r="AN69" s="849"/>
      <c r="AO69" s="849"/>
      <c r="AP69" s="849" t="s">
        <v>477</v>
      </c>
      <c r="AQ69" s="849"/>
      <c r="AR69" s="849"/>
      <c r="AS69" s="849"/>
      <c r="AT69" s="849"/>
      <c r="AU69" s="849" t="s">
        <v>477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558</v>
      </c>
      <c r="C70" s="892"/>
      <c r="D70" s="892"/>
      <c r="E70" s="892"/>
      <c r="F70" s="892"/>
      <c r="G70" s="892"/>
      <c r="H70" s="892"/>
      <c r="I70" s="892"/>
      <c r="J70" s="892"/>
      <c r="K70" s="892"/>
      <c r="L70" s="892"/>
      <c r="M70" s="892"/>
      <c r="N70" s="892"/>
      <c r="O70" s="892"/>
      <c r="P70" s="893"/>
      <c r="Q70" s="894">
        <v>11632</v>
      </c>
      <c r="R70" s="849"/>
      <c r="S70" s="849"/>
      <c r="T70" s="849"/>
      <c r="U70" s="849"/>
      <c r="V70" s="849">
        <v>11127</v>
      </c>
      <c r="W70" s="849"/>
      <c r="X70" s="849"/>
      <c r="Y70" s="849"/>
      <c r="Z70" s="849"/>
      <c r="AA70" s="849">
        <v>505</v>
      </c>
      <c r="AB70" s="849"/>
      <c r="AC70" s="849"/>
      <c r="AD70" s="849"/>
      <c r="AE70" s="849"/>
      <c r="AF70" s="849">
        <v>505</v>
      </c>
      <c r="AG70" s="849"/>
      <c r="AH70" s="849"/>
      <c r="AI70" s="849"/>
      <c r="AJ70" s="849"/>
      <c r="AK70" s="849" t="s">
        <v>477</v>
      </c>
      <c r="AL70" s="849"/>
      <c r="AM70" s="849"/>
      <c r="AN70" s="849"/>
      <c r="AO70" s="849"/>
      <c r="AP70" s="849" t="s">
        <v>477</v>
      </c>
      <c r="AQ70" s="849"/>
      <c r="AR70" s="849"/>
      <c r="AS70" s="849"/>
      <c r="AT70" s="849"/>
      <c r="AU70" s="849" t="s">
        <v>477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68</v>
      </c>
      <c r="R71" s="849"/>
      <c r="S71" s="849"/>
      <c r="T71" s="849"/>
      <c r="U71" s="849"/>
      <c r="V71" s="849">
        <v>68</v>
      </c>
      <c r="W71" s="849"/>
      <c r="X71" s="849"/>
      <c r="Y71" s="849"/>
      <c r="Z71" s="849"/>
      <c r="AA71" s="849" t="s">
        <v>477</v>
      </c>
      <c r="AB71" s="849"/>
      <c r="AC71" s="849"/>
      <c r="AD71" s="849"/>
      <c r="AE71" s="849"/>
      <c r="AF71" s="849" t="s">
        <v>477</v>
      </c>
      <c r="AG71" s="849"/>
      <c r="AH71" s="849"/>
      <c r="AI71" s="849"/>
      <c r="AJ71" s="849"/>
      <c r="AK71" s="849" t="s">
        <v>477</v>
      </c>
      <c r="AL71" s="849"/>
      <c r="AM71" s="849"/>
      <c r="AN71" s="849"/>
      <c r="AO71" s="849"/>
      <c r="AP71" s="849" t="s">
        <v>477</v>
      </c>
      <c r="AQ71" s="849"/>
      <c r="AR71" s="849"/>
      <c r="AS71" s="849"/>
      <c r="AT71" s="849"/>
      <c r="AU71" s="849" t="s">
        <v>477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211</v>
      </c>
      <c r="R72" s="849"/>
      <c r="S72" s="849"/>
      <c r="T72" s="849"/>
      <c r="U72" s="849"/>
      <c r="V72" s="849">
        <v>207</v>
      </c>
      <c r="W72" s="849"/>
      <c r="X72" s="849"/>
      <c r="Y72" s="849"/>
      <c r="Z72" s="849"/>
      <c r="AA72" s="849">
        <v>4</v>
      </c>
      <c r="AB72" s="849"/>
      <c r="AC72" s="849"/>
      <c r="AD72" s="849"/>
      <c r="AE72" s="849"/>
      <c r="AF72" s="849">
        <v>4</v>
      </c>
      <c r="AG72" s="849"/>
      <c r="AH72" s="849"/>
      <c r="AI72" s="849"/>
      <c r="AJ72" s="849"/>
      <c r="AK72" s="849" t="s">
        <v>477</v>
      </c>
      <c r="AL72" s="849"/>
      <c r="AM72" s="849"/>
      <c r="AN72" s="849"/>
      <c r="AO72" s="849"/>
      <c r="AP72" s="849" t="s">
        <v>477</v>
      </c>
      <c r="AQ72" s="849"/>
      <c r="AR72" s="849"/>
      <c r="AS72" s="849"/>
      <c r="AT72" s="849"/>
      <c r="AU72" s="849" t="s">
        <v>477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19</v>
      </c>
      <c r="R73" s="849"/>
      <c r="S73" s="849"/>
      <c r="T73" s="849"/>
      <c r="U73" s="849"/>
      <c r="V73" s="849">
        <v>19</v>
      </c>
      <c r="W73" s="849"/>
      <c r="X73" s="849"/>
      <c r="Y73" s="849"/>
      <c r="Z73" s="849"/>
      <c r="AA73" s="849">
        <v>1</v>
      </c>
      <c r="AB73" s="849"/>
      <c r="AC73" s="849"/>
      <c r="AD73" s="849"/>
      <c r="AE73" s="849"/>
      <c r="AF73" s="849">
        <v>1</v>
      </c>
      <c r="AG73" s="849"/>
      <c r="AH73" s="849"/>
      <c r="AI73" s="849"/>
      <c r="AJ73" s="849"/>
      <c r="AK73" s="849" t="s">
        <v>477</v>
      </c>
      <c r="AL73" s="849"/>
      <c r="AM73" s="849"/>
      <c r="AN73" s="849"/>
      <c r="AO73" s="849"/>
      <c r="AP73" s="849" t="s">
        <v>477</v>
      </c>
      <c r="AQ73" s="849"/>
      <c r="AR73" s="849"/>
      <c r="AS73" s="849"/>
      <c r="AT73" s="849"/>
      <c r="AU73" s="849" t="s">
        <v>477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72</v>
      </c>
      <c r="R74" s="849"/>
      <c r="S74" s="849"/>
      <c r="T74" s="849"/>
      <c r="U74" s="849"/>
      <c r="V74" s="849">
        <v>60</v>
      </c>
      <c r="W74" s="849"/>
      <c r="X74" s="849"/>
      <c r="Y74" s="849"/>
      <c r="Z74" s="849"/>
      <c r="AA74" s="849">
        <v>12</v>
      </c>
      <c r="AB74" s="849"/>
      <c r="AC74" s="849"/>
      <c r="AD74" s="849"/>
      <c r="AE74" s="849"/>
      <c r="AF74" s="849">
        <v>12</v>
      </c>
      <c r="AG74" s="849"/>
      <c r="AH74" s="849"/>
      <c r="AI74" s="849"/>
      <c r="AJ74" s="849"/>
      <c r="AK74" s="849" t="s">
        <v>477</v>
      </c>
      <c r="AL74" s="849"/>
      <c r="AM74" s="849"/>
      <c r="AN74" s="849"/>
      <c r="AO74" s="849"/>
      <c r="AP74" s="849" t="s">
        <v>477</v>
      </c>
      <c r="AQ74" s="849"/>
      <c r="AR74" s="849"/>
      <c r="AS74" s="849"/>
      <c r="AT74" s="849"/>
      <c r="AU74" s="849" t="s">
        <v>477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285</v>
      </c>
      <c r="R75" s="898"/>
      <c r="S75" s="898"/>
      <c r="T75" s="898"/>
      <c r="U75" s="848"/>
      <c r="V75" s="899">
        <v>257</v>
      </c>
      <c r="W75" s="898"/>
      <c r="X75" s="898"/>
      <c r="Y75" s="898"/>
      <c r="Z75" s="848"/>
      <c r="AA75" s="899">
        <v>29</v>
      </c>
      <c r="AB75" s="898"/>
      <c r="AC75" s="898"/>
      <c r="AD75" s="898"/>
      <c r="AE75" s="848"/>
      <c r="AF75" s="899">
        <v>29</v>
      </c>
      <c r="AG75" s="898"/>
      <c r="AH75" s="898"/>
      <c r="AI75" s="898"/>
      <c r="AJ75" s="848"/>
      <c r="AK75" s="899">
        <v>25</v>
      </c>
      <c r="AL75" s="898"/>
      <c r="AM75" s="898"/>
      <c r="AN75" s="898"/>
      <c r="AO75" s="848"/>
      <c r="AP75" s="899">
        <v>72</v>
      </c>
      <c r="AQ75" s="898"/>
      <c r="AR75" s="898"/>
      <c r="AS75" s="898"/>
      <c r="AT75" s="848"/>
      <c r="AU75" s="899">
        <v>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559</v>
      </c>
      <c r="C76" s="892"/>
      <c r="D76" s="892"/>
      <c r="E76" s="892"/>
      <c r="F76" s="892"/>
      <c r="G76" s="892"/>
      <c r="H76" s="892"/>
      <c r="I76" s="892"/>
      <c r="J76" s="892"/>
      <c r="K76" s="892"/>
      <c r="L76" s="892"/>
      <c r="M76" s="892"/>
      <c r="N76" s="892"/>
      <c r="O76" s="892"/>
      <c r="P76" s="893"/>
      <c r="Q76" s="897">
        <v>2630</v>
      </c>
      <c r="R76" s="898"/>
      <c r="S76" s="898"/>
      <c r="T76" s="898"/>
      <c r="U76" s="848"/>
      <c r="V76" s="899">
        <v>2613</v>
      </c>
      <c r="W76" s="898"/>
      <c r="X76" s="898"/>
      <c r="Y76" s="898"/>
      <c r="Z76" s="848"/>
      <c r="AA76" s="899">
        <v>17</v>
      </c>
      <c r="AB76" s="898"/>
      <c r="AC76" s="898"/>
      <c r="AD76" s="898"/>
      <c r="AE76" s="848"/>
      <c r="AF76" s="899">
        <v>17</v>
      </c>
      <c r="AG76" s="898"/>
      <c r="AH76" s="898"/>
      <c r="AI76" s="898"/>
      <c r="AJ76" s="848"/>
      <c r="AK76" s="899" t="s">
        <v>477</v>
      </c>
      <c r="AL76" s="898"/>
      <c r="AM76" s="898"/>
      <c r="AN76" s="898"/>
      <c r="AO76" s="848"/>
      <c r="AP76" s="899">
        <v>1769</v>
      </c>
      <c r="AQ76" s="898"/>
      <c r="AR76" s="898"/>
      <c r="AS76" s="898"/>
      <c r="AT76" s="848"/>
      <c r="AU76" s="899">
        <v>369</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48</v>
      </c>
      <c r="R77" s="898"/>
      <c r="S77" s="898"/>
      <c r="T77" s="898"/>
      <c r="U77" s="848"/>
      <c r="V77" s="899">
        <v>34</v>
      </c>
      <c r="W77" s="898"/>
      <c r="X77" s="898"/>
      <c r="Y77" s="898"/>
      <c r="Z77" s="848"/>
      <c r="AA77" s="899">
        <v>15</v>
      </c>
      <c r="AB77" s="898"/>
      <c r="AC77" s="898"/>
      <c r="AD77" s="898"/>
      <c r="AE77" s="848"/>
      <c r="AF77" s="899">
        <v>15</v>
      </c>
      <c r="AG77" s="898"/>
      <c r="AH77" s="898"/>
      <c r="AI77" s="898"/>
      <c r="AJ77" s="848"/>
      <c r="AK77" s="899" t="s">
        <v>477</v>
      </c>
      <c r="AL77" s="898"/>
      <c r="AM77" s="898"/>
      <c r="AN77" s="898"/>
      <c r="AO77" s="848"/>
      <c r="AP77" s="899" t="s">
        <v>477</v>
      </c>
      <c r="AQ77" s="898"/>
      <c r="AR77" s="898"/>
      <c r="AS77" s="898"/>
      <c r="AT77" s="848"/>
      <c r="AU77" s="899" t="s">
        <v>477</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11527</v>
      </c>
      <c r="R78" s="849"/>
      <c r="S78" s="849"/>
      <c r="T78" s="849"/>
      <c r="U78" s="849"/>
      <c r="V78" s="849">
        <v>10964</v>
      </c>
      <c r="W78" s="849"/>
      <c r="X78" s="849"/>
      <c r="Y78" s="849"/>
      <c r="Z78" s="849"/>
      <c r="AA78" s="849">
        <v>563</v>
      </c>
      <c r="AB78" s="849"/>
      <c r="AC78" s="849"/>
      <c r="AD78" s="849"/>
      <c r="AE78" s="849"/>
      <c r="AF78" s="849">
        <v>6294</v>
      </c>
      <c r="AG78" s="849"/>
      <c r="AH78" s="849"/>
      <c r="AI78" s="849"/>
      <c r="AJ78" s="849"/>
      <c r="AK78" s="849" t="s">
        <v>477</v>
      </c>
      <c r="AL78" s="849"/>
      <c r="AM78" s="849"/>
      <c r="AN78" s="849"/>
      <c r="AO78" s="849"/>
      <c r="AP78" s="849">
        <v>20160</v>
      </c>
      <c r="AQ78" s="849"/>
      <c r="AR78" s="849"/>
      <c r="AS78" s="849"/>
      <c r="AT78" s="849"/>
      <c r="AU78" s="849">
        <v>1</v>
      </c>
      <c r="AV78" s="849"/>
      <c r="AW78" s="849"/>
      <c r="AX78" s="849"/>
      <c r="AY78" s="849"/>
      <c r="AZ78" s="895" t="s">
        <v>564</v>
      </c>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557</v>
      </c>
      <c r="C79" s="892"/>
      <c r="D79" s="892"/>
      <c r="E79" s="892"/>
      <c r="F79" s="892"/>
      <c r="G79" s="892"/>
      <c r="H79" s="892"/>
      <c r="I79" s="892"/>
      <c r="J79" s="892"/>
      <c r="K79" s="892"/>
      <c r="L79" s="892"/>
      <c r="M79" s="892"/>
      <c r="N79" s="892"/>
      <c r="O79" s="892"/>
      <c r="P79" s="893"/>
      <c r="Q79" s="894">
        <v>2560</v>
      </c>
      <c r="R79" s="849"/>
      <c r="S79" s="849"/>
      <c r="T79" s="849"/>
      <c r="U79" s="849"/>
      <c r="V79" s="849">
        <v>2416</v>
      </c>
      <c r="W79" s="849"/>
      <c r="X79" s="849"/>
      <c r="Y79" s="849"/>
      <c r="Z79" s="849"/>
      <c r="AA79" s="849">
        <v>144</v>
      </c>
      <c r="AB79" s="849"/>
      <c r="AC79" s="849"/>
      <c r="AD79" s="849"/>
      <c r="AE79" s="849"/>
      <c r="AF79" s="849">
        <v>144</v>
      </c>
      <c r="AG79" s="849"/>
      <c r="AH79" s="849"/>
      <c r="AI79" s="849"/>
      <c r="AJ79" s="849"/>
      <c r="AK79" s="849" t="s">
        <v>477</v>
      </c>
      <c r="AL79" s="849"/>
      <c r="AM79" s="849"/>
      <c r="AN79" s="849"/>
      <c r="AO79" s="849"/>
      <c r="AP79" s="849">
        <v>1037</v>
      </c>
      <c r="AQ79" s="849"/>
      <c r="AR79" s="849"/>
      <c r="AS79" s="849"/>
      <c r="AT79" s="849"/>
      <c r="AU79" s="849">
        <v>280</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560</v>
      </c>
      <c r="C80" s="892"/>
      <c r="D80" s="892"/>
      <c r="E80" s="892"/>
      <c r="F80" s="892"/>
      <c r="G80" s="892"/>
      <c r="H80" s="892"/>
      <c r="I80" s="892"/>
      <c r="J80" s="892"/>
      <c r="K80" s="892"/>
      <c r="L80" s="892"/>
      <c r="M80" s="892"/>
      <c r="N80" s="892"/>
      <c r="O80" s="892"/>
      <c r="P80" s="893"/>
      <c r="Q80" s="894">
        <v>183</v>
      </c>
      <c r="R80" s="849"/>
      <c r="S80" s="849"/>
      <c r="T80" s="849"/>
      <c r="U80" s="849"/>
      <c r="V80" s="849">
        <v>171</v>
      </c>
      <c r="W80" s="849"/>
      <c r="X80" s="849"/>
      <c r="Y80" s="849"/>
      <c r="Z80" s="849"/>
      <c r="AA80" s="849">
        <v>12</v>
      </c>
      <c r="AB80" s="849"/>
      <c r="AC80" s="849"/>
      <c r="AD80" s="849"/>
      <c r="AE80" s="849"/>
      <c r="AF80" s="849">
        <v>12</v>
      </c>
      <c r="AG80" s="849"/>
      <c r="AH80" s="849"/>
      <c r="AI80" s="849"/>
      <c r="AJ80" s="849"/>
      <c r="AK80" s="849" t="s">
        <v>477</v>
      </c>
      <c r="AL80" s="849"/>
      <c r="AM80" s="849"/>
      <c r="AN80" s="849"/>
      <c r="AO80" s="849"/>
      <c r="AP80" s="849" t="s">
        <v>477</v>
      </c>
      <c r="AQ80" s="849"/>
      <c r="AR80" s="849"/>
      <c r="AS80" s="849"/>
      <c r="AT80" s="849"/>
      <c r="AU80" s="849" t="s">
        <v>477</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550</v>
      </c>
      <c r="C81" s="892"/>
      <c r="D81" s="892"/>
      <c r="E81" s="892"/>
      <c r="F81" s="892"/>
      <c r="G81" s="892"/>
      <c r="H81" s="892"/>
      <c r="I81" s="892"/>
      <c r="J81" s="892"/>
      <c r="K81" s="892"/>
      <c r="L81" s="892"/>
      <c r="M81" s="892"/>
      <c r="N81" s="892"/>
      <c r="O81" s="892"/>
      <c r="P81" s="893"/>
      <c r="Q81" s="894">
        <v>65</v>
      </c>
      <c r="R81" s="849"/>
      <c r="S81" s="849"/>
      <c r="T81" s="849"/>
      <c r="U81" s="849"/>
      <c r="V81" s="849">
        <v>65</v>
      </c>
      <c r="W81" s="849"/>
      <c r="X81" s="849"/>
      <c r="Y81" s="849"/>
      <c r="Z81" s="849"/>
      <c r="AA81" s="849" t="s">
        <v>477</v>
      </c>
      <c r="AB81" s="849"/>
      <c r="AC81" s="849"/>
      <c r="AD81" s="849"/>
      <c r="AE81" s="849"/>
      <c r="AF81" s="849" t="s">
        <v>477</v>
      </c>
      <c r="AG81" s="849"/>
      <c r="AH81" s="849"/>
      <c r="AI81" s="849"/>
      <c r="AJ81" s="849"/>
      <c r="AK81" s="849" t="s">
        <v>477</v>
      </c>
      <c r="AL81" s="849"/>
      <c r="AM81" s="849"/>
      <c r="AN81" s="849"/>
      <c r="AO81" s="849"/>
      <c r="AP81" s="849" t="s">
        <v>477</v>
      </c>
      <c r="AQ81" s="849"/>
      <c r="AR81" s="849"/>
      <c r="AS81" s="849"/>
      <c r="AT81" s="849"/>
      <c r="AU81" s="849" t="s">
        <v>477</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561</v>
      </c>
      <c r="C82" s="892"/>
      <c r="D82" s="892"/>
      <c r="E82" s="892"/>
      <c r="F82" s="892"/>
      <c r="G82" s="892"/>
      <c r="H82" s="892"/>
      <c r="I82" s="892"/>
      <c r="J82" s="892"/>
      <c r="K82" s="892"/>
      <c r="L82" s="892"/>
      <c r="M82" s="892"/>
      <c r="N82" s="892"/>
      <c r="O82" s="892"/>
      <c r="P82" s="893"/>
      <c r="Q82" s="894">
        <v>212</v>
      </c>
      <c r="R82" s="849"/>
      <c r="S82" s="849"/>
      <c r="T82" s="849"/>
      <c r="U82" s="849"/>
      <c r="V82" s="849">
        <v>205</v>
      </c>
      <c r="W82" s="849"/>
      <c r="X82" s="849"/>
      <c r="Y82" s="849"/>
      <c r="Z82" s="849"/>
      <c r="AA82" s="849">
        <v>7</v>
      </c>
      <c r="AB82" s="849"/>
      <c r="AC82" s="849"/>
      <c r="AD82" s="849"/>
      <c r="AE82" s="849"/>
      <c r="AF82" s="849">
        <v>7</v>
      </c>
      <c r="AG82" s="849"/>
      <c r="AH82" s="849"/>
      <c r="AI82" s="849"/>
      <c r="AJ82" s="849"/>
      <c r="AK82" s="849">
        <v>109</v>
      </c>
      <c r="AL82" s="849"/>
      <c r="AM82" s="849"/>
      <c r="AN82" s="849"/>
      <c r="AO82" s="849"/>
      <c r="AP82" s="849" t="s">
        <v>477</v>
      </c>
      <c r="AQ82" s="849"/>
      <c r="AR82" s="849"/>
      <c r="AS82" s="849"/>
      <c r="AT82" s="849"/>
      <c r="AU82" s="849" t="s">
        <v>477</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551</v>
      </c>
      <c r="C83" s="892"/>
      <c r="D83" s="892"/>
      <c r="E83" s="892"/>
      <c r="F83" s="892"/>
      <c r="G83" s="892"/>
      <c r="H83" s="892"/>
      <c r="I83" s="892"/>
      <c r="J83" s="892"/>
      <c r="K83" s="892"/>
      <c r="L83" s="892"/>
      <c r="M83" s="892"/>
      <c r="N83" s="892"/>
      <c r="O83" s="892"/>
      <c r="P83" s="893"/>
      <c r="Q83" s="894">
        <v>29</v>
      </c>
      <c r="R83" s="849"/>
      <c r="S83" s="849"/>
      <c r="T83" s="849"/>
      <c r="U83" s="849"/>
      <c r="V83" s="849">
        <v>29</v>
      </c>
      <c r="W83" s="849"/>
      <c r="X83" s="849"/>
      <c r="Y83" s="849"/>
      <c r="Z83" s="849"/>
      <c r="AA83" s="849" t="s">
        <v>477</v>
      </c>
      <c r="AB83" s="849"/>
      <c r="AC83" s="849"/>
      <c r="AD83" s="849"/>
      <c r="AE83" s="849"/>
      <c r="AF83" s="849" t="s">
        <v>477</v>
      </c>
      <c r="AG83" s="849"/>
      <c r="AH83" s="849"/>
      <c r="AI83" s="849"/>
      <c r="AJ83" s="849"/>
      <c r="AK83" s="849">
        <v>27</v>
      </c>
      <c r="AL83" s="849"/>
      <c r="AM83" s="849"/>
      <c r="AN83" s="849"/>
      <c r="AO83" s="849"/>
      <c r="AP83" s="849" t="s">
        <v>477</v>
      </c>
      <c r="AQ83" s="849"/>
      <c r="AR83" s="849"/>
      <c r="AS83" s="849"/>
      <c r="AT83" s="849"/>
      <c r="AU83" s="849" t="s">
        <v>477</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552</v>
      </c>
      <c r="C84" s="892"/>
      <c r="D84" s="892"/>
      <c r="E84" s="892"/>
      <c r="F84" s="892"/>
      <c r="G84" s="892"/>
      <c r="H84" s="892"/>
      <c r="I84" s="892"/>
      <c r="J84" s="892"/>
      <c r="K84" s="892"/>
      <c r="L84" s="892"/>
      <c r="M84" s="892"/>
      <c r="N84" s="892"/>
      <c r="O84" s="892"/>
      <c r="P84" s="893"/>
      <c r="Q84" s="894">
        <v>2947</v>
      </c>
      <c r="R84" s="849"/>
      <c r="S84" s="849"/>
      <c r="T84" s="849"/>
      <c r="U84" s="849"/>
      <c r="V84" s="849">
        <v>2947</v>
      </c>
      <c r="W84" s="849"/>
      <c r="X84" s="849"/>
      <c r="Y84" s="849"/>
      <c r="Z84" s="849"/>
      <c r="AA84" s="849" t="s">
        <v>477</v>
      </c>
      <c r="AB84" s="849"/>
      <c r="AC84" s="849"/>
      <c r="AD84" s="849"/>
      <c r="AE84" s="849"/>
      <c r="AF84" s="849" t="s">
        <v>477</v>
      </c>
      <c r="AG84" s="849"/>
      <c r="AH84" s="849"/>
      <c r="AI84" s="849"/>
      <c r="AJ84" s="849"/>
      <c r="AK84" s="849" t="s">
        <v>477</v>
      </c>
      <c r="AL84" s="849"/>
      <c r="AM84" s="849"/>
      <c r="AN84" s="849"/>
      <c r="AO84" s="849"/>
      <c r="AP84" s="849" t="s">
        <v>477</v>
      </c>
      <c r="AQ84" s="849"/>
      <c r="AR84" s="849"/>
      <c r="AS84" s="849"/>
      <c r="AT84" s="849"/>
      <c r="AU84" s="849" t="s">
        <v>477</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562</v>
      </c>
      <c r="C85" s="892"/>
      <c r="D85" s="892"/>
      <c r="E85" s="892"/>
      <c r="F85" s="892"/>
      <c r="G85" s="892"/>
      <c r="H85" s="892"/>
      <c r="I85" s="892"/>
      <c r="J85" s="892"/>
      <c r="K85" s="892"/>
      <c r="L85" s="892"/>
      <c r="M85" s="892"/>
      <c r="N85" s="892"/>
      <c r="O85" s="892"/>
      <c r="P85" s="893"/>
      <c r="Q85" s="894">
        <v>540</v>
      </c>
      <c r="R85" s="849"/>
      <c r="S85" s="849"/>
      <c r="T85" s="849"/>
      <c r="U85" s="849"/>
      <c r="V85" s="849">
        <v>435</v>
      </c>
      <c r="W85" s="849"/>
      <c r="X85" s="849"/>
      <c r="Y85" s="849"/>
      <c r="Z85" s="849"/>
      <c r="AA85" s="849">
        <v>105</v>
      </c>
      <c r="AB85" s="849"/>
      <c r="AC85" s="849"/>
      <c r="AD85" s="849"/>
      <c r="AE85" s="849"/>
      <c r="AF85" s="849">
        <v>105</v>
      </c>
      <c r="AG85" s="849"/>
      <c r="AH85" s="849"/>
      <c r="AI85" s="849"/>
      <c r="AJ85" s="849"/>
      <c r="AK85" s="849">
        <v>73</v>
      </c>
      <c r="AL85" s="849"/>
      <c r="AM85" s="849"/>
      <c r="AN85" s="849"/>
      <c r="AO85" s="849"/>
      <c r="AP85" s="849" t="s">
        <v>477</v>
      </c>
      <c r="AQ85" s="849"/>
      <c r="AR85" s="849"/>
      <c r="AS85" s="849"/>
      <c r="AT85" s="849"/>
      <c r="AU85" s="849" t="s">
        <v>477</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t="s">
        <v>553</v>
      </c>
      <c r="C86" s="892"/>
      <c r="D86" s="892"/>
      <c r="E86" s="892"/>
      <c r="F86" s="892"/>
      <c r="G86" s="892"/>
      <c r="H86" s="892"/>
      <c r="I86" s="892"/>
      <c r="J86" s="892"/>
      <c r="K86" s="892"/>
      <c r="L86" s="892"/>
      <c r="M86" s="892"/>
      <c r="N86" s="892"/>
      <c r="O86" s="892"/>
      <c r="P86" s="893"/>
      <c r="Q86" s="894">
        <v>737974</v>
      </c>
      <c r="R86" s="849"/>
      <c r="S86" s="849"/>
      <c r="T86" s="849"/>
      <c r="U86" s="849"/>
      <c r="V86" s="849">
        <v>705624</v>
      </c>
      <c r="W86" s="849"/>
      <c r="X86" s="849"/>
      <c r="Y86" s="849"/>
      <c r="Z86" s="849"/>
      <c r="AA86" s="849">
        <v>32350</v>
      </c>
      <c r="AB86" s="849"/>
      <c r="AC86" s="849"/>
      <c r="AD86" s="849"/>
      <c r="AE86" s="849"/>
      <c r="AF86" s="849">
        <v>32350</v>
      </c>
      <c r="AG86" s="849"/>
      <c r="AH86" s="849"/>
      <c r="AI86" s="849"/>
      <c r="AJ86" s="849"/>
      <c r="AK86" s="849">
        <v>127</v>
      </c>
      <c r="AL86" s="849"/>
      <c r="AM86" s="849"/>
      <c r="AN86" s="849"/>
      <c r="AO86" s="849"/>
      <c r="AP86" s="849" t="s">
        <v>477</v>
      </c>
      <c r="AQ86" s="849"/>
      <c r="AR86" s="849"/>
      <c r="AS86" s="849"/>
      <c r="AT86" s="849"/>
      <c r="AU86" s="849" t="s">
        <v>477</v>
      </c>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39497</v>
      </c>
      <c r="AG88" s="860"/>
      <c r="AH88" s="860"/>
      <c r="AI88" s="860"/>
      <c r="AJ88" s="860"/>
      <c r="AK88" s="857"/>
      <c r="AL88" s="857"/>
      <c r="AM88" s="857"/>
      <c r="AN88" s="857"/>
      <c r="AO88" s="857"/>
      <c r="AP88" s="860">
        <v>23037</v>
      </c>
      <c r="AQ88" s="860"/>
      <c r="AR88" s="860"/>
      <c r="AS88" s="860"/>
      <c r="AT88" s="860"/>
      <c r="AU88" s="860">
        <v>656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v>201</v>
      </c>
      <c r="CX102" s="868"/>
      <c r="CY102" s="868"/>
      <c r="CZ102" s="868"/>
      <c r="DA102" s="911"/>
      <c r="DB102" s="910" t="s">
        <v>477</v>
      </c>
      <c r="DC102" s="868"/>
      <c r="DD102" s="868"/>
      <c r="DE102" s="868"/>
      <c r="DF102" s="911"/>
      <c r="DG102" s="910">
        <v>234</v>
      </c>
      <c r="DH102" s="868"/>
      <c r="DI102" s="868"/>
      <c r="DJ102" s="868"/>
      <c r="DK102" s="911"/>
      <c r="DL102" s="910" t="s">
        <v>477</v>
      </c>
      <c r="DM102" s="868"/>
      <c r="DN102" s="868"/>
      <c r="DO102" s="868"/>
      <c r="DP102" s="911"/>
      <c r="DQ102" s="910">
        <v>227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284</v>
      </c>
      <c r="AG109" s="913"/>
      <c r="AH109" s="913"/>
      <c r="AI109" s="913"/>
      <c r="AJ109" s="914"/>
      <c r="AK109" s="912" t="s">
        <v>283</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284</v>
      </c>
      <c r="BW109" s="913"/>
      <c r="BX109" s="913"/>
      <c r="BY109" s="913"/>
      <c r="BZ109" s="914"/>
      <c r="CA109" s="912" t="s">
        <v>283</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284</v>
      </c>
      <c r="DM109" s="913"/>
      <c r="DN109" s="913"/>
      <c r="DO109" s="913"/>
      <c r="DP109" s="914"/>
      <c r="DQ109" s="912" t="s">
        <v>283</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1186379</v>
      </c>
      <c r="AB110" s="920"/>
      <c r="AC110" s="920"/>
      <c r="AD110" s="920"/>
      <c r="AE110" s="921"/>
      <c r="AF110" s="922">
        <v>1177388</v>
      </c>
      <c r="AG110" s="920"/>
      <c r="AH110" s="920"/>
      <c r="AI110" s="920"/>
      <c r="AJ110" s="921"/>
      <c r="AK110" s="922">
        <v>1026607</v>
      </c>
      <c r="AL110" s="920"/>
      <c r="AM110" s="920"/>
      <c r="AN110" s="920"/>
      <c r="AO110" s="921"/>
      <c r="AP110" s="923">
        <v>14.1</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9610994</v>
      </c>
      <c r="BR110" s="957"/>
      <c r="BS110" s="957"/>
      <c r="BT110" s="957"/>
      <c r="BU110" s="957"/>
      <c r="BV110" s="957">
        <v>10167127</v>
      </c>
      <c r="BW110" s="957"/>
      <c r="BX110" s="957"/>
      <c r="BY110" s="957"/>
      <c r="BZ110" s="957"/>
      <c r="CA110" s="957">
        <v>10632018</v>
      </c>
      <c r="CB110" s="957"/>
      <c r="CC110" s="957"/>
      <c r="CD110" s="957"/>
      <c r="CE110" s="957"/>
      <c r="CF110" s="971">
        <v>146</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6853573</v>
      </c>
      <c r="BR112" s="950"/>
      <c r="BS112" s="950"/>
      <c r="BT112" s="950"/>
      <c r="BU112" s="950"/>
      <c r="BV112" s="950">
        <v>6564377</v>
      </c>
      <c r="BW112" s="950"/>
      <c r="BX112" s="950"/>
      <c r="BY112" s="950"/>
      <c r="BZ112" s="950"/>
      <c r="CA112" s="950">
        <v>6171095</v>
      </c>
      <c r="CB112" s="950"/>
      <c r="CC112" s="950"/>
      <c r="CD112" s="950"/>
      <c r="CE112" s="950"/>
      <c r="CF112" s="944">
        <v>84.7</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543958</v>
      </c>
      <c r="AB113" s="964"/>
      <c r="AC113" s="964"/>
      <c r="AD113" s="964"/>
      <c r="AE113" s="965"/>
      <c r="AF113" s="966">
        <v>588300</v>
      </c>
      <c r="AG113" s="964"/>
      <c r="AH113" s="964"/>
      <c r="AI113" s="964"/>
      <c r="AJ113" s="965"/>
      <c r="AK113" s="966">
        <v>585191</v>
      </c>
      <c r="AL113" s="964"/>
      <c r="AM113" s="964"/>
      <c r="AN113" s="964"/>
      <c r="AO113" s="965"/>
      <c r="AP113" s="967">
        <v>8</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1023137</v>
      </c>
      <c r="BR113" s="950"/>
      <c r="BS113" s="950"/>
      <c r="BT113" s="950"/>
      <c r="BU113" s="950"/>
      <c r="BV113" s="950">
        <v>779347</v>
      </c>
      <c r="BW113" s="950"/>
      <c r="BX113" s="950"/>
      <c r="BY113" s="950"/>
      <c r="BZ113" s="950"/>
      <c r="CA113" s="950">
        <v>655589</v>
      </c>
      <c r="CB113" s="950"/>
      <c r="CC113" s="950"/>
      <c r="CD113" s="950"/>
      <c r="CE113" s="950"/>
      <c r="CF113" s="944">
        <v>9</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208580</v>
      </c>
      <c r="AB114" s="989"/>
      <c r="AC114" s="989"/>
      <c r="AD114" s="989"/>
      <c r="AE114" s="990"/>
      <c r="AF114" s="991">
        <v>207770</v>
      </c>
      <c r="AG114" s="989"/>
      <c r="AH114" s="989"/>
      <c r="AI114" s="989"/>
      <c r="AJ114" s="990"/>
      <c r="AK114" s="991">
        <v>176571</v>
      </c>
      <c r="AL114" s="989"/>
      <c r="AM114" s="989"/>
      <c r="AN114" s="989"/>
      <c r="AO114" s="990"/>
      <c r="AP114" s="992">
        <v>2.4</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404622</v>
      </c>
      <c r="BR114" s="950"/>
      <c r="BS114" s="950"/>
      <c r="BT114" s="950"/>
      <c r="BU114" s="950"/>
      <c r="BV114" s="950">
        <v>181102</v>
      </c>
      <c r="BW114" s="950"/>
      <c r="BX114" s="950"/>
      <c r="BY114" s="950"/>
      <c r="BZ114" s="950"/>
      <c r="CA114" s="950">
        <v>102637</v>
      </c>
      <c r="CB114" s="950"/>
      <c r="CC114" s="950"/>
      <c r="CD114" s="950"/>
      <c r="CE114" s="950"/>
      <c r="CF114" s="944">
        <v>1.4</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82140</v>
      </c>
      <c r="AB115" s="964"/>
      <c r="AC115" s="964"/>
      <c r="AD115" s="964"/>
      <c r="AE115" s="965"/>
      <c r="AF115" s="966">
        <v>82516</v>
      </c>
      <c r="AG115" s="964"/>
      <c r="AH115" s="964"/>
      <c r="AI115" s="964"/>
      <c r="AJ115" s="965"/>
      <c r="AK115" s="966">
        <v>87951</v>
      </c>
      <c r="AL115" s="964"/>
      <c r="AM115" s="964"/>
      <c r="AN115" s="964"/>
      <c r="AO115" s="965"/>
      <c r="AP115" s="967">
        <v>1.2</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426830</v>
      </c>
      <c r="BR115" s="950"/>
      <c r="BS115" s="950"/>
      <c r="BT115" s="950"/>
      <c r="BU115" s="950"/>
      <c r="BV115" s="950">
        <v>426993</v>
      </c>
      <c r="BW115" s="950"/>
      <c r="BX115" s="950"/>
      <c r="BY115" s="950"/>
      <c r="BZ115" s="950"/>
      <c r="CA115" s="950">
        <v>227219</v>
      </c>
      <c r="CB115" s="950"/>
      <c r="CC115" s="950"/>
      <c r="CD115" s="950"/>
      <c r="CE115" s="950"/>
      <c r="CF115" s="944">
        <v>3.1</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2021057</v>
      </c>
      <c r="AB117" s="996"/>
      <c r="AC117" s="996"/>
      <c r="AD117" s="996"/>
      <c r="AE117" s="997"/>
      <c r="AF117" s="995">
        <v>2055974</v>
      </c>
      <c r="AG117" s="996"/>
      <c r="AH117" s="996"/>
      <c r="AI117" s="996"/>
      <c r="AJ117" s="997"/>
      <c r="AK117" s="995">
        <v>1876320</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284</v>
      </c>
      <c r="AG118" s="913"/>
      <c r="AH118" s="913"/>
      <c r="AI118" s="913"/>
      <c r="AJ118" s="914"/>
      <c r="AK118" s="912" t="s">
        <v>283</v>
      </c>
      <c r="AL118" s="913"/>
      <c r="AM118" s="913"/>
      <c r="AN118" s="913"/>
      <c r="AO118" s="914"/>
      <c r="AP118" s="1020" t="s">
        <v>398</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427</v>
      </c>
      <c r="BP118" s="1024"/>
      <c r="BQ118" s="1015">
        <v>18319156</v>
      </c>
      <c r="BR118" s="1016"/>
      <c r="BS118" s="1016"/>
      <c r="BT118" s="1016"/>
      <c r="BU118" s="1016"/>
      <c r="BV118" s="1016">
        <v>18118946</v>
      </c>
      <c r="BW118" s="1016"/>
      <c r="BX118" s="1016"/>
      <c r="BY118" s="1016"/>
      <c r="BZ118" s="1016"/>
      <c r="CA118" s="1016">
        <v>17788558</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2576493</v>
      </c>
      <c r="BR119" s="957"/>
      <c r="BS119" s="957"/>
      <c r="BT119" s="957"/>
      <c r="BU119" s="957"/>
      <c r="BV119" s="957">
        <v>2528881</v>
      </c>
      <c r="BW119" s="957"/>
      <c r="BX119" s="957"/>
      <c r="BY119" s="957"/>
      <c r="BZ119" s="957"/>
      <c r="CA119" s="957">
        <v>3009361</v>
      </c>
      <c r="CB119" s="957"/>
      <c r="CC119" s="957"/>
      <c r="CD119" s="957"/>
      <c r="CE119" s="957"/>
      <c r="CF119" s="971">
        <v>41.3</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t="s">
        <v>108</v>
      </c>
      <c r="BR120" s="950"/>
      <c r="BS120" s="950"/>
      <c r="BT120" s="950"/>
      <c r="BU120" s="950"/>
      <c r="BV120" s="950">
        <v>36000</v>
      </c>
      <c r="BW120" s="950"/>
      <c r="BX120" s="950"/>
      <c r="BY120" s="950"/>
      <c r="BZ120" s="950"/>
      <c r="CA120" s="950" t="s">
        <v>108</v>
      </c>
      <c r="CB120" s="950"/>
      <c r="CC120" s="950"/>
      <c r="CD120" s="950"/>
      <c r="CE120" s="950"/>
      <c r="CF120" s="944" t="s">
        <v>108</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6840293</v>
      </c>
      <c r="DH120" s="957"/>
      <c r="DI120" s="957"/>
      <c r="DJ120" s="957"/>
      <c r="DK120" s="957"/>
      <c r="DL120" s="957">
        <v>6555128</v>
      </c>
      <c r="DM120" s="957"/>
      <c r="DN120" s="957"/>
      <c r="DO120" s="957"/>
      <c r="DP120" s="957"/>
      <c r="DQ120" s="957">
        <v>6166838</v>
      </c>
      <c r="DR120" s="957"/>
      <c r="DS120" s="957"/>
      <c r="DT120" s="957"/>
      <c r="DU120" s="957"/>
      <c r="DV120" s="958">
        <v>84.7</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14145372</v>
      </c>
      <c r="BR121" s="1016"/>
      <c r="BS121" s="1016"/>
      <c r="BT121" s="1016"/>
      <c r="BU121" s="1016"/>
      <c r="BV121" s="1016">
        <v>14306225</v>
      </c>
      <c r="BW121" s="1016"/>
      <c r="BX121" s="1016"/>
      <c r="BY121" s="1016"/>
      <c r="BZ121" s="1016"/>
      <c r="CA121" s="1016">
        <v>14345115</v>
      </c>
      <c r="CB121" s="1016"/>
      <c r="CC121" s="1016"/>
      <c r="CD121" s="1016"/>
      <c r="CE121" s="1016"/>
      <c r="CF121" s="1054">
        <v>197</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v>13280</v>
      </c>
      <c r="DH121" s="950"/>
      <c r="DI121" s="950"/>
      <c r="DJ121" s="950"/>
      <c r="DK121" s="950"/>
      <c r="DL121" s="950">
        <v>9249</v>
      </c>
      <c r="DM121" s="950"/>
      <c r="DN121" s="950"/>
      <c r="DO121" s="950"/>
      <c r="DP121" s="950"/>
      <c r="DQ121" s="950">
        <v>4257</v>
      </c>
      <c r="DR121" s="950"/>
      <c r="DS121" s="950"/>
      <c r="DT121" s="950"/>
      <c r="DU121" s="950"/>
      <c r="DV121" s="951">
        <v>0.1</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16721865</v>
      </c>
      <c r="BR122" s="1065"/>
      <c r="BS122" s="1065"/>
      <c r="BT122" s="1065"/>
      <c r="BU122" s="1065"/>
      <c r="BV122" s="1065">
        <v>16871106</v>
      </c>
      <c r="BW122" s="1065"/>
      <c r="BX122" s="1065"/>
      <c r="BY122" s="1065"/>
      <c r="BZ122" s="1065"/>
      <c r="CA122" s="1065">
        <v>17354476</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22.7</v>
      </c>
      <c r="BR123" s="1057"/>
      <c r="BS123" s="1057"/>
      <c r="BT123" s="1057"/>
      <c r="BU123" s="1057"/>
      <c r="BV123" s="1057">
        <v>17.7</v>
      </c>
      <c r="BW123" s="1057"/>
      <c r="BX123" s="1057"/>
      <c r="BY123" s="1057"/>
      <c r="BZ123" s="1057"/>
      <c r="CA123" s="1057">
        <v>5.9</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v>426830</v>
      </c>
      <c r="DH126" s="950"/>
      <c r="DI126" s="950"/>
      <c r="DJ126" s="950"/>
      <c r="DK126" s="950"/>
      <c r="DL126" s="950">
        <v>426993</v>
      </c>
      <c r="DM126" s="950"/>
      <c r="DN126" s="950"/>
      <c r="DO126" s="950"/>
      <c r="DP126" s="950"/>
      <c r="DQ126" s="950">
        <v>227219</v>
      </c>
      <c r="DR126" s="950"/>
      <c r="DS126" s="950"/>
      <c r="DT126" s="950"/>
      <c r="DU126" s="950"/>
      <c r="DV126" s="951">
        <v>3.1</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82140</v>
      </c>
      <c r="AB127" s="989"/>
      <c r="AC127" s="989"/>
      <c r="AD127" s="989"/>
      <c r="AE127" s="990"/>
      <c r="AF127" s="991">
        <v>82516</v>
      </c>
      <c r="AG127" s="989"/>
      <c r="AH127" s="989"/>
      <c r="AI127" s="989"/>
      <c r="AJ127" s="990"/>
      <c r="AK127" s="991">
        <v>87951</v>
      </c>
      <c r="AL127" s="989"/>
      <c r="AM127" s="989"/>
      <c r="AN127" s="989"/>
      <c r="AO127" s="990"/>
      <c r="AP127" s="992">
        <v>1.2</v>
      </c>
      <c r="AQ127" s="993"/>
      <c r="AR127" s="993"/>
      <c r="AS127" s="993"/>
      <c r="AT127" s="994"/>
      <c r="AU127" s="233"/>
      <c r="AV127" s="233"/>
      <c r="AW127" s="233"/>
      <c r="AX127" s="916" t="s">
        <v>450</v>
      </c>
      <c r="AY127" s="917"/>
      <c r="AZ127" s="917"/>
      <c r="BA127" s="917"/>
      <c r="BB127" s="917"/>
      <c r="BC127" s="917"/>
      <c r="BD127" s="917"/>
      <c r="BE127" s="918"/>
      <c r="BF127" s="1071" t="s">
        <v>440</v>
      </c>
      <c r="BG127" s="1072"/>
      <c r="BH127" s="1072"/>
      <c r="BI127" s="1072"/>
      <c r="BJ127" s="1072"/>
      <c r="BK127" s="1072"/>
      <c r="BL127" s="1081"/>
      <c r="BM127" s="1071">
        <v>13.65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t="s">
        <v>440</v>
      </c>
      <c r="AB128" s="1120"/>
      <c r="AC128" s="1120"/>
      <c r="AD128" s="1120"/>
      <c r="AE128" s="1121"/>
      <c r="AF128" s="1122" t="s">
        <v>440</v>
      </c>
      <c r="AG128" s="1120"/>
      <c r="AH128" s="1120"/>
      <c r="AI128" s="1120"/>
      <c r="AJ128" s="1121"/>
      <c r="AK128" s="1122">
        <v>90</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440</v>
      </c>
      <c r="BG128" s="1097"/>
      <c r="BH128" s="1097"/>
      <c r="BI128" s="1097"/>
      <c r="BJ128" s="1097"/>
      <c r="BK128" s="1097"/>
      <c r="BL128" s="1098"/>
      <c r="BM128" s="1096">
        <v>18.649999999999999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8201164</v>
      </c>
      <c r="AB129" s="989"/>
      <c r="AC129" s="989"/>
      <c r="AD129" s="989"/>
      <c r="AE129" s="990"/>
      <c r="AF129" s="991">
        <v>8221633</v>
      </c>
      <c r="AG129" s="989"/>
      <c r="AH129" s="989"/>
      <c r="AI129" s="989"/>
      <c r="AJ129" s="990"/>
      <c r="AK129" s="991">
        <v>8416685</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11.4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1185209</v>
      </c>
      <c r="AB130" s="989"/>
      <c r="AC130" s="989"/>
      <c r="AD130" s="989"/>
      <c r="AE130" s="990"/>
      <c r="AF130" s="991">
        <v>1194465</v>
      </c>
      <c r="AG130" s="989"/>
      <c r="AH130" s="989"/>
      <c r="AI130" s="989"/>
      <c r="AJ130" s="990"/>
      <c r="AK130" s="991">
        <v>1134005</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5.9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7015955</v>
      </c>
      <c r="AB131" s="1028"/>
      <c r="AC131" s="1028"/>
      <c r="AD131" s="1028"/>
      <c r="AE131" s="1029"/>
      <c r="AF131" s="1030">
        <v>7027168</v>
      </c>
      <c r="AG131" s="1028"/>
      <c r="AH131" s="1028"/>
      <c r="AI131" s="1028"/>
      <c r="AJ131" s="1029"/>
      <c r="AK131" s="1030">
        <v>7282680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11.913531369999999</v>
      </c>
      <c r="AB132" s="1134"/>
      <c r="AC132" s="1134"/>
      <c r="AD132" s="1134"/>
      <c r="AE132" s="1135"/>
      <c r="AF132" s="1136">
        <v>12.25968982</v>
      </c>
      <c r="AG132" s="1134"/>
      <c r="AH132" s="1134"/>
      <c r="AI132" s="1134"/>
      <c r="AJ132" s="1135"/>
      <c r="AK132" s="1136">
        <v>10.191646479999999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16.100000000000001</v>
      </c>
      <c r="AB133" s="1141"/>
      <c r="AC133" s="1141"/>
      <c r="AD133" s="1141"/>
      <c r="AE133" s="1142"/>
      <c r="AF133" s="1140">
        <v>13.7</v>
      </c>
      <c r="AG133" s="1141"/>
      <c r="AH133" s="1141"/>
      <c r="AI133" s="1141"/>
      <c r="AJ133" s="1142"/>
      <c r="AK133" s="1140">
        <v>11.4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1668649</v>
      </c>
      <c r="L9" s="264">
        <v>36496</v>
      </c>
      <c r="M9" s="265">
        <v>55347</v>
      </c>
      <c r="N9" s="266">
        <v>-34.1</v>
      </c>
    </row>
    <row r="10" spans="1:16">
      <c r="A10" s="248"/>
      <c r="B10" s="244"/>
      <c r="C10" s="244"/>
      <c r="D10" s="244"/>
      <c r="E10" s="244"/>
      <c r="F10" s="244"/>
      <c r="G10" s="1149" t="s">
        <v>474</v>
      </c>
      <c r="H10" s="1150"/>
      <c r="I10" s="1150"/>
      <c r="J10" s="1151"/>
      <c r="K10" s="267">
        <v>349976</v>
      </c>
      <c r="L10" s="268">
        <v>7655</v>
      </c>
      <c r="M10" s="269">
        <v>5378</v>
      </c>
      <c r="N10" s="270">
        <v>42.3</v>
      </c>
    </row>
    <row r="11" spans="1:16" ht="13.5" customHeight="1">
      <c r="A11" s="248"/>
      <c r="B11" s="244"/>
      <c r="C11" s="244"/>
      <c r="D11" s="244"/>
      <c r="E11" s="244"/>
      <c r="F11" s="244"/>
      <c r="G11" s="1149" t="s">
        <v>475</v>
      </c>
      <c r="H11" s="1150"/>
      <c r="I11" s="1150"/>
      <c r="J11" s="1151"/>
      <c r="K11" s="267">
        <v>303605</v>
      </c>
      <c r="L11" s="268">
        <v>6640</v>
      </c>
      <c r="M11" s="269">
        <v>7824</v>
      </c>
      <c r="N11" s="270">
        <v>-15.1</v>
      </c>
    </row>
    <row r="12" spans="1:16" ht="13.5" customHeight="1">
      <c r="A12" s="248"/>
      <c r="B12" s="244"/>
      <c r="C12" s="244"/>
      <c r="D12" s="244"/>
      <c r="E12" s="244"/>
      <c r="F12" s="244"/>
      <c r="G12" s="1149" t="s">
        <v>476</v>
      </c>
      <c r="H12" s="1150"/>
      <c r="I12" s="1150"/>
      <c r="J12" s="1151"/>
      <c r="K12" s="267" t="s">
        <v>477</v>
      </c>
      <c r="L12" s="268" t="s">
        <v>477</v>
      </c>
      <c r="M12" s="269">
        <v>137</v>
      </c>
      <c r="N12" s="270" t="s">
        <v>477</v>
      </c>
    </row>
    <row r="13" spans="1:16" ht="13.5" customHeight="1">
      <c r="A13" s="248"/>
      <c r="B13" s="244"/>
      <c r="C13" s="244"/>
      <c r="D13" s="244"/>
      <c r="E13" s="244"/>
      <c r="F13" s="244"/>
      <c r="G13" s="1149" t="s">
        <v>478</v>
      </c>
      <c r="H13" s="1150"/>
      <c r="I13" s="1150"/>
      <c r="J13" s="1151"/>
      <c r="K13" s="267" t="s">
        <v>477</v>
      </c>
      <c r="L13" s="268" t="s">
        <v>477</v>
      </c>
      <c r="M13" s="269">
        <v>6</v>
      </c>
      <c r="N13" s="270" t="s">
        <v>477</v>
      </c>
    </row>
    <row r="14" spans="1:16" ht="13.5" customHeight="1">
      <c r="A14" s="248"/>
      <c r="B14" s="244"/>
      <c r="C14" s="244"/>
      <c r="D14" s="244"/>
      <c r="E14" s="244"/>
      <c r="F14" s="244"/>
      <c r="G14" s="1149" t="s">
        <v>479</v>
      </c>
      <c r="H14" s="1150"/>
      <c r="I14" s="1150"/>
      <c r="J14" s="1151"/>
      <c r="K14" s="267">
        <v>104903</v>
      </c>
      <c r="L14" s="268">
        <v>2294</v>
      </c>
      <c r="M14" s="269">
        <v>2598</v>
      </c>
      <c r="N14" s="270">
        <v>-11.7</v>
      </c>
    </row>
    <row r="15" spans="1:16" ht="13.5" customHeight="1">
      <c r="A15" s="248"/>
      <c r="B15" s="244"/>
      <c r="C15" s="244"/>
      <c r="D15" s="244"/>
      <c r="E15" s="244"/>
      <c r="F15" s="244"/>
      <c r="G15" s="1149" t="s">
        <v>480</v>
      </c>
      <c r="H15" s="1150"/>
      <c r="I15" s="1150"/>
      <c r="J15" s="1151"/>
      <c r="K15" s="267">
        <v>41889</v>
      </c>
      <c r="L15" s="268">
        <v>916</v>
      </c>
      <c r="M15" s="269">
        <v>1203</v>
      </c>
      <c r="N15" s="270">
        <v>-23.9</v>
      </c>
    </row>
    <row r="16" spans="1:16">
      <c r="A16" s="248"/>
      <c r="B16" s="244"/>
      <c r="C16" s="244"/>
      <c r="D16" s="244"/>
      <c r="E16" s="244"/>
      <c r="F16" s="244"/>
      <c r="G16" s="1152" t="s">
        <v>481</v>
      </c>
      <c r="H16" s="1153"/>
      <c r="I16" s="1153"/>
      <c r="J16" s="1154"/>
      <c r="K16" s="268">
        <v>-153338</v>
      </c>
      <c r="L16" s="268">
        <v>-3354</v>
      </c>
      <c r="M16" s="269">
        <v>-5188</v>
      </c>
      <c r="N16" s="270">
        <v>-35.4</v>
      </c>
    </row>
    <row r="17" spans="1:16">
      <c r="A17" s="248"/>
      <c r="B17" s="244"/>
      <c r="C17" s="244"/>
      <c r="D17" s="244"/>
      <c r="E17" s="244"/>
      <c r="F17" s="244"/>
      <c r="G17" s="1152" t="s">
        <v>167</v>
      </c>
      <c r="H17" s="1153"/>
      <c r="I17" s="1153"/>
      <c r="J17" s="1154"/>
      <c r="K17" s="268">
        <v>2315684</v>
      </c>
      <c r="L17" s="268">
        <v>50648</v>
      </c>
      <c r="M17" s="269">
        <v>67305</v>
      </c>
      <c r="N17" s="270">
        <v>-24.7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4.24</v>
      </c>
      <c r="L21" s="281">
        <v>6.27</v>
      </c>
      <c r="M21" s="282">
        <v>-2.0299999999999998</v>
      </c>
      <c r="N21" s="249"/>
      <c r="O21" s="283"/>
      <c r="P21" s="279"/>
    </row>
    <row r="22" spans="1:16" s="284" customFormat="1">
      <c r="A22" s="279"/>
      <c r="B22" s="249"/>
      <c r="C22" s="249"/>
      <c r="D22" s="249"/>
      <c r="E22" s="249"/>
      <c r="F22" s="249"/>
      <c r="G22" s="1144" t="s">
        <v>487</v>
      </c>
      <c r="H22" s="1145"/>
      <c r="I22" s="1145"/>
      <c r="J22" s="1146"/>
      <c r="K22" s="285">
        <v>99.3</v>
      </c>
      <c r="L22" s="286">
        <v>97.2</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1026607</v>
      </c>
      <c r="L32" s="294">
        <v>22454</v>
      </c>
      <c r="M32" s="295">
        <v>29478</v>
      </c>
      <c r="N32" s="296">
        <v>-23.8</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t="s">
        <v>477</v>
      </c>
      <c r="N34" s="296" t="s">
        <v>477</v>
      </c>
    </row>
    <row r="35" spans="1:16" ht="27" customHeight="1">
      <c r="A35" s="248"/>
      <c r="B35" s="244"/>
      <c r="C35" s="244"/>
      <c r="D35" s="244"/>
      <c r="E35" s="244"/>
      <c r="F35" s="244"/>
      <c r="G35" s="1160" t="s">
        <v>494</v>
      </c>
      <c r="H35" s="1161"/>
      <c r="I35" s="1161"/>
      <c r="J35" s="1162"/>
      <c r="K35" s="294">
        <v>585191</v>
      </c>
      <c r="L35" s="294">
        <v>12799</v>
      </c>
      <c r="M35" s="295">
        <v>9466</v>
      </c>
      <c r="N35" s="296">
        <v>35.200000000000003</v>
      </c>
    </row>
    <row r="36" spans="1:16" ht="27" customHeight="1">
      <c r="A36" s="248"/>
      <c r="B36" s="244"/>
      <c r="C36" s="244"/>
      <c r="D36" s="244"/>
      <c r="E36" s="244"/>
      <c r="F36" s="244"/>
      <c r="G36" s="1160" t="s">
        <v>495</v>
      </c>
      <c r="H36" s="1161"/>
      <c r="I36" s="1161"/>
      <c r="J36" s="1162"/>
      <c r="K36" s="294">
        <v>176571</v>
      </c>
      <c r="L36" s="294">
        <v>3862</v>
      </c>
      <c r="M36" s="295">
        <v>2568</v>
      </c>
      <c r="N36" s="296">
        <v>50.4</v>
      </c>
    </row>
    <row r="37" spans="1:16" ht="13.5" customHeight="1">
      <c r="A37" s="248"/>
      <c r="B37" s="244"/>
      <c r="C37" s="244"/>
      <c r="D37" s="244"/>
      <c r="E37" s="244"/>
      <c r="F37" s="244"/>
      <c r="G37" s="1160" t="s">
        <v>496</v>
      </c>
      <c r="H37" s="1161"/>
      <c r="I37" s="1161"/>
      <c r="J37" s="1162"/>
      <c r="K37" s="294">
        <v>87951</v>
      </c>
      <c r="L37" s="294">
        <v>1924</v>
      </c>
      <c r="M37" s="295">
        <v>1267</v>
      </c>
      <c r="N37" s="296">
        <v>51.9</v>
      </c>
    </row>
    <row r="38" spans="1:16" ht="27" customHeight="1">
      <c r="A38" s="248"/>
      <c r="B38" s="244"/>
      <c r="C38" s="244"/>
      <c r="D38" s="244"/>
      <c r="E38" s="244"/>
      <c r="F38" s="244"/>
      <c r="G38" s="1163" t="s">
        <v>497</v>
      </c>
      <c r="H38" s="1164"/>
      <c r="I38" s="1164"/>
      <c r="J38" s="1165"/>
      <c r="K38" s="297" t="s">
        <v>477</v>
      </c>
      <c r="L38" s="297" t="s">
        <v>477</v>
      </c>
      <c r="M38" s="298">
        <v>1</v>
      </c>
      <c r="N38" s="299" t="s">
        <v>477</v>
      </c>
      <c r="O38" s="293"/>
    </row>
    <row r="39" spans="1:16">
      <c r="A39" s="248"/>
      <c r="B39" s="244"/>
      <c r="C39" s="244"/>
      <c r="D39" s="244"/>
      <c r="E39" s="244"/>
      <c r="F39" s="244"/>
      <c r="G39" s="1163" t="s">
        <v>498</v>
      </c>
      <c r="H39" s="1164"/>
      <c r="I39" s="1164"/>
      <c r="J39" s="1165"/>
      <c r="K39" s="300">
        <v>-90</v>
      </c>
      <c r="L39" s="300">
        <v>-2</v>
      </c>
      <c r="M39" s="301">
        <v>-3176</v>
      </c>
      <c r="N39" s="302">
        <v>-99.9</v>
      </c>
      <c r="O39" s="293"/>
    </row>
    <row r="40" spans="1:16" ht="27" customHeight="1">
      <c r="A40" s="248"/>
      <c r="B40" s="244"/>
      <c r="C40" s="244"/>
      <c r="D40" s="244"/>
      <c r="E40" s="244"/>
      <c r="F40" s="244"/>
      <c r="G40" s="1160" t="s">
        <v>499</v>
      </c>
      <c r="H40" s="1161"/>
      <c r="I40" s="1161"/>
      <c r="J40" s="1162"/>
      <c r="K40" s="300">
        <v>-1134005</v>
      </c>
      <c r="L40" s="300">
        <v>-24803</v>
      </c>
      <c r="M40" s="301">
        <v>-27766</v>
      </c>
      <c r="N40" s="302">
        <v>-10.7</v>
      </c>
      <c r="O40" s="293"/>
    </row>
    <row r="41" spans="1:16">
      <c r="A41" s="248"/>
      <c r="B41" s="244"/>
      <c r="C41" s="244"/>
      <c r="D41" s="244"/>
      <c r="E41" s="244"/>
      <c r="F41" s="244"/>
      <c r="G41" s="1166" t="s">
        <v>278</v>
      </c>
      <c r="H41" s="1167"/>
      <c r="I41" s="1167"/>
      <c r="J41" s="1168"/>
      <c r="K41" s="294">
        <v>742225</v>
      </c>
      <c r="L41" s="300">
        <v>16234</v>
      </c>
      <c r="M41" s="301">
        <v>11838</v>
      </c>
      <c r="N41" s="302">
        <v>37.1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1021453</v>
      </c>
      <c r="J51" s="320">
        <v>23670</v>
      </c>
      <c r="K51" s="321">
        <v>-28.7</v>
      </c>
      <c r="L51" s="322">
        <v>42839</v>
      </c>
      <c r="M51" s="323">
        <v>-13.3</v>
      </c>
      <c r="N51" s="324">
        <v>-15.4</v>
      </c>
    </row>
    <row r="52" spans="1:14">
      <c r="A52" s="248"/>
      <c r="B52" s="244"/>
      <c r="C52" s="244"/>
      <c r="D52" s="244"/>
      <c r="E52" s="244"/>
      <c r="F52" s="244"/>
      <c r="G52" s="325"/>
      <c r="H52" s="326" t="s">
        <v>510</v>
      </c>
      <c r="I52" s="327">
        <v>473681</v>
      </c>
      <c r="J52" s="328">
        <v>10977</v>
      </c>
      <c r="K52" s="329">
        <v>-8.9</v>
      </c>
      <c r="L52" s="330">
        <v>22027</v>
      </c>
      <c r="M52" s="331">
        <v>-17.100000000000001</v>
      </c>
      <c r="N52" s="332">
        <v>8.1999999999999993</v>
      </c>
    </row>
    <row r="53" spans="1:14">
      <c r="A53" s="248"/>
      <c r="B53" s="244"/>
      <c r="C53" s="244"/>
      <c r="D53" s="244"/>
      <c r="E53" s="244"/>
      <c r="F53" s="244"/>
      <c r="G53" s="310" t="s">
        <v>511</v>
      </c>
      <c r="H53" s="311"/>
      <c r="I53" s="319">
        <v>645530</v>
      </c>
      <c r="J53" s="320">
        <v>14684</v>
      </c>
      <c r="K53" s="321">
        <v>-38</v>
      </c>
      <c r="L53" s="322">
        <v>46819</v>
      </c>
      <c r="M53" s="323">
        <v>9.3000000000000007</v>
      </c>
      <c r="N53" s="324">
        <v>-47.3</v>
      </c>
    </row>
    <row r="54" spans="1:14">
      <c r="A54" s="248"/>
      <c r="B54" s="244"/>
      <c r="C54" s="244"/>
      <c r="D54" s="244"/>
      <c r="E54" s="244"/>
      <c r="F54" s="244"/>
      <c r="G54" s="325"/>
      <c r="H54" s="326" t="s">
        <v>510</v>
      </c>
      <c r="I54" s="327">
        <v>231477</v>
      </c>
      <c r="J54" s="328">
        <v>5266</v>
      </c>
      <c r="K54" s="329">
        <v>-52</v>
      </c>
      <c r="L54" s="330">
        <v>24121</v>
      </c>
      <c r="M54" s="331">
        <v>9.5</v>
      </c>
      <c r="N54" s="332">
        <v>-61.5</v>
      </c>
    </row>
    <row r="55" spans="1:14">
      <c r="A55" s="248"/>
      <c r="B55" s="244"/>
      <c r="C55" s="244"/>
      <c r="D55" s="244"/>
      <c r="E55" s="244"/>
      <c r="F55" s="244"/>
      <c r="G55" s="310" t="s">
        <v>512</v>
      </c>
      <c r="H55" s="311"/>
      <c r="I55" s="319">
        <v>1041517</v>
      </c>
      <c r="J55" s="320">
        <v>23334</v>
      </c>
      <c r="K55" s="321">
        <v>58.9</v>
      </c>
      <c r="L55" s="322">
        <v>53270</v>
      </c>
      <c r="M55" s="323">
        <v>13.8</v>
      </c>
      <c r="N55" s="324">
        <v>45.1</v>
      </c>
    </row>
    <row r="56" spans="1:14">
      <c r="A56" s="248"/>
      <c r="B56" s="244"/>
      <c r="C56" s="244"/>
      <c r="D56" s="244"/>
      <c r="E56" s="244"/>
      <c r="F56" s="244"/>
      <c r="G56" s="325"/>
      <c r="H56" s="326" t="s">
        <v>510</v>
      </c>
      <c r="I56" s="327">
        <v>282567</v>
      </c>
      <c r="J56" s="328">
        <v>6330</v>
      </c>
      <c r="K56" s="329">
        <v>20.2</v>
      </c>
      <c r="L56" s="330">
        <v>24316</v>
      </c>
      <c r="M56" s="331">
        <v>0.8</v>
      </c>
      <c r="N56" s="332">
        <v>19.399999999999999</v>
      </c>
    </row>
    <row r="57" spans="1:14">
      <c r="A57" s="248"/>
      <c r="B57" s="244"/>
      <c r="C57" s="244"/>
      <c r="D57" s="244"/>
      <c r="E57" s="244"/>
      <c r="F57" s="244"/>
      <c r="G57" s="310" t="s">
        <v>513</v>
      </c>
      <c r="H57" s="311"/>
      <c r="I57" s="319">
        <v>2194950</v>
      </c>
      <c r="J57" s="320">
        <v>48659</v>
      </c>
      <c r="K57" s="321">
        <v>108.5</v>
      </c>
      <c r="L57" s="322">
        <v>53292</v>
      </c>
      <c r="M57" s="323">
        <v>0</v>
      </c>
      <c r="N57" s="324">
        <v>108.5</v>
      </c>
    </row>
    <row r="58" spans="1:14">
      <c r="A58" s="248"/>
      <c r="B58" s="244"/>
      <c r="C58" s="244"/>
      <c r="D58" s="244"/>
      <c r="E58" s="244"/>
      <c r="F58" s="244"/>
      <c r="G58" s="325"/>
      <c r="H58" s="326" t="s">
        <v>510</v>
      </c>
      <c r="I58" s="327">
        <v>352573</v>
      </c>
      <c r="J58" s="328">
        <v>7816</v>
      </c>
      <c r="K58" s="329">
        <v>23.5</v>
      </c>
      <c r="L58" s="330">
        <v>28900</v>
      </c>
      <c r="M58" s="331">
        <v>18.899999999999999</v>
      </c>
      <c r="N58" s="332">
        <v>4.5999999999999996</v>
      </c>
    </row>
    <row r="59" spans="1:14">
      <c r="A59" s="248"/>
      <c r="B59" s="244"/>
      <c r="C59" s="244"/>
      <c r="D59" s="244"/>
      <c r="E59" s="244"/>
      <c r="F59" s="244"/>
      <c r="G59" s="310" t="s">
        <v>514</v>
      </c>
      <c r="H59" s="311"/>
      <c r="I59" s="319">
        <v>2012994</v>
      </c>
      <c r="J59" s="320">
        <v>44028</v>
      </c>
      <c r="K59" s="321">
        <v>-9.5</v>
      </c>
      <c r="L59" s="322">
        <v>49919</v>
      </c>
      <c r="M59" s="323">
        <v>-6.3</v>
      </c>
      <c r="N59" s="324">
        <v>-3.2</v>
      </c>
    </row>
    <row r="60" spans="1:14">
      <c r="A60" s="248"/>
      <c r="B60" s="244"/>
      <c r="C60" s="244"/>
      <c r="D60" s="244"/>
      <c r="E60" s="244"/>
      <c r="F60" s="244"/>
      <c r="G60" s="325"/>
      <c r="H60" s="326" t="s">
        <v>510</v>
      </c>
      <c r="I60" s="333">
        <v>655831</v>
      </c>
      <c r="J60" s="328">
        <v>14344</v>
      </c>
      <c r="K60" s="329">
        <v>83.5</v>
      </c>
      <c r="L60" s="330">
        <v>26398</v>
      </c>
      <c r="M60" s="331">
        <v>-8.6999999999999993</v>
      </c>
      <c r="N60" s="332">
        <v>92.2</v>
      </c>
    </row>
    <row r="61" spans="1:14">
      <c r="A61" s="248"/>
      <c r="B61" s="244"/>
      <c r="C61" s="244"/>
      <c r="D61" s="244"/>
      <c r="E61" s="244"/>
      <c r="F61" s="244"/>
      <c r="G61" s="310" t="s">
        <v>515</v>
      </c>
      <c r="H61" s="334"/>
      <c r="I61" s="335">
        <v>1383289</v>
      </c>
      <c r="J61" s="336">
        <v>30875</v>
      </c>
      <c r="K61" s="337">
        <v>18.2</v>
      </c>
      <c r="L61" s="338">
        <v>49228</v>
      </c>
      <c r="M61" s="339">
        <v>0.7</v>
      </c>
      <c r="N61" s="324">
        <v>17.5</v>
      </c>
    </row>
    <row r="62" spans="1:14">
      <c r="A62" s="248"/>
      <c r="B62" s="244"/>
      <c r="C62" s="244"/>
      <c r="D62" s="244"/>
      <c r="E62" s="244"/>
      <c r="F62" s="244"/>
      <c r="G62" s="325"/>
      <c r="H62" s="326" t="s">
        <v>510</v>
      </c>
      <c r="I62" s="327">
        <v>399226</v>
      </c>
      <c r="J62" s="328">
        <v>8947</v>
      </c>
      <c r="K62" s="329">
        <v>13.3</v>
      </c>
      <c r="L62" s="330">
        <v>25152</v>
      </c>
      <c r="M62" s="331">
        <v>0.7</v>
      </c>
      <c r="N62" s="332">
        <v>12.6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13.28</v>
      </c>
      <c r="G47" s="12">
        <v>14.81</v>
      </c>
      <c r="H47" s="12">
        <v>14.78</v>
      </c>
      <c r="I47" s="12">
        <v>14.98</v>
      </c>
      <c r="J47" s="13">
        <v>17.309999999999999</v>
      </c>
    </row>
    <row r="48" spans="2:10" ht="57.75" customHeight="1">
      <c r="B48" s="14"/>
      <c r="C48" s="1171" t="s">
        <v>4</v>
      </c>
      <c r="D48" s="1171"/>
      <c r="E48" s="1172"/>
      <c r="F48" s="15">
        <v>7.63</v>
      </c>
      <c r="G48" s="16">
        <v>7.85</v>
      </c>
      <c r="H48" s="16">
        <v>9.11</v>
      </c>
      <c r="I48" s="16">
        <v>10.36</v>
      </c>
      <c r="J48" s="17">
        <v>11.09</v>
      </c>
    </row>
    <row r="49" spans="2:10" ht="57.75" customHeight="1" thickBot="1">
      <c r="B49" s="18"/>
      <c r="C49" s="1173" t="s">
        <v>5</v>
      </c>
      <c r="D49" s="1173"/>
      <c r="E49" s="1174"/>
      <c r="F49" s="19">
        <v>1.01</v>
      </c>
      <c r="G49" s="20">
        <v>3.39</v>
      </c>
      <c r="H49" s="20">
        <v>1.69</v>
      </c>
      <c r="I49" s="20">
        <v>1.51</v>
      </c>
      <c r="J49" s="21">
        <v>3.64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A206080</cp:lastModifiedBy>
  <cp:lastPrinted>2017-04-04T07:03:51Z</cp:lastPrinted>
  <dcterms:created xsi:type="dcterms:W3CDTF">2017-02-15T22:35:17Z</dcterms:created>
  <dcterms:modified xsi:type="dcterms:W3CDTF">2017-05-11T05:03:33Z</dcterms:modified>
  <cp:category/>
</cp:coreProperties>
</file>