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F88" i="11"/>
  <c r="AP88"/>
  <c r="AU88"/>
  <c r="AP23" l="1"/>
  <c r="AA23"/>
  <c r="V23"/>
  <c r="Q23"/>
  <c r="AO35" i="9" l="1"/>
  <c r="AO34"/>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O35"/>
  <c r="BE35"/>
  <c r="CO34"/>
  <c r="BW34"/>
  <c r="BW35" s="1"/>
  <c r="BW36" s="1"/>
  <c r="BW37" s="1"/>
  <c r="BW38" s="1"/>
  <c r="BW39" s="1"/>
  <c r="BW40" s="1"/>
  <c r="BW41" s="1"/>
  <c r="BW42" s="1"/>
  <c r="BW43" s="1"/>
  <c r="BE34"/>
  <c r="C34"/>
  <c r="C35" l="1"/>
  <c r="C36"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4" i="9" l="1"/>
  <c r="U35" s="1"/>
  <c r="AM34" l="1"/>
  <c r="AM35" s="1"/>
</calcChain>
</file>

<file path=xl/sharedStrings.xml><?xml version="1.0" encoding="utf-8"?>
<sst xmlns="http://schemas.openxmlformats.org/spreadsheetml/2006/main" count="1122" uniqueCount="570">
  <si>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</si>
  <si>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</si>
  <si>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</si>
  <si>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</si>
  <si>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</si>
  <si>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</si>
  <si>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</si>
  <si>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</si>
  <si>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</si>
  <si>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</si>
  <si>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</si>
  <si>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</si>
  <si>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</si>
  <si>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</si>
  <si>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</si>
  <si>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</si>
  <si>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</si>
  <si>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</si>
  <si>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</si>
  <si>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</si>
  <si>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</si>
  <si>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</si>
  <si>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</si>
  <si>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</si>
  <si>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</si>
  <si>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</si>
  <si>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</si>
  <si>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</si>
  <si>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</si>
  <si>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</si>
  <si>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</si>
  <si>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</si>
  <si>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</si>
  <si>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</si>
  <si>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</si>
  <si>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</si>
  <si>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</si>
  <si>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</si>
  <si>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</si>
  <si>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</si>
  <si>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</si>
  <si>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</si>
  <si>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</si>
  <si>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</si>
  <si>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</si>
  <si>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</si>
  <si>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</si>
  <si>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</si>
  <si>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</si>
  <si>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</si>
  <si>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</si>
  <si>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</si>
  <si>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</si>
  <si>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</si>
  <si>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</si>
  <si>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</si>
  <si>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</si>
  <si>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</si>
  <si>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</si>
  <si>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</si>
  <si>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</si>
  <si>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</si>
  <si>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</si>
  <si>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</si>
  <si>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</si>
  <si>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</si>
  <si>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</si>
  <si>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</si>
  <si>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</si>
  <si>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</si>
  <si>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</si>
  <si>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</si>
  <si>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</si>
  <si>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</si>
  <si>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</si>
  <si>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</si>
  <si>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</si>
  <si>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</si>
  <si>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</si>
  <si>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</si>
  <si>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</si>
  <si>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志免町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</si>
  <si>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</si>
  <si>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</si>
  <si>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</si>
  <si>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</si>
  <si>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</si>
  <si>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</si>
  <si>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</si>
  <si>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</si>
  <si>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</si>
  <si>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</si>
  <si>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</si>
  <si>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</si>
  <si>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</si>
  <si>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</si>
  <si>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</si>
  <si>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</si>
  <si>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</si>
  <si>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</si>
  <si>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</si>
  <si>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</si>
  <si>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</si>
  <si>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</si>
  <si>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</si>
  <si>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</si>
  <si>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</si>
  <si>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</si>
  <si>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</si>
  <si>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</si>
  <si>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</si>
  <si>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</si>
  <si>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</si>
  <si>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</si>
  <si>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</si>
  <si>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</si>
  <si>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</si>
  <si>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</si>
  <si>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</si>
  <si>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</si>
  <si>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</si>
  <si>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</si>
  <si>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</si>
  <si>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</si>
  <si>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</si>
  <si>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</si>
  <si>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</si>
  <si>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</si>
  <si>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</si>
  <si>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</si>
  <si>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</si>
  <si>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</si>
  <si>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</si>
  <si>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</si>
  <si>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</si>
  <si>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</si>
  <si>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</si>
  <si>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</si>
  <si>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</si>
  <si>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</si>
  <si>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</si>
  <si>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</si>
  <si>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</si>
  <si>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</si>
  <si>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</si>
  <si>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</si>
  <si>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</si>
  <si>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</si>
  <si>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</si>
  <si>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</si>
  <si>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</si>
  <si>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</si>
  <si>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</si>
  <si>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</si>
  <si>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</si>
  <si>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</si>
  <si>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</si>
  <si>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</si>
  <si>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</si>
  <si>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</si>
  <si>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</si>
  <si>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</si>
  <si>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</si>
  <si>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</si>
  <si>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</si>
  <si>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</si>
  <si>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</si>
  <si>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</si>
  <si>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</si>
  <si>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</si>
  <si>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</si>
  <si>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</si>
  <si>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</si>
  <si>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</si>
  <si>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</si>
  <si>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</si>
  <si>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</si>
  <si>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</si>
  <si>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</si>
  <si>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</si>
  <si>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</si>
  <si>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</si>
  <si>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</si>
  <si>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</si>
  <si>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</si>
  <si>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</si>
  <si>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</si>
  <si>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</si>
  <si>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</si>
  <si>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</si>
  <si>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</si>
  <si>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</si>
  <si>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</si>
  <si>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福岡県志免町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</si>
  <si>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</si>
  <si>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</si>
  <si>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</si>
  <si>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</si>
  <si>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</si>
  <si>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</si>
  <si>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</si>
  <si>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</si>
  <si>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</si>
  <si>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</si>
  <si>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</si>
  <si>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</si>
  <si>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</si>
  <si>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</si>
  <si>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</si>
  <si>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</si>
  <si>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</si>
  <si>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</si>
  <si>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</si>
  <si>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</si>
  <si>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</si>
  <si>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</si>
  <si>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</si>
  <si>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</si>
  <si>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</si>
  <si>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</si>
  <si>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</si>
  <si>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</si>
  <si>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</si>
  <si>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</si>
  <si>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</si>
  <si>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</si>
  <si>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</si>
  <si>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</si>
  <si>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</si>
  <si>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</si>
  <si>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</si>
  <si>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</si>
  <si>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</si>
  <si>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</si>
  <si>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</si>
  <si>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</si>
  <si>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</si>
  <si>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</si>
  <si>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</si>
  <si>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</si>
  <si>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</si>
  <si>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</si>
  <si>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</si>
  <si>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</si>
  <si>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</si>
  <si>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</si>
  <si>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</si>
  <si>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</si>
  <si>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</si>
  <si>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</si>
  <si>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</si>
  <si>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</si>
  <si>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</si>
  <si>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</si>
  <si>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</si>
  <si>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</si>
  <si>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</si>
  <si>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</si>
  <si>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</si>
  <si>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</si>
  <si>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</si>
  <si>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</si>
  <si>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</si>
  <si>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</si>
  <si>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</si>
  <si>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</si>
  <si>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</si>
  <si>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</si>
  <si>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</si>
  <si>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</si>
  <si>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</si>
  <si>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</si>
  <si>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</si>
  <si>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</si>
  <si>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</si>
  <si>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</si>
  <si>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</si>
  <si>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</si>
  <si>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</si>
  <si>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</si>
  <si>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</si>
  <si>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</si>
  <si>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</si>
  <si>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</si>
  <si>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</si>
  <si>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</si>
  <si>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</si>
  <si>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</si>
  <si>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</si>
  <si>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</si>
  <si>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</si>
  <si>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</si>
  <si>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</si>
  <si>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</si>
  <si>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</si>
  <si>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</si>
  <si>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</si>
  <si>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</si>
  <si>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</si>
  <si>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</si>
  <si>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</si>
  <si>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</si>
  <si>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</si>
  <si>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</si>
  <si>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</si>
  <si>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</si>
  <si>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</si>
  <si>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</si>
  <si>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</si>
  <si>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</si>
  <si>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</si>
  <si>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</si>
  <si>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</si>
  <si>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</si>
  <si>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</si>
  <si>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</si>
  <si>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</si>
  <si>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</si>
  <si>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</si>
  <si>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</si>
  <si>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</si>
  <si>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</si>
  <si>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</si>
  <si>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</si>
  <si>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</si>
  <si>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</si>
  <si>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</si>
  <si>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</si>
  <si>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</si>
  <si>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</si>
  <si>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</si>
  <si>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</si>
  <si>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</si>
  <si>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</si>
  <si>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</si>
  <si>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</si>
  <si>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</si>
  <si>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</si>
  <si>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</si>
  <si>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</si>
  <si>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</si>
  <si>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福岡県志免町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</si>
  <si>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</si>
  <si>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</si>
  <si>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</si>
  <si>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</si>
  <si>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</si>
  <si>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</si>
  <si>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</si>
  <si>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</si>
  <si>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</si>
  <si>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</si>
  <si>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</si>
  <si>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</si>
  <si>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</si>
  <si>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</si>
  <si>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</si>
  <si>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</si>
  <si>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</si>
  <si>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</si>
  <si>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</si>
  <si>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</si>
  <si>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</si>
  <si>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公共施設公益施設整備拡充基金特別会計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</si>
  <si>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</si>
  <si>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</si>
  <si>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</si>
  <si>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</si>
  <si>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</si>
  <si>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</si>
  <si>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</si>
  <si>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</si>
  <si>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</si>
  <si>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</si>
  <si>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</si>
  <si>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</si>
  <si>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</si>
  <si>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</si>
  <si>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</si>
  <si>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</si>
  <si>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</si>
  <si>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流域関連公共下水道事業会計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</si>
  <si>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</si>
  <si>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</si>
  <si>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</si>
  <si>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</si>
  <si>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</si>
  <si>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</si>
  <si>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</si>
  <si>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</si>
  <si>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</si>
  <si>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</si>
  <si>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</si>
  <si>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</si>
  <si>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</si>
  <si>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</si>
  <si>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</si>
  <si>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</si>
  <si>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</si>
  <si>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</si>
  <si>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</si>
  <si>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</si>
  <si>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</si>
  <si>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</si>
  <si>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</si>
  <si>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</si>
  <si>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</si>
  <si>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</si>
  <si>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</si>
  <si>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</si>
  <si>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</si>
  <si>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</si>
  <si>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</si>
  <si>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</si>
  <si>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</si>
  <si>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</si>
  <si>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</si>
  <si>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</si>
  <si>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</si>
  <si>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</si>
  <si>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</si>
  <si>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</si>
  <si>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</si>
  <si>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</si>
  <si>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</si>
  <si>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</si>
  <si>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</si>
  <si>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</si>
  <si>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</si>
  <si>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</si>
  <si>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</si>
  <si>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</si>
  <si>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</si>
  <si>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</si>
  <si>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</si>
  <si>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</si>
  <si>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</si>
  <si>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</si>
  <si>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</si>
  <si>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</si>
  <si>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</si>
  <si>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</si>
  <si>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</si>
  <si>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</si>
  <si>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</si>
  <si>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</si>
  <si>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</si>
  <si>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</si>
  <si>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</si>
  <si>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</si>
  <si>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</si>
  <si>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</si>
  <si>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</si>
  <si>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</si>
  <si>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</si>
  <si>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</si>
  <si>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</si>
  <si>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</si>
  <si>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</si>
  <si>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</si>
  <si>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</si>
  <si>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</si>
  <si>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</si>
  <si>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</si>
  <si>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</si>
  <si>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</si>
  <si>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</si>
  <si>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</si>
  <si>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</si>
  <si>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</si>
  <si>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</si>
  <si>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</si>
  <si>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</si>
  <si>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</si>
  <si>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</si>
  <si>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</si>
  <si>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</si>
  <si>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</si>
  <si>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</si>
  <si>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</si>
  <si>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</si>
  <si>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</si>
  <si>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</si>
  <si>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</si>
  <si>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</si>
  <si>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</si>
  <si>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</si>
  <si>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</si>
  <si>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</si>
  <si>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</si>
  <si>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</si>
  <si>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</si>
  <si>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</si>
  <si>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</si>
  <si>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</si>
  <si>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</si>
  <si>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</si>
  <si>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</si>
  <si>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</si>
  <si>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</si>
  <si>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</si>
  <si>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</si>
  <si>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</si>
  <si>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</si>
  <si>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</si>
  <si>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</si>
  <si>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</si>
  <si>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</si>
  <si>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</si>
  <si>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</si>
  <si>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</si>
  <si>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</si>
  <si>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</si>
  <si>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</si>
  <si>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</si>
  <si>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</si>
  <si>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国民健康保険特別会計</t>
  </si>
  <si>
    <t>▲ 0.47</t>
  </si>
  <si>
    <t>▲ 1.41</t>
  </si>
  <si>
    <t>▲ 2.26</t>
  </si>
  <si>
    <t>▲ 0.42</t>
  </si>
  <si>
    <t>▲ 0.45</t>
  </si>
  <si>
    <t>水道事業会計</t>
  </si>
  <si>
    <t>一般会計</t>
  </si>
  <si>
    <t>流域関連公共下水道事業会計</t>
  </si>
  <si>
    <t>後期高齢者医療特別会計</t>
  </si>
  <si>
    <t>住宅新築資金等貸付事業特別会計</t>
  </si>
  <si>
    <t>公共施設公益施設整備拡充基金特別会計</t>
  </si>
  <si>
    <t>その他会計（赤字）</t>
  </si>
  <si>
    <t>その他会計（黒字）</t>
  </si>
  <si>
    <t>-</t>
    <phoneticPr fontId="2"/>
  </si>
  <si>
    <t>福岡県市町村消防団員等公務災害補償組合</t>
    <phoneticPr fontId="2"/>
  </si>
  <si>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</si>
  <si>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</si>
  <si>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福岡県自治会館管理組合</t>
    <phoneticPr fontId="2"/>
  </si>
  <si>
    <t>糟屋郡自治会館組合</t>
    <phoneticPr fontId="2"/>
  </si>
  <si>
    <t>糟屋郡篠栗町外一市五町財産組合</t>
    <phoneticPr fontId="2"/>
  </si>
  <si>
    <t>北筑昇華苑組合</t>
    <phoneticPr fontId="2"/>
  </si>
  <si>
    <t>粕屋南部消防組合（一般会計）</t>
    <rPh sb="9" eb="11">
      <t>イッパン</t>
    </rPh>
    <rPh sb="11" eb="13">
      <t>カイケイ</t>
    </rPh>
    <phoneticPr fontId="2"/>
  </si>
  <si>
    <t>粕屋南部消防組合（粕屋中南部休日診療所事業特別会計）</t>
    <rPh sb="9" eb="11">
      <t>カスヤ</t>
    </rPh>
    <rPh sb="11" eb="14">
      <t>チュウナンブ</t>
    </rPh>
    <rPh sb="14" eb="16">
      <t>キュウジツ</t>
    </rPh>
    <rPh sb="16" eb="19">
      <t>シンリョウジョ</t>
    </rPh>
    <rPh sb="19" eb="21">
      <t>ジギョウ</t>
    </rPh>
    <rPh sb="21" eb="23">
      <t>トクベツ</t>
    </rPh>
    <rPh sb="23" eb="25">
      <t>カイケイ</t>
    </rPh>
    <phoneticPr fontId="2"/>
  </si>
  <si>
    <t>福岡地区水道企業団</t>
    <phoneticPr fontId="2"/>
  </si>
  <si>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</si>
  <si>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</si>
  <si>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福岡都市圏広域行政事業組合（流域連携事業特別会計）</t>
    <rPh sb="14" eb="16">
      <t>リュウイキ</t>
    </rPh>
    <rPh sb="16" eb="18">
      <t>レンケイ</t>
    </rPh>
    <rPh sb="20" eb="22">
      <t>トクベツ</t>
    </rPh>
    <phoneticPr fontId="2"/>
  </si>
  <si>
    <t>福岡都市圏広域行政事業組合（競艇事業特別会計）</t>
    <rPh sb="14" eb="16">
      <t>キョウテイ</t>
    </rPh>
    <rPh sb="16" eb="18">
      <t>ジギョウ</t>
    </rPh>
    <rPh sb="18" eb="20">
      <t>トクベツ</t>
    </rPh>
    <phoneticPr fontId="2"/>
  </si>
  <si>
    <t>宇美町・志免町衛生施設組合</t>
    <phoneticPr fontId="2"/>
  </si>
  <si>
    <t>福岡県介護保険広域連合（一般会計）</t>
    <rPh sb="12" eb="14">
      <t>イッパン</t>
    </rPh>
    <rPh sb="14" eb="16">
      <t>カイケイ</t>
    </rPh>
    <phoneticPr fontId="2"/>
  </si>
  <si>
    <t>福岡県介護保険広域連合（介護保険事業特別会計）</t>
    <rPh sb="12" eb="14">
      <t>カイゴ</t>
    </rPh>
    <rPh sb="14" eb="16">
      <t>ホケン</t>
    </rPh>
    <rPh sb="16" eb="18">
      <t>ジギョウ</t>
    </rPh>
    <rPh sb="18" eb="20">
      <t>トクベツ</t>
    </rPh>
    <rPh sb="20" eb="22">
      <t>カイケイ</t>
    </rPh>
    <phoneticPr fontId="2"/>
  </si>
  <si>
    <t>福岡県後期高齢者医療広域連合（一般会計）</t>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</si>
  <si>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</si>
  <si>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法適用企業</t>
    <rPh sb="0" eb="1">
      <t>ホウ</t>
    </rPh>
    <rPh sb="1" eb="3">
      <t>テキヨウ</t>
    </rPh>
    <rPh sb="3" eb="5">
      <t>キギョウ</t>
    </rPh>
    <phoneticPr fontId="2"/>
  </si>
  <si>
    <t>志免町土地開発公社</t>
    <rPh sb="0" eb="3">
      <t>シメマチ</t>
    </rPh>
    <rPh sb="3" eb="5">
      <t>トチ</t>
    </rPh>
    <rPh sb="5" eb="7">
      <t>カイハツ</t>
    </rPh>
    <rPh sb="7" eb="9">
      <t>コウシャ</t>
    </rPh>
    <phoneticPr fontId="2"/>
  </si>
  <si>
    <t>-</t>
    <phoneticPr fontId="2"/>
  </si>
  <si>
    <t>-</t>
    <phoneticPr fontId="2"/>
  </si>
  <si>
    <t>-</t>
    <phoneticPr fontId="2"/>
  </si>
  <si>
    <t>福岡都市圏広域行政事業組合（一般会計）</t>
    <rPh sb="14" eb="16">
      <t>イッパン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</si>
  <si>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</si>
  <si>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</si>
  <si>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</si>
  <si>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</si>
  <si>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</si>
  <si>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</si>
  <si>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</si>
  <si>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</si>
  <si>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</si>
  <si>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</si>
  <si>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</si>
  <si>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</si>
  <si>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</si>
  <si>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過去五年間の数値において、類似団体内平均値を下回っている。しかし、類似団体の数値は減少してきているが、本町は増加傾向にある。平成28年度まで行った小中学校の耐震化等により、一般会計等に係る地方債の現在高は増加し、今後は老朽化した施設の改修も必要となってくるが、緊急度・住民ニーズを的確に把握した事業の選択により、起債に大きく頼ることのなく、類似団体内平均値を上回らないように財政運営に努める。</t>
    <rPh sb="0" eb="2">
      <t>カコ</t>
    </rPh>
    <rPh sb="2" eb="5">
      <t>ゴネンカン</t>
    </rPh>
    <rPh sb="6" eb="8">
      <t>スウチ</t>
    </rPh>
    <rPh sb="13" eb="15">
      <t>ルイジ</t>
    </rPh>
    <rPh sb="15" eb="17">
      <t>ダンタイ</t>
    </rPh>
    <rPh sb="17" eb="18">
      <t>ナイ</t>
    </rPh>
    <rPh sb="18" eb="21">
      <t>ヘイキンチ</t>
    </rPh>
    <rPh sb="22" eb="24">
      <t>シタマワ</t>
    </rPh>
    <rPh sb="33" eb="35">
      <t>ルイジ</t>
    </rPh>
    <rPh sb="35" eb="37">
      <t>ダンタイ</t>
    </rPh>
    <rPh sb="38" eb="40">
      <t>スウチ</t>
    </rPh>
    <rPh sb="41" eb="43">
      <t>ゲンショウ</t>
    </rPh>
    <rPh sb="51" eb="53">
      <t>ホンチョウ</t>
    </rPh>
    <rPh sb="54" eb="56">
      <t>ゾウカ</t>
    </rPh>
    <rPh sb="56" eb="58">
      <t>ケイコウ</t>
    </rPh>
    <rPh sb="62" eb="64">
      <t>ヘイセイ</t>
    </rPh>
    <rPh sb="66" eb="68">
      <t>ネンド</t>
    </rPh>
    <rPh sb="70" eb="71">
      <t>オコナ</t>
    </rPh>
    <rPh sb="106" eb="108">
      <t>コンゴ</t>
    </rPh>
    <rPh sb="120" eb="122">
      <t>ヒツヨウ</t>
    </rPh>
    <rPh sb="170" eb="172">
      <t>ルイジ</t>
    </rPh>
    <rPh sb="172" eb="174">
      <t>ダンタイ</t>
    </rPh>
    <rPh sb="174" eb="175">
      <t>ナイ</t>
    </rPh>
    <rPh sb="175" eb="178">
      <t>ヘイキンチ</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</si>
</sst>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30002</c:v>
                </c:pt>
                <c:pt idx="1">
                  <c:v>41732</c:v>
                </c:pt>
                <c:pt idx="2">
                  <c:v>45385</c:v>
                </c:pt>
                <c:pt idx="3">
                  <c:v>43424</c:v>
                </c:pt>
                <c:pt idx="4">
                  <c:v>35407</c:v>
                </c:pt>
              </c:numCache>
            </c:numRef>
          </c:val>
        </c:ser>
        <c:marker val="1"/>
        <c:axId val="84532608"/>
        <c:axId val="92259456"/>
      </c:lineChart>
      <c:catAx>
        <c:axId val="84532608"/>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259456"/>
        <c:crosses val="autoZero"/>
        <c:auto val="1"/>
        <c:lblAlgn val="ctr"/>
        <c:lblOffset val="100"/>
        <c:tickLblSkip val="1"/>
        <c:tickMarkSkip val="1"/>
      </c:catAx>
      <c:valAx>
        <c:axId val="92259456"/>
        <c:scaling>
          <c:orientation val="minMax"/>
          <c:max val="7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53260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9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9.7799999999999994</c:v>
                </c:pt>
                <c:pt idx="1">
                  <c:v>7.5</c:v>
                </c:pt>
                <c:pt idx="2">
                  <c:v>6.59</c:v>
                </c:pt>
                <c:pt idx="3">
                  <c:v>6.31</c:v>
                </c:pt>
                <c:pt idx="4">
                  <c:v>6.99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20.95</c:v>
                </c:pt>
                <c:pt idx="1">
                  <c:v>33.880000000000003</c:v>
                </c:pt>
                <c:pt idx="2">
                  <c:v>36.9</c:v>
                </c:pt>
                <c:pt idx="3">
                  <c:v>37.22</c:v>
                </c:pt>
                <c:pt idx="4">
                  <c:v>36.340000000000003</c:v>
                </c:pt>
              </c:numCache>
            </c:numRef>
          </c:val>
        </c:ser>
        <c:gapWidth val="250"/>
        <c:overlap val="100"/>
        <c:axId val="107438464"/>
        <c:axId val="10744000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4.54</c:v>
                </c:pt>
                <c:pt idx="1">
                  <c:v>11.64</c:v>
                </c:pt>
                <c:pt idx="2">
                  <c:v>2.8</c:v>
                </c:pt>
                <c:pt idx="3">
                  <c:v>0.44</c:v>
                </c:pt>
                <c:pt idx="4">
                  <c:v>1.22</c:v>
                </c:pt>
              </c:numCache>
            </c:numRef>
          </c:val>
        </c:ser>
        <c:marker val="1"/>
        <c:axId val="107438464"/>
        <c:axId val="107440000"/>
      </c:lineChart>
      <c:catAx>
        <c:axId val="10743846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440000"/>
        <c:crosses val="autoZero"/>
        <c:auto val="1"/>
        <c:lblAlgn val="ctr"/>
        <c:lblOffset val="100"/>
        <c:tickLblSkip val="1"/>
        <c:tickMarkSkip val="1"/>
      </c:catAx>
      <c:valAx>
        <c:axId val="10744000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43846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公共施設公益施設整備拡充基金特別会計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0.19</c:v>
                </c:pt>
                <c:pt idx="2">
                  <c:v>#N/A</c:v>
                </c:pt>
                <c:pt idx="3">
                  <c:v>0.18</c:v>
                </c:pt>
                <c:pt idx="4">
                  <c:v>#N/A</c:v>
                </c:pt>
                <c:pt idx="5">
                  <c:v>0.17</c:v>
                </c:pt>
                <c:pt idx="6">
                  <c:v>#N/A</c:v>
                </c:pt>
                <c:pt idx="7">
                  <c:v>0.16</c:v>
                </c:pt>
                <c:pt idx="8">
                  <c:v>#N/A</c:v>
                </c:pt>
                <c:pt idx="9">
                  <c:v>0.15</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0.22</c:v>
                </c:pt>
                <c:pt idx="2">
                  <c:v>#N/A</c:v>
                </c:pt>
                <c:pt idx="3">
                  <c:v>0.27</c:v>
                </c:pt>
                <c:pt idx="4">
                  <c:v>#N/A</c:v>
                </c:pt>
                <c:pt idx="5">
                  <c:v>0.25</c:v>
                </c:pt>
                <c:pt idx="6">
                  <c:v>#N/A</c:v>
                </c:pt>
                <c:pt idx="7">
                  <c:v>0.28999999999999998</c:v>
                </c:pt>
                <c:pt idx="8">
                  <c:v>#N/A</c:v>
                </c:pt>
                <c:pt idx="9">
                  <c:v>0.28000000000000003</c:v>
                </c:pt>
              </c:numCache>
            </c:numRef>
          </c:val>
        </c:ser>
        <c:ser>
          <c:idx val="6"/>
          <c:order val="6"/>
          <c:tx>
            <c:strRef>
              <c:f>データシート!$A$33</c:f>
              <c:strCache>
                <c:ptCount val="1"/>
                <c:pt idx="0">
                  <c:v>流域関連公共下水道事業会計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0.78</c:v>
                </c:pt>
                <c:pt idx="2">
                  <c:v>#N/A</c:v>
                </c:pt>
                <c:pt idx="3">
                  <c:v>4.08</c:v>
                </c:pt>
                <c:pt idx="4">
                  <c:v>#N/A</c:v>
                </c:pt>
                <c:pt idx="5">
                  <c:v>4.9000000000000004</c:v>
                </c:pt>
                <c:pt idx="6">
                  <c:v>#N/A</c:v>
                </c:pt>
                <c:pt idx="7">
                  <c:v>5.74</c:v>
                </c:pt>
                <c:pt idx="8">
                  <c:v>#N/A</c:v>
                </c:pt>
                <c:pt idx="9">
                  <c:v>6.57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9.58</c:v>
                </c:pt>
                <c:pt idx="2">
                  <c:v>#N/A</c:v>
                </c:pt>
                <c:pt idx="3">
                  <c:v>7.31</c:v>
                </c:pt>
                <c:pt idx="4">
                  <c:v>#N/A</c:v>
                </c:pt>
                <c:pt idx="5">
                  <c:v>6.41</c:v>
                </c:pt>
                <c:pt idx="6">
                  <c:v>#N/A</c:v>
                </c:pt>
                <c:pt idx="7">
                  <c:v>6.13</c:v>
                </c:pt>
                <c:pt idx="8">
                  <c:v>#N/A</c:v>
                </c:pt>
                <c:pt idx="9">
                  <c:v>6.83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31.14</c:v>
                </c:pt>
                <c:pt idx="2">
                  <c:v>#N/A</c:v>
                </c:pt>
                <c:pt idx="3">
                  <c:v>28.77</c:v>
                </c:pt>
                <c:pt idx="4">
                  <c:v>#N/A</c:v>
                </c:pt>
                <c:pt idx="5">
                  <c:v>29.2</c:v>
                </c:pt>
                <c:pt idx="6">
                  <c:v>#N/A</c:v>
                </c:pt>
                <c:pt idx="7">
                  <c:v>28.13</c:v>
                </c:pt>
                <c:pt idx="8">
                  <c:v>#N/A</c:v>
                </c:pt>
                <c:pt idx="9">
                  <c:v>23.57</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0.47</c:v>
                </c:pt>
                <c:pt idx="1">
                  <c:v>#N/A</c:v>
                </c:pt>
                <c:pt idx="2">
                  <c:v>1.41</c:v>
                </c:pt>
                <c:pt idx="3">
                  <c:v>#N/A</c:v>
                </c:pt>
                <c:pt idx="4">
                  <c:v>2.2599999999999998</c:v>
                </c:pt>
                <c:pt idx="5">
                  <c:v>#N/A</c:v>
                </c:pt>
                <c:pt idx="6">
                  <c:v>0.42</c:v>
                </c:pt>
                <c:pt idx="7">
                  <c:v>#N/A</c:v>
                </c:pt>
                <c:pt idx="8">
                  <c:v>0.45</c:v>
                </c:pt>
                <c:pt idx="9">
                  <c:v>#N/A</c:v>
                </c:pt>
              </c:numCache>
            </c:numRef>
          </c:val>
        </c:ser>
        <c:overlap val="100"/>
        <c:axId val="110129536"/>
        <c:axId val="110131072"/>
      </c:barChart>
      <c:catAx>
        <c:axId val="11012953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131072"/>
        <c:crosses val="autoZero"/>
        <c:auto val="1"/>
        <c:lblAlgn val="ctr"/>
        <c:lblOffset val="100"/>
        <c:tickLblSkip val="1"/>
        <c:tickMarkSkip val="1"/>
      </c:catAx>
      <c:valAx>
        <c:axId val="11013107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12953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1E-2"/>
          <c:y val="8.7976539589442848E-2"/>
          <c:w val="0.903563171368442"/>
          <c:h val="0.63929618768328511"/>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852</c:v>
                </c:pt>
                <c:pt idx="5">
                  <c:v>875</c:v>
                </c:pt>
                <c:pt idx="8">
                  <c:v>913</c:v>
                </c:pt>
                <c:pt idx="11">
                  <c:v>1048</c:v>
                </c:pt>
                <c:pt idx="14">
                  <c:v>1082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31</c:v>
                </c:pt>
                <c:pt idx="3">
                  <c:v>64</c:v>
                </c:pt>
                <c:pt idx="6">
                  <c:v>67</c:v>
                </c:pt>
                <c:pt idx="9">
                  <c:v>68</c:v>
                </c:pt>
                <c:pt idx="12">
                  <c:v>70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47</c:v>
                </c:pt>
                <c:pt idx="3">
                  <c:v>50</c:v>
                </c:pt>
                <c:pt idx="6">
                  <c:v>51</c:v>
                </c:pt>
                <c:pt idx="9">
                  <c:v>48</c:v>
                </c:pt>
                <c:pt idx="12">
                  <c:v>40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403</c:v>
                </c:pt>
                <c:pt idx="3">
                  <c:v>362</c:v>
                </c:pt>
                <c:pt idx="6">
                  <c:v>398</c:v>
                </c:pt>
                <c:pt idx="9">
                  <c:v>400</c:v>
                </c:pt>
                <c:pt idx="12">
                  <c:v>410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992</c:v>
                </c:pt>
                <c:pt idx="3">
                  <c:v>994</c:v>
                </c:pt>
                <c:pt idx="6">
                  <c:v>903</c:v>
                </c:pt>
                <c:pt idx="9">
                  <c:v>825</c:v>
                </c:pt>
                <c:pt idx="12">
                  <c:v>897</c:v>
                </c:pt>
              </c:numCache>
            </c:numRef>
          </c:val>
        </c:ser>
        <c:gapWidth val="100"/>
        <c:overlap val="100"/>
        <c:axId val="110670592"/>
        <c:axId val="11067212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621</c:v>
                </c:pt>
                <c:pt idx="2">
                  <c:v>#N/A</c:v>
                </c:pt>
                <c:pt idx="3">
                  <c:v>#N/A</c:v>
                </c:pt>
                <c:pt idx="4">
                  <c:v>595</c:v>
                </c:pt>
                <c:pt idx="5">
                  <c:v>#N/A</c:v>
                </c:pt>
                <c:pt idx="6">
                  <c:v>#N/A</c:v>
                </c:pt>
                <c:pt idx="7">
                  <c:v>506</c:v>
                </c:pt>
                <c:pt idx="8">
                  <c:v>#N/A</c:v>
                </c:pt>
                <c:pt idx="9">
                  <c:v>#N/A</c:v>
                </c:pt>
                <c:pt idx="10">
                  <c:v>293</c:v>
                </c:pt>
                <c:pt idx="11">
                  <c:v>#N/A</c:v>
                </c:pt>
                <c:pt idx="12">
                  <c:v>#N/A</c:v>
                </c:pt>
                <c:pt idx="13">
                  <c:v>335</c:v>
                </c:pt>
                <c:pt idx="14">
                  <c:v>#N/A</c:v>
                </c:pt>
              </c:numCache>
            </c:numRef>
          </c:val>
        </c:ser>
        <c:marker val="1"/>
        <c:axId val="110670592"/>
        <c:axId val="110672128"/>
      </c:lineChart>
      <c:catAx>
        <c:axId val="11067059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672128"/>
        <c:crosses val="autoZero"/>
        <c:auto val="1"/>
        <c:lblAlgn val="ctr"/>
        <c:lblOffset val="100"/>
        <c:tickLblSkip val="1"/>
        <c:tickMarkSkip val="1"/>
      </c:catAx>
      <c:valAx>
        <c:axId val="1106721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67059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76E-2"/>
          <c:w val="0.8649688485908964"/>
          <c:h val="0.589182127738554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13380</c:v>
                </c:pt>
                <c:pt idx="5">
                  <c:v>14176</c:v>
                </c:pt>
                <c:pt idx="8">
                  <c:v>14986</c:v>
                </c:pt>
                <c:pt idx="11">
                  <c:v>15295</c:v>
                </c:pt>
                <c:pt idx="14">
                  <c:v>15341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c:v>
                </c:pt>
                <c:pt idx="5">
                  <c:v>7</c:v>
                </c:pt>
                <c:pt idx="8">
                  <c:v>4</c:v>
                </c:pt>
                <c:pt idx="11">
                  <c:v>2</c:v>
                </c:pt>
                <c:pt idx="14">
                  <c:v>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3273</c:v>
                </c:pt>
                <c:pt idx="5">
                  <c:v>4559</c:v>
                </c:pt>
                <c:pt idx="8">
                  <c:v>4814</c:v>
                </c:pt>
                <c:pt idx="11">
                  <c:v>4756</c:v>
                </c:pt>
                <c:pt idx="14">
                  <c:v>4743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1390</c:v>
                </c:pt>
                <c:pt idx="3">
                  <c:v>1410</c:v>
                </c:pt>
                <c:pt idx="6">
                  <c:v>1382</c:v>
                </c:pt>
                <c:pt idx="9">
                  <c:v>1286</c:v>
                </c:pt>
                <c:pt idx="12">
                  <c:v>1180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864</c:v>
                </c:pt>
                <c:pt idx="3">
                  <c:v>772</c:v>
                </c:pt>
                <c:pt idx="6">
                  <c:v>701</c:v>
                </c:pt>
                <c:pt idx="9">
                  <c:v>617</c:v>
                </c:pt>
                <c:pt idx="12">
                  <c:v>655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7852</c:v>
                </c:pt>
                <c:pt idx="3">
                  <c:v>7394</c:v>
                </c:pt>
                <c:pt idx="6">
                  <c:v>6940</c:v>
                </c:pt>
                <c:pt idx="9">
                  <c:v>6549</c:v>
                </c:pt>
                <c:pt idx="12">
                  <c:v>6595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9180</c:v>
                </c:pt>
                <c:pt idx="3">
                  <c:v>9919</c:v>
                </c:pt>
                <c:pt idx="6">
                  <c:v>10987</c:v>
                </c:pt>
                <c:pt idx="9">
                  <c:v>11830</c:v>
                </c:pt>
                <c:pt idx="12">
                  <c:v>12294</c:v>
                </c:pt>
              </c:numCache>
            </c:numRef>
          </c:val>
        </c:ser>
        <c:gapWidth val="100"/>
        <c:overlap val="100"/>
        <c:axId val="110852352"/>
        <c:axId val="11086233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2623</c:v>
                </c:pt>
                <c:pt idx="2">
                  <c:v>#N/A</c:v>
                </c:pt>
                <c:pt idx="3">
                  <c:v>#N/A</c:v>
                </c:pt>
                <c:pt idx="4">
                  <c:v>753</c:v>
                </c:pt>
                <c:pt idx="5">
                  <c:v>#N/A</c:v>
                </c:pt>
                <c:pt idx="6">
                  <c:v>#N/A</c:v>
                </c:pt>
                <c:pt idx="7">
                  <c:v>206</c:v>
                </c:pt>
                <c:pt idx="8">
                  <c:v>#N/A</c:v>
                </c:pt>
                <c:pt idx="9">
                  <c:v>#N/A</c:v>
                </c:pt>
                <c:pt idx="10">
                  <c:v>228</c:v>
                </c:pt>
                <c:pt idx="11">
                  <c:v>#N/A</c:v>
                </c:pt>
                <c:pt idx="12">
                  <c:v>#N/A</c:v>
                </c:pt>
                <c:pt idx="13">
                  <c:v>639</c:v>
                </c:pt>
                <c:pt idx="14">
                  <c:v>#N/A</c:v>
                </c:pt>
              </c:numCache>
            </c:numRef>
          </c:val>
        </c:ser>
        <c:marker val="1"/>
        <c:axId val="110852352"/>
        <c:axId val="110862336"/>
      </c:lineChart>
      <c:catAx>
        <c:axId val="11085235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862336"/>
        <c:crosses val="autoZero"/>
        <c:auto val="1"/>
        <c:lblAlgn val="ctr"/>
        <c:lblOffset val="100"/>
        <c:tickLblSkip val="1"/>
        <c:tickMarkSkip val="1"/>
      </c:catAx>
      <c:valAx>
        <c:axId val="11086233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5235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1"/>
          <c:y val="4.9232005384860722E-2"/>
          <c:w val="0.84484011943744131"/>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{9A8C3FF5-4933-4995-BA03-8CE946A30A03}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{9CCA9ECC-CAA0-4741-833A-F4DF2CAD1A9A}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{A87351ED-11C8-4ECB-B682-DC87F1679105}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{DCCC8B55-7D07-4F39-8500-E551210AEA3C}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{A25C479E-0F96-41A3-BDC3-C3CD47681325}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{B8169376-0646-4F85-8E88-83B54974BC24}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{27B36A0C-7921-4E8F-AE75-6373275CC7B9}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{CB22237B-9C85-477C-888B-85A7B3B322E8}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{9B207980-4366-477D-A604-C76EDD62AD7B}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{397653EC-1213-4CE5-8831-F4779DE987DA}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10805760"/>
        <c:axId val="110807680"/>
      </c:scatterChart>
      <c:valAx>
        <c:axId val="110805760"/>
        <c:scaling>
          <c:orientation val="minMax"/>
        </c:scaling>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807680"/>
        <c:crosses val="autoZero"/>
        <c:crossBetween val="midCat"/>
      </c:valAx>
      <c:valAx>
        <c:axId val="11080768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0805760"/>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2"/>
          <c:y val="4.7118521949462235E-2"/>
          <c:w val="0.84704431781868605"/>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{A6923247-A225-44BF-B8EB-7CC52D7E0C03}</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{F56FBBF0-2D08-40F0-980A-58BBC52D5B27}</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{0E4E5692-3245-4E82-AA8D-FC0BC46E4D6D}</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{4C43E33C-C1D0-4E6F-9245-5620674A4E66}</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{71063B14-395F-42CF-B5A4-EA2098768438}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9.4</c:v>
                </c:pt>
                <c:pt idx="1">
                  <c:v>9.1</c:v>
                </c:pt>
                <c:pt idx="2">
                  <c:v>8.1999999999999993</c:v>
                </c:pt>
                <c:pt idx="3">
                  <c:v>6.6</c:v>
                </c:pt>
                <c:pt idx="4">
                  <c:v>5.3</c:v>
                </c:pt>
              </c:numCache>
            </c:numRef>
          </c:xVal>
          <c:yVal>
            <c:numRef>
              <c:f>公会計指標分析・財政指標組合せ分析表!$K$73:$O$73</c:f>
              <c:numCache>
                <c:formatCode>#,##0.0;"▲ "#,##0.0</c:formatCode>
                <c:ptCount val="5"/>
                <c:pt idx="0">
                  <c:v>38</c:v>
                </c:pt>
                <c:pt idx="1">
                  <c:v>10.8</c:v>
                </c:pt>
                <c:pt idx="2">
                  <c:v>2.9</c:v>
                </c:pt>
                <c:pt idx="3">
                  <c:v>3.2</c:v>
                </c:pt>
                <c:pt idx="4">
                  <c:v>8.8000000000000007</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{A82F7DDD-0715-41E0-92B8-335C9B236ED7}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{69DDBACD-4744-475F-9801-AFBABCB94816}</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{A4972967-2960-490D-A92E-553AB82456E2}</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{BAD8BA12-C9F4-470A-8303-FF80AA0C3069}</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{6183185E-9625-427F-A09E-C5F537BE1B49}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er>
        <c:axId val="111177088"/>
        <c:axId val="111203840"/>
      </c:scatterChart>
      <c:valAx>
        <c:axId val="111177088"/>
        <c:scaling>
          <c:orientation val="minMax"/>
          <c:max val="10.5"/>
          <c:min val="5"/>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203840"/>
        <c:crosses val="autoZero"/>
        <c:crossBetween val="midCat"/>
      </c:valAx>
      <c:valAx>
        <c:axId val="111203840"/>
        <c:scaling>
          <c:orientation val="minMax"/>
          <c:max val="47"/>
          <c:min val="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1177088"/>
        <c:crosses val="autoZero"/>
        <c:crossBetween val="midCat"/>
        <c:majorUnit val="5.875"/>
      </c:valAx>
      <c:spPr>
        <a:solidFill>
          <a:srgbClr val="E6FFD5"/>
        </a:solidFill>
        <a:ln w="19050">
          <a:solidFill>
            <a:srgbClr val="000000"/>
          </a:solidFill>
        </a:ln>
      </c:spPr>
    </c:plotArea>
    <c:plotVisOnly val="1"/>
    <c:dispBlanksAs val="gap"/>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福岡県志免町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年度においては、算入公債費等</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しているが</a:t>
          </a:r>
          <a:r>
            <a:rPr lang="ja-JP" altLang="ja-JP" sz="1100">
              <a:solidFill>
                <a:schemeClr val="dk1"/>
              </a:solidFill>
              <a:effectLst/>
              <a:latin typeface="+mn-lt"/>
              <a:ea typeface="+mn-ea"/>
              <a:cs typeface="+mn-cs"/>
            </a:rPr>
            <a:t>、小中学校大規模改修耐震工事にかかる償還</a:t>
          </a:r>
          <a:r>
            <a:rPr lang="ja-JP" altLang="en-US" sz="1100">
              <a:solidFill>
                <a:schemeClr val="dk1"/>
              </a:solidFill>
              <a:effectLst/>
              <a:latin typeface="+mn-lt"/>
              <a:ea typeface="+mn-ea"/>
              <a:cs typeface="+mn-cs"/>
            </a:rPr>
            <a:t>が本格的に始まり、元利償還金の増加や、昨年度に引き続き、</a:t>
          </a:r>
          <a:r>
            <a:rPr lang="ja-JP" altLang="ja-JP" sz="1100">
              <a:solidFill>
                <a:schemeClr val="dk1"/>
              </a:solidFill>
              <a:effectLst/>
              <a:latin typeface="+mn-lt"/>
              <a:ea typeface="+mn-ea"/>
              <a:cs typeface="+mn-cs"/>
            </a:rPr>
            <a:t>下水道事業会計分が増加したことが大きな要因となり、</a:t>
          </a:r>
          <a:r>
            <a:rPr lang="ja-JP" altLang="en-US" sz="1100">
              <a:solidFill>
                <a:schemeClr val="dk1"/>
              </a:solidFill>
              <a:effectLst/>
              <a:latin typeface="+mn-lt"/>
              <a:ea typeface="+mn-ea"/>
              <a:cs typeface="+mn-cs"/>
            </a:rPr>
            <a:t>分子は増加している。</a:t>
          </a:r>
          <a:endParaRPr lang="en-US" altLang="ja-JP" sz="11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今後、小中学校大規模改修耐震工事にかかる償還額の増加は避けられない為、緊急度・住民ニーズを的確に把握した事業の選択により、起債に大きく頼ることのない財政運営に努める必要がある。</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下水道事業については、</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年度より法適用化</a:t>
          </a:r>
          <a:r>
            <a:rPr lang="ja-JP" altLang="en-US" sz="1100">
              <a:solidFill>
                <a:schemeClr val="dk1"/>
              </a:solidFill>
              <a:effectLst/>
              <a:latin typeface="+mn-lt"/>
              <a:ea typeface="+mn-ea"/>
              <a:cs typeface="+mn-cs"/>
            </a:rPr>
            <a:t>され</a:t>
          </a:r>
          <a:r>
            <a:rPr lang="ja-JP" altLang="ja-JP" sz="1100">
              <a:solidFill>
                <a:schemeClr val="dk1"/>
              </a:solidFill>
              <a:effectLst/>
              <a:latin typeface="+mn-lt"/>
              <a:ea typeface="+mn-ea"/>
              <a:cs typeface="+mn-cs"/>
            </a:rPr>
            <a:t>、独立採算の原則から</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今後を見据え、使用料の改定等も視野に経営改革に取り組んでいく。</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rtl="0" eaLnBrk="1" fontAlgn="auto" latinLnBrk="0" hangingPunct="1"/>
          <a:endParaRPr lang="ja-JP" altLang="ja-JP"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福岡県志免町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将来負担比率の分子が</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年度から増加しているのは</a:t>
          </a:r>
          <a:r>
            <a:rPr lang="ja-JP" altLang="en-US" sz="1100">
              <a:solidFill>
                <a:schemeClr val="dk1"/>
              </a:solidFill>
              <a:effectLst/>
              <a:latin typeface="+mn-lt"/>
              <a:ea typeface="+mn-ea"/>
              <a:cs typeface="+mn-cs"/>
            </a:rPr>
            <a:t>一般会計等に係る地方債の現在高の増加が主な要因となっている。</a:t>
          </a:r>
          <a:endParaRPr lang="en-US" altLang="ja-JP" sz="1100">
            <a:solidFill>
              <a:schemeClr val="dk1"/>
            </a:solidFill>
            <a:effectLst/>
            <a:latin typeface="+mn-lt"/>
            <a:ea typeface="+mn-ea"/>
            <a:cs typeface="+mn-cs"/>
          </a:endParaRPr>
        </a:p>
        <a:p>
          <a:pPr eaLnBrk="1" fontAlgn="auto" latinLnBrk="0" hangingPunct="1"/>
          <a:r>
            <a:rPr lang="ja-JP" altLang="ja-JP" sz="1100">
              <a:solidFill>
                <a:schemeClr val="dk1"/>
              </a:solidFill>
              <a:effectLst/>
              <a:latin typeface="+mn-lt"/>
              <a:ea typeface="+mn-ea"/>
              <a:cs typeface="+mn-cs"/>
            </a:rPr>
            <a:t>また、交付税算入見込額については、昨年度に引き続き増加しているが、臨時財政対策債償還費及び全国防災事業債償還費が増加したことが要因となっている。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将来負担額については、</a:t>
          </a:r>
          <a:r>
            <a:rPr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小中学校の耐震化等</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一般会計等に係る地方債の現在高</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する</a:t>
          </a:r>
          <a:r>
            <a:rPr lang="ja-JP" altLang="ja-JP" sz="1100">
              <a:solidFill>
                <a:schemeClr val="dk1"/>
              </a:solidFill>
              <a:effectLst/>
              <a:latin typeface="+mn-lt"/>
              <a:ea typeface="+mn-ea"/>
              <a:cs typeface="+mn-cs"/>
            </a:rPr>
            <a:t>ため、老朽化した施設の改修も視野に入れ、緊急度・住民ニーズを的確に把握した事業の選択により、起債に大きく頼ることのない財政運営に努める。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福岡県志免町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45,565
45,105
8.69
13,711,184
13,118,004
578,601
8,275,277
12,294,189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8.8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福岡県志免町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45,565
45,105
8.69
13,711,184
13,118,004
578,601
8,275,277
12,294,189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福岡県志免町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45,565
45,105
8.69
13,711,184
13,118,004
578,601
8,275,277
12,294,189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福岡県志免町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45,565
45,105
8.69
13,711,184
13,118,004
578,601
8,275,277
12,294,189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8.8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年度の指数は、</a:t>
          </a:r>
          <a:r>
            <a:rPr lang="en-US" altLang="ja-JP" sz="1100">
              <a:solidFill>
                <a:schemeClr val="dk1"/>
              </a:solidFill>
              <a:effectLst/>
              <a:latin typeface="+mn-lt"/>
              <a:ea typeface="+mn-ea"/>
              <a:cs typeface="+mn-cs"/>
            </a:rPr>
            <a:t>0.72</a:t>
          </a:r>
          <a:r>
            <a:rPr lang="ja-JP" altLang="en-US" sz="1100">
              <a:solidFill>
                <a:schemeClr val="dk1"/>
              </a:solidFill>
              <a:effectLst/>
              <a:latin typeface="+mn-lt"/>
              <a:ea typeface="+mn-ea"/>
              <a:cs typeface="+mn-cs"/>
            </a:rPr>
            <a:t>で前年度から</a:t>
          </a:r>
          <a:r>
            <a:rPr lang="en-US" altLang="ja-JP" sz="1100">
              <a:solidFill>
                <a:schemeClr val="dk1"/>
              </a:solidFill>
              <a:effectLst/>
              <a:latin typeface="+mn-lt"/>
              <a:ea typeface="+mn-ea"/>
              <a:cs typeface="+mn-cs"/>
            </a:rPr>
            <a:t>0.1</a:t>
          </a:r>
          <a:r>
            <a:rPr lang="ja-JP" altLang="en-US" sz="1100">
              <a:solidFill>
                <a:schemeClr val="dk1"/>
              </a:solidFill>
              <a:effectLst/>
              <a:latin typeface="+mn-lt"/>
              <a:ea typeface="+mn-ea"/>
              <a:cs typeface="+mn-cs"/>
            </a:rPr>
            <a:t>ポイント上がっている</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年度の基準財政収入額においては、</a:t>
          </a:r>
          <a:r>
            <a:rPr lang="ja-JP" altLang="en-US" sz="1100">
              <a:solidFill>
                <a:schemeClr val="dk1"/>
              </a:solidFill>
              <a:effectLst/>
              <a:latin typeface="+mn-lt"/>
              <a:ea typeface="+mn-ea"/>
              <a:cs typeface="+mn-cs"/>
            </a:rPr>
            <a:t>前年度に引き続き、</a:t>
          </a:r>
          <a:r>
            <a:rPr lang="ja-JP" altLang="ja-JP" sz="1100">
              <a:solidFill>
                <a:schemeClr val="dk1"/>
              </a:solidFill>
              <a:effectLst/>
              <a:latin typeface="+mn-lt"/>
              <a:ea typeface="+mn-ea"/>
              <a:cs typeface="+mn-cs"/>
            </a:rPr>
            <a:t>納税義務者数の増加により市町村民税が増額</a:t>
          </a:r>
          <a:r>
            <a:rPr lang="ja-JP" altLang="en-US" sz="1100">
              <a:solidFill>
                <a:schemeClr val="dk1"/>
              </a:solidFill>
              <a:effectLst/>
              <a:latin typeface="+mn-lt"/>
              <a:ea typeface="+mn-ea"/>
              <a:cs typeface="+mn-cs"/>
            </a:rPr>
            <a:t>して</a:t>
          </a:r>
          <a:r>
            <a:rPr lang="ja-JP" altLang="ja-JP" sz="1100">
              <a:solidFill>
                <a:schemeClr val="dk1"/>
              </a:solidFill>
              <a:effectLst/>
              <a:latin typeface="+mn-lt"/>
              <a:ea typeface="+mn-ea"/>
              <a:cs typeface="+mn-cs"/>
            </a:rPr>
            <a:t>おり、</a:t>
          </a:r>
          <a:r>
            <a:rPr lang="ja-JP" altLang="en-US" sz="1100">
              <a:solidFill>
                <a:schemeClr val="dk1"/>
              </a:solidFill>
              <a:effectLst/>
              <a:latin typeface="+mn-lt"/>
              <a:ea typeface="+mn-ea"/>
              <a:cs typeface="+mn-cs"/>
            </a:rPr>
            <a:t>また新規事業者の増加により、純固定資産税の償却資産も増加している。さらに、地方消費税交付金の額も消費税率引き上げ分が全て反映されるため大幅増となった。</a:t>
          </a:r>
          <a:r>
            <a:rPr lang="ja-JP" altLang="ja-JP" sz="1100">
              <a:solidFill>
                <a:schemeClr val="dk1"/>
              </a:solidFill>
              <a:effectLst/>
              <a:latin typeface="+mn-lt"/>
              <a:ea typeface="+mn-ea"/>
              <a:cs typeface="+mn-cs"/>
            </a:rPr>
            <a:t>基準財政需要額も、</a:t>
          </a:r>
          <a:r>
            <a:rPr lang="ja-JP" altLang="en-US" sz="1100">
              <a:solidFill>
                <a:schemeClr val="dk1"/>
              </a:solidFill>
              <a:effectLst/>
              <a:latin typeface="+mn-lt"/>
              <a:ea typeface="+mn-ea"/>
              <a:cs typeface="+mn-cs"/>
            </a:rPr>
            <a:t>前年度よりも</a:t>
          </a:r>
          <a:r>
            <a:rPr lang="ja-JP" altLang="ja-JP" sz="1100">
              <a:solidFill>
                <a:schemeClr val="dk1"/>
              </a:solidFill>
              <a:effectLst/>
              <a:latin typeface="+mn-lt"/>
              <a:ea typeface="+mn-ea"/>
              <a:cs typeface="+mn-cs"/>
            </a:rPr>
            <a:t>増加しているが、基準財政収入額が需要額の増加分を上回っているため、</a:t>
          </a:r>
          <a:r>
            <a:rPr lang="en-US" altLang="ja-JP" sz="1100">
              <a:solidFill>
                <a:schemeClr val="dk1"/>
              </a:solidFill>
              <a:effectLst/>
              <a:latin typeface="+mn-lt"/>
              <a:ea typeface="+mn-ea"/>
              <a:cs typeface="+mn-cs"/>
            </a:rPr>
            <a:t>0.01</a:t>
          </a:r>
          <a:r>
            <a:rPr lang="ja-JP" altLang="en-US" sz="1100">
              <a:solidFill>
                <a:schemeClr val="dk1"/>
              </a:solidFill>
              <a:effectLst/>
              <a:latin typeface="+mn-lt"/>
              <a:ea typeface="+mn-ea"/>
              <a:cs typeface="+mn-cs"/>
            </a:rPr>
            <a:t>ポイント増加した</a:t>
          </a:r>
          <a:r>
            <a:rPr lang="ja-JP" altLang="ja-JP" sz="1100">
              <a:solidFill>
                <a:schemeClr val="dk1"/>
              </a:solidFill>
              <a:effectLst/>
              <a:latin typeface="+mn-lt"/>
              <a:ea typeface="+mn-ea"/>
              <a:cs typeface="+mn-cs"/>
            </a:rPr>
            <a:t>。ただし、今後も厳しい経済情勢が続くことが予想されることから、自主財源の一層の確保に努めていく必要がある。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38805</xdr:rowOff>
    </xdr:to>
    <xdr:cxnSp macro="">
      <xdr:nvCxnSpPr>
        <xdr:cNvPr id="68" name="直線コネクタ 67"/>
        <xdr:cNvCxnSpPr/>
      </xdr:nvCxnSpPr>
      <xdr:spPr>
        <a:xfrm flipV="1">
          <a:off x="4114800" y="72263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38805</xdr:rowOff>
    </xdr:from>
    <xdr:to>
      <xdr:col>6</xdr:col>
      <xdr:colOff>0</xdr:colOff>
      <xdr:row>42</xdr:row>
      <xdr:rowOff>38805</xdr:rowOff>
    </xdr:to>
    <xdr:cxnSp macro="">
      <xdr:nvCxnSpPr>
        <xdr:cNvPr id="71" name="直線コネクタ 70"/>
        <xdr:cNvCxnSpPr/>
      </xdr:nvCxnSpPr>
      <xdr:spPr>
        <a:xfrm>
          <a:off x="3225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38805</xdr:rowOff>
    </xdr:from>
    <xdr:to>
      <xdr:col>4</xdr:col>
      <xdr:colOff>482600</xdr:colOff>
      <xdr:row>42</xdr:row>
      <xdr:rowOff>38805</xdr:rowOff>
    </xdr:to>
    <xdr:cxnSp macro="">
      <xdr:nvCxnSpPr>
        <xdr:cNvPr id="74" name="直線コネクタ 73"/>
        <xdr:cNvCxnSpPr/>
      </xdr:nvCxnSpPr>
      <xdr:spPr>
        <a:xfrm>
          <a:off x="2336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11995</xdr:rowOff>
    </xdr:from>
    <xdr:to>
      <xdr:col>3</xdr:col>
      <xdr:colOff>279400</xdr:colOff>
      <xdr:row>42</xdr:row>
      <xdr:rowOff>38805</xdr:rowOff>
    </xdr:to>
    <xdr:cxnSp macro="">
      <xdr:nvCxnSpPr>
        <xdr:cNvPr id="77" name="直線コネクタ 76"/>
        <xdr:cNvCxnSpPr/>
      </xdr:nvCxnSpPr>
      <xdr:spPr>
        <a:xfrm>
          <a:off x="1447800" y="721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7" name="円/楕円 86"/>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8"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159455</xdr:rowOff>
    </xdr:from>
    <xdr:to>
      <xdr:col>6</xdr:col>
      <xdr:colOff>50800</xdr:colOff>
      <xdr:row>42</xdr:row>
      <xdr:rowOff>89605</xdr:rowOff>
    </xdr:to>
    <xdr:sp macro="" textlink="">
      <xdr:nvSpPr>
        <xdr:cNvPr id="89" name="円/楕円 88"/>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99782</xdr:rowOff>
    </xdr:from>
    <xdr:ext cx="736600" cy="259045"/>
    <xdr:sp macro="" textlink="">
      <xdr:nvSpPr>
        <xdr:cNvPr id="90" name="テキスト ボックス 89"/>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159455</xdr:rowOff>
    </xdr:from>
    <xdr:to>
      <xdr:col>4</xdr:col>
      <xdr:colOff>533400</xdr:colOff>
      <xdr:row>42</xdr:row>
      <xdr:rowOff>89605</xdr:rowOff>
    </xdr:to>
    <xdr:sp macro="" textlink="">
      <xdr:nvSpPr>
        <xdr:cNvPr id="91" name="円/楕円 90"/>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99782</xdr:rowOff>
    </xdr:from>
    <xdr:ext cx="762000" cy="259045"/>
    <xdr:sp macro="" textlink="">
      <xdr:nvSpPr>
        <xdr:cNvPr id="92" name="テキスト ボックス 91"/>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159455</xdr:rowOff>
    </xdr:from>
    <xdr:to>
      <xdr:col>3</xdr:col>
      <xdr:colOff>330200</xdr:colOff>
      <xdr:row>42</xdr:row>
      <xdr:rowOff>89605</xdr:rowOff>
    </xdr:to>
    <xdr:sp macro="" textlink="">
      <xdr:nvSpPr>
        <xdr:cNvPr id="93" name="円/楕円 92"/>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99782</xdr:rowOff>
    </xdr:from>
    <xdr:ext cx="762000" cy="259045"/>
    <xdr:sp macro="" textlink="">
      <xdr:nvSpPr>
        <xdr:cNvPr id="94" name="テキスト ボックス 93"/>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132645</xdr:rowOff>
    </xdr:from>
    <xdr:to>
      <xdr:col>2</xdr:col>
      <xdr:colOff>127000</xdr:colOff>
      <xdr:row>42</xdr:row>
      <xdr:rowOff>62795</xdr:rowOff>
    </xdr:to>
    <xdr:sp macro="" textlink="">
      <xdr:nvSpPr>
        <xdr:cNvPr id="95" name="円/楕円 94"/>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72972</xdr:rowOff>
    </xdr:from>
    <xdr:ext cx="762000" cy="259045"/>
    <xdr:sp macro="" textlink="">
      <xdr:nvSpPr>
        <xdr:cNvPr id="96" name="テキスト ボックス 95"/>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年度数値は類似団体平均を下回った</a:t>
          </a:r>
          <a:r>
            <a:rPr kumimoji="1" lang="ja-JP" altLang="en-US" sz="1000">
              <a:solidFill>
                <a:schemeClr val="dk1"/>
              </a:solidFill>
              <a:effectLst/>
              <a:latin typeface="+mn-lt"/>
              <a:ea typeface="+mn-ea"/>
              <a:cs typeface="+mn-cs"/>
            </a:rPr>
            <a:t>が、</a:t>
          </a:r>
          <a:r>
            <a:rPr kumimoji="1" lang="en-US" altLang="ja-JP" sz="1000">
              <a:solidFill>
                <a:schemeClr val="dk1"/>
              </a:solidFill>
              <a:effectLst/>
              <a:latin typeface="+mn-lt"/>
              <a:ea typeface="+mn-ea"/>
              <a:cs typeface="+mn-cs"/>
            </a:rPr>
            <a:t>27</a:t>
          </a:r>
          <a:r>
            <a:rPr kumimoji="1" lang="ja-JP" altLang="en-US" sz="1000">
              <a:solidFill>
                <a:schemeClr val="dk1"/>
              </a:solidFill>
              <a:effectLst/>
              <a:latin typeface="+mn-lt"/>
              <a:ea typeface="+mn-ea"/>
              <a:cs typeface="+mn-cs"/>
            </a:rPr>
            <a:t>年度は再度上回る結果となった。</a:t>
          </a:r>
          <a:endParaRPr lang="ja-JP" altLang="ja-JP" sz="1000">
            <a:effectLst/>
          </a:endParaRPr>
        </a:p>
        <a:p>
          <a:r>
            <a:rPr kumimoji="1" lang="en-US" altLang="ja-JP" sz="1000">
              <a:solidFill>
                <a:schemeClr val="dk1"/>
              </a:solidFill>
              <a:effectLst/>
              <a:latin typeface="+mn-lt"/>
              <a:ea typeface="+mn-ea"/>
              <a:cs typeface="+mn-cs"/>
            </a:rPr>
            <a:t>26</a:t>
          </a:r>
          <a:r>
            <a:rPr kumimoji="1" lang="ja-JP" altLang="en-US" sz="1000">
              <a:solidFill>
                <a:schemeClr val="dk1"/>
              </a:solidFill>
              <a:effectLst/>
              <a:latin typeface="+mn-lt"/>
              <a:ea typeface="+mn-ea"/>
              <a:cs typeface="+mn-cs"/>
            </a:rPr>
            <a:t>年度同様に、</a:t>
          </a:r>
          <a:r>
            <a:rPr kumimoji="1" lang="ja-JP" altLang="ja-JP" sz="1000">
              <a:solidFill>
                <a:schemeClr val="dk1"/>
              </a:solidFill>
              <a:effectLst/>
              <a:latin typeface="+mn-lt"/>
              <a:ea typeface="+mn-ea"/>
              <a:cs typeface="+mn-cs"/>
            </a:rPr>
            <a:t>ごみ処理事業費をはじめとする物件費の増加、保育園関係経費や障害児通所支援給付費をはじめとする扶助費の増加が続き、依然として高い比率で推移している</a:t>
          </a:r>
          <a:r>
            <a:rPr kumimoji="1" lang="ja-JP" altLang="en-US" sz="1000">
              <a:solidFill>
                <a:schemeClr val="dk1"/>
              </a:solidFill>
              <a:effectLst/>
              <a:latin typeface="+mn-lt"/>
              <a:ea typeface="+mn-ea"/>
              <a:cs typeface="+mn-cs"/>
            </a:rPr>
            <a:t>。近年、</a:t>
          </a:r>
          <a:r>
            <a:rPr kumimoji="1" lang="ja-JP" altLang="ja-JP" sz="1000">
              <a:solidFill>
                <a:schemeClr val="dk1"/>
              </a:solidFill>
              <a:effectLst/>
              <a:latin typeface="+mn-lt"/>
              <a:ea typeface="+mn-ea"/>
              <a:cs typeface="+mn-cs"/>
            </a:rPr>
            <a:t>税収の増などにより経常一般財源等は増加しているものの、今後は順次進めてきた小中学校耐震補強・大規模改造事業に係る起債償還が本格化するため、公債費が</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年度から当分の間増加が続き、本町財政は厳しい状況に</a:t>
          </a:r>
          <a:r>
            <a:rPr kumimoji="1" lang="ja-JP" altLang="en-US" sz="1000">
              <a:solidFill>
                <a:schemeClr val="dk1"/>
              </a:solidFill>
              <a:effectLst/>
              <a:latin typeface="+mn-lt"/>
              <a:ea typeface="+mn-ea"/>
              <a:cs typeface="+mn-cs"/>
            </a:rPr>
            <a:t>なっている</a:t>
          </a:r>
          <a:r>
            <a:rPr kumimoji="1" lang="ja-JP" altLang="ja-JP" sz="1000">
              <a:solidFill>
                <a:schemeClr val="dk1"/>
              </a:solidFill>
              <a:effectLst/>
              <a:latin typeface="+mn-lt"/>
              <a:ea typeface="+mn-ea"/>
              <a:cs typeface="+mn-cs"/>
            </a:rPr>
            <a:t>。このことから、</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年度から</a:t>
          </a:r>
          <a:r>
            <a:rPr kumimoji="1" lang="en-US" altLang="ja-JP" sz="1000">
              <a:solidFill>
                <a:schemeClr val="dk1"/>
              </a:solidFill>
              <a:effectLst/>
              <a:latin typeface="+mn-lt"/>
              <a:ea typeface="+mn-ea"/>
              <a:cs typeface="+mn-cs"/>
            </a:rPr>
            <a:t>31</a:t>
          </a:r>
          <a:r>
            <a:rPr kumimoji="1" lang="ja-JP" altLang="ja-JP" sz="1000">
              <a:solidFill>
                <a:schemeClr val="dk1"/>
              </a:solidFill>
              <a:effectLst/>
              <a:latin typeface="+mn-lt"/>
              <a:ea typeface="+mn-ea"/>
              <a:cs typeface="+mn-cs"/>
            </a:rPr>
            <a:t>年度までの中期財政計画を策定したところであり、計画に基づき行財政改革に取り組んでいく。また、行政評価システムの活用や施策別枠配分による予算編成等にも引き続き取り組み、一層の経常経費抑制に努めていきたい。</a:t>
          </a:r>
          <a:endParaRPr lang="ja-JP" altLang="ja-JP" sz="1000">
            <a:effectLst/>
          </a:endParaRPr>
        </a:p>
        <a:p>
          <a:endParaRPr kumimoji="1" lang="ja-JP" altLang="en-US" sz="10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138430</xdr:rowOff>
    </xdr:from>
    <xdr:to>
      <xdr:col>7</xdr:col>
      <xdr:colOff>152400</xdr:colOff>
      <xdr:row>63</xdr:row>
      <xdr:rowOff>152908</xdr:rowOff>
    </xdr:to>
    <xdr:cxnSp macro="">
      <xdr:nvCxnSpPr>
        <xdr:cNvPr id="129" name="直線コネクタ 128"/>
        <xdr:cNvCxnSpPr/>
      </xdr:nvCxnSpPr>
      <xdr:spPr>
        <a:xfrm>
          <a:off x="4114800" y="1093978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63</xdr:row>
      <xdr:rowOff>143256</xdr:rowOff>
    </xdr:to>
    <xdr:cxnSp macro="">
      <xdr:nvCxnSpPr>
        <xdr:cNvPr id="132" name="直線コネクタ 131"/>
        <xdr:cNvCxnSpPr/>
      </xdr:nvCxnSpPr>
      <xdr:spPr>
        <a:xfrm flipV="1">
          <a:off x="3225800" y="1093978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51562</xdr:rowOff>
    </xdr:from>
    <xdr:to>
      <xdr:col>4</xdr:col>
      <xdr:colOff>482600</xdr:colOff>
      <xdr:row>63</xdr:row>
      <xdr:rowOff>143256</xdr:rowOff>
    </xdr:to>
    <xdr:cxnSp macro="">
      <xdr:nvCxnSpPr>
        <xdr:cNvPr id="135" name="直線コネクタ 134"/>
        <xdr:cNvCxnSpPr/>
      </xdr:nvCxnSpPr>
      <xdr:spPr>
        <a:xfrm>
          <a:off x="2336800" y="1085291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145796</xdr:rowOff>
    </xdr:from>
    <xdr:to>
      <xdr:col>3</xdr:col>
      <xdr:colOff>279400</xdr:colOff>
      <xdr:row>63</xdr:row>
      <xdr:rowOff>51562</xdr:rowOff>
    </xdr:to>
    <xdr:cxnSp macro="">
      <xdr:nvCxnSpPr>
        <xdr:cNvPr id="138" name="直線コネクタ 137"/>
        <xdr:cNvCxnSpPr/>
      </xdr:nvCxnSpPr>
      <xdr:spPr>
        <a:xfrm>
          <a:off x="1447800" y="1077569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2" name="テキスト ボックス 141"/>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102108</xdr:rowOff>
    </xdr:from>
    <xdr:to>
      <xdr:col>7</xdr:col>
      <xdr:colOff>203200</xdr:colOff>
      <xdr:row>64</xdr:row>
      <xdr:rowOff>32258</xdr:rowOff>
    </xdr:to>
    <xdr:sp macro="" textlink="">
      <xdr:nvSpPr>
        <xdr:cNvPr id="148" name="円/楕円 147"/>
        <xdr:cNvSpPr/>
      </xdr:nvSpPr>
      <xdr:spPr>
        <a:xfrm>
          <a:off x="49022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74185</xdr:rowOff>
    </xdr:from>
    <xdr:ext cx="762000" cy="259045"/>
    <xdr:sp macro="" textlink="">
      <xdr:nvSpPr>
        <xdr:cNvPr id="149" name="財政構造の弾力性該当値テキスト"/>
        <xdr:cNvSpPr txBox="1"/>
      </xdr:nvSpPr>
      <xdr:spPr>
        <a:xfrm>
          <a:off x="5041900" y="1087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50" name="円/楕円 149"/>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27957</xdr:rowOff>
    </xdr:from>
    <xdr:ext cx="736600" cy="259045"/>
    <xdr:sp macro="" textlink="">
      <xdr:nvSpPr>
        <xdr:cNvPr id="151" name="テキスト ボックス 150"/>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92456</xdr:rowOff>
    </xdr:from>
    <xdr:to>
      <xdr:col>4</xdr:col>
      <xdr:colOff>533400</xdr:colOff>
      <xdr:row>64</xdr:row>
      <xdr:rowOff>22606</xdr:rowOff>
    </xdr:to>
    <xdr:sp macro="" textlink="">
      <xdr:nvSpPr>
        <xdr:cNvPr id="152" name="円/楕円 151"/>
        <xdr:cNvSpPr/>
      </xdr:nvSpPr>
      <xdr:spPr>
        <a:xfrm>
          <a:off x="3175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7383</xdr:rowOff>
    </xdr:from>
    <xdr:ext cx="762000" cy="259045"/>
    <xdr:sp macro="" textlink="">
      <xdr:nvSpPr>
        <xdr:cNvPr id="153" name="テキスト ボックス 152"/>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762</xdr:rowOff>
    </xdr:from>
    <xdr:to>
      <xdr:col>3</xdr:col>
      <xdr:colOff>330200</xdr:colOff>
      <xdr:row>63</xdr:row>
      <xdr:rowOff>102362</xdr:rowOff>
    </xdr:to>
    <xdr:sp macro="" textlink="">
      <xdr:nvSpPr>
        <xdr:cNvPr id="154" name="円/楕円 153"/>
        <xdr:cNvSpPr/>
      </xdr:nvSpPr>
      <xdr:spPr>
        <a:xfrm>
          <a:off x="2286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112539</xdr:rowOff>
    </xdr:from>
    <xdr:ext cx="762000" cy="259045"/>
    <xdr:sp macro="" textlink="">
      <xdr:nvSpPr>
        <xdr:cNvPr id="155" name="テキスト ボックス 154"/>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94996</xdr:rowOff>
    </xdr:from>
    <xdr:to>
      <xdr:col>2</xdr:col>
      <xdr:colOff>127000</xdr:colOff>
      <xdr:row>63</xdr:row>
      <xdr:rowOff>25146</xdr:rowOff>
    </xdr:to>
    <xdr:sp macro="" textlink="">
      <xdr:nvSpPr>
        <xdr:cNvPr id="156" name="円/楕円 155"/>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35323</xdr:rowOff>
    </xdr:from>
    <xdr:ext cx="762000" cy="259045"/>
    <xdr:sp macro="" textlink="">
      <xdr:nvSpPr>
        <xdr:cNvPr id="157" name="テキスト ボックス 156"/>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人口１人当たりの決算額が引き続き低くなっているのは、人件費額が低いことが要因である。これは、ラスパイレス指数は類似団体平均を上回っているものの、人口千人当たり職員数は類似団体の中では少ないためで、引き続き類似団体平均を上回ることがないよう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85849</xdr:rowOff>
    </xdr:from>
    <xdr:to>
      <xdr:col>7</xdr:col>
      <xdr:colOff>152400</xdr:colOff>
      <xdr:row>81</xdr:row>
      <xdr:rowOff>160837</xdr:rowOff>
    </xdr:to>
    <xdr:cxnSp macro="">
      <xdr:nvCxnSpPr>
        <xdr:cNvPr id="194" name="直線コネクタ 193"/>
        <xdr:cNvCxnSpPr/>
      </xdr:nvCxnSpPr>
      <xdr:spPr>
        <a:xfrm>
          <a:off x="4114800" y="13973299"/>
          <a:ext cx="838200" cy="7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48907</xdr:rowOff>
    </xdr:from>
    <xdr:to>
      <xdr:col>6</xdr:col>
      <xdr:colOff>0</xdr:colOff>
      <xdr:row>81</xdr:row>
      <xdr:rowOff>85849</xdr:rowOff>
    </xdr:to>
    <xdr:cxnSp macro="">
      <xdr:nvCxnSpPr>
        <xdr:cNvPr id="197" name="直線コネクタ 196"/>
        <xdr:cNvCxnSpPr/>
      </xdr:nvCxnSpPr>
      <xdr:spPr>
        <a:xfrm>
          <a:off x="3225800" y="13936357"/>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45794</xdr:rowOff>
    </xdr:from>
    <xdr:to>
      <xdr:col>4</xdr:col>
      <xdr:colOff>482600</xdr:colOff>
      <xdr:row>81</xdr:row>
      <xdr:rowOff>48907</xdr:rowOff>
    </xdr:to>
    <xdr:cxnSp macro="">
      <xdr:nvCxnSpPr>
        <xdr:cNvPr id="200" name="直線コネクタ 199"/>
        <xdr:cNvCxnSpPr/>
      </xdr:nvCxnSpPr>
      <xdr:spPr>
        <a:xfrm>
          <a:off x="2336800" y="13933244"/>
          <a:ext cx="8890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45794</xdr:rowOff>
    </xdr:from>
    <xdr:to>
      <xdr:col>3</xdr:col>
      <xdr:colOff>279400</xdr:colOff>
      <xdr:row>81</xdr:row>
      <xdr:rowOff>63500</xdr:rowOff>
    </xdr:to>
    <xdr:cxnSp macro="">
      <xdr:nvCxnSpPr>
        <xdr:cNvPr id="203" name="直線コネクタ 202"/>
        <xdr:cNvCxnSpPr/>
      </xdr:nvCxnSpPr>
      <xdr:spPr>
        <a:xfrm flipV="1">
          <a:off x="1447800" y="13933244"/>
          <a:ext cx="889000" cy="1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110037</xdr:rowOff>
    </xdr:from>
    <xdr:to>
      <xdr:col>7</xdr:col>
      <xdr:colOff>203200</xdr:colOff>
      <xdr:row>82</xdr:row>
      <xdr:rowOff>40187</xdr:rowOff>
    </xdr:to>
    <xdr:sp macro="" textlink="">
      <xdr:nvSpPr>
        <xdr:cNvPr id="213" name="円/楕円 212"/>
        <xdr:cNvSpPr/>
      </xdr:nvSpPr>
      <xdr:spPr>
        <a:xfrm>
          <a:off x="4902200" y="1399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126564</xdr:rowOff>
    </xdr:from>
    <xdr:ext cx="762000" cy="259045"/>
    <xdr:sp macro="" textlink="">
      <xdr:nvSpPr>
        <xdr:cNvPr id="214" name="人件費・物件費等の状況該当値テキスト"/>
        <xdr:cNvSpPr txBox="1"/>
      </xdr:nvSpPr>
      <xdr:spPr>
        <a:xfrm>
          <a:off x="5041900" y="1384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86,550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35049</xdr:rowOff>
    </xdr:from>
    <xdr:to>
      <xdr:col>6</xdr:col>
      <xdr:colOff>50800</xdr:colOff>
      <xdr:row>81</xdr:row>
      <xdr:rowOff>136649</xdr:rowOff>
    </xdr:to>
    <xdr:sp macro="" textlink="">
      <xdr:nvSpPr>
        <xdr:cNvPr id="215" name="円/楕円 214"/>
        <xdr:cNvSpPr/>
      </xdr:nvSpPr>
      <xdr:spPr>
        <a:xfrm>
          <a:off x="4064000" y="139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146826</xdr:rowOff>
    </xdr:from>
    <xdr:ext cx="736600" cy="259045"/>
    <xdr:sp macro="" textlink="">
      <xdr:nvSpPr>
        <xdr:cNvPr id="216" name="テキスト ボックス 215"/>
        <xdr:cNvSpPr txBox="1"/>
      </xdr:nvSpPr>
      <xdr:spPr>
        <a:xfrm>
          <a:off x="3733800" y="13691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80,024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169557</xdr:rowOff>
    </xdr:from>
    <xdr:to>
      <xdr:col>4</xdr:col>
      <xdr:colOff>533400</xdr:colOff>
      <xdr:row>81</xdr:row>
      <xdr:rowOff>99707</xdr:rowOff>
    </xdr:to>
    <xdr:sp macro="" textlink="">
      <xdr:nvSpPr>
        <xdr:cNvPr id="217" name="円/楕円 216"/>
        <xdr:cNvSpPr/>
      </xdr:nvSpPr>
      <xdr:spPr>
        <a:xfrm>
          <a:off x="3175000" y="1388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109884</xdr:rowOff>
    </xdr:from>
    <xdr:ext cx="762000" cy="259045"/>
    <xdr:sp macro="" textlink="">
      <xdr:nvSpPr>
        <xdr:cNvPr id="218" name="テキスト ボックス 217"/>
        <xdr:cNvSpPr txBox="1"/>
      </xdr:nvSpPr>
      <xdr:spPr>
        <a:xfrm>
          <a:off x="2844800" y="1365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76,809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166444</xdr:rowOff>
    </xdr:from>
    <xdr:to>
      <xdr:col>3</xdr:col>
      <xdr:colOff>330200</xdr:colOff>
      <xdr:row>81</xdr:row>
      <xdr:rowOff>96594</xdr:rowOff>
    </xdr:to>
    <xdr:sp macro="" textlink="">
      <xdr:nvSpPr>
        <xdr:cNvPr id="219" name="円/楕円 218"/>
        <xdr:cNvSpPr/>
      </xdr:nvSpPr>
      <xdr:spPr>
        <a:xfrm>
          <a:off x="2286000" y="1388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106771</xdr:rowOff>
    </xdr:from>
    <xdr:ext cx="762000" cy="259045"/>
    <xdr:sp macro="" textlink="">
      <xdr:nvSpPr>
        <xdr:cNvPr id="220" name="テキスト ボックス 219"/>
        <xdr:cNvSpPr txBox="1"/>
      </xdr:nvSpPr>
      <xdr:spPr>
        <a:xfrm>
          <a:off x="1955800" y="136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76,538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12700</xdr:rowOff>
    </xdr:from>
    <xdr:to>
      <xdr:col>2</xdr:col>
      <xdr:colOff>127000</xdr:colOff>
      <xdr:row>81</xdr:row>
      <xdr:rowOff>114300</xdr:rowOff>
    </xdr:to>
    <xdr:sp macro="" textlink="">
      <xdr:nvSpPr>
        <xdr:cNvPr id="221" name="円/楕円 220"/>
        <xdr:cNvSpPr/>
      </xdr:nvSpPr>
      <xdr:spPr>
        <a:xfrm>
          <a:off x="1397000" y="139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124477</xdr:rowOff>
    </xdr:from>
    <xdr:ext cx="762000" cy="259045"/>
    <xdr:sp macro="" textlink="">
      <xdr:nvSpPr>
        <xdr:cNvPr id="222" name="テキスト ボックス 221"/>
        <xdr:cNvSpPr txBox="1"/>
      </xdr:nvSpPr>
      <xdr:spPr>
        <a:xfrm>
          <a:off x="1066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多少数値が</a:t>
          </a:r>
          <a:r>
            <a:rPr kumimoji="1" lang="ja-JP" altLang="ja-JP" sz="1100">
              <a:solidFill>
                <a:schemeClr val="dk1"/>
              </a:solidFill>
              <a:effectLst/>
              <a:latin typeface="+mn-lt"/>
              <a:ea typeface="+mn-ea"/>
              <a:cs typeface="+mn-cs"/>
            </a:rPr>
            <a:t>上回った。</a:t>
          </a:r>
          <a:r>
            <a:rPr lang="ja-JP" altLang="ja-JP" sz="1100">
              <a:solidFill>
                <a:schemeClr val="dk1"/>
              </a:solidFill>
              <a:effectLst/>
              <a:latin typeface="+mn-lt"/>
              <a:ea typeface="+mn-ea"/>
              <a:cs typeface="+mn-cs"/>
            </a:rPr>
            <a:t>職員構成の変動により前年度比</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上昇し</a:t>
          </a:r>
          <a:r>
            <a:rPr lang="ja-JP" altLang="ja-JP" sz="1100">
              <a:solidFill>
                <a:schemeClr val="dk1"/>
              </a:solidFill>
              <a:effectLst/>
              <a:latin typeface="+mn-lt"/>
              <a:ea typeface="+mn-ea"/>
              <a:cs typeface="+mn-cs"/>
            </a:rPr>
            <a:t>、類似団体平均</a:t>
          </a:r>
          <a:r>
            <a:rPr lang="ja-JP" altLang="en-US" sz="1100">
              <a:solidFill>
                <a:schemeClr val="dk1"/>
              </a:solidFill>
              <a:effectLst/>
              <a:latin typeface="+mn-lt"/>
              <a:ea typeface="+mn-ea"/>
              <a:cs typeface="+mn-cs"/>
            </a:rPr>
            <a:t>よりも</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上回っている。高年齢層の職員の大量退職</a:t>
          </a:r>
          <a:r>
            <a:rPr lang="ja-JP" altLang="en-US" sz="1100">
              <a:solidFill>
                <a:schemeClr val="dk1"/>
              </a:solidFill>
              <a:effectLst/>
              <a:latin typeface="+mn-lt"/>
              <a:ea typeface="+mn-ea"/>
              <a:cs typeface="+mn-cs"/>
            </a:rPr>
            <a:t>は減るものの</a:t>
          </a:r>
          <a:r>
            <a:rPr lang="ja-JP" altLang="ja-JP" sz="1100">
              <a:solidFill>
                <a:schemeClr val="dk1"/>
              </a:solidFill>
              <a:effectLst/>
              <a:latin typeface="+mn-lt"/>
              <a:ea typeface="+mn-ea"/>
              <a:cs typeface="+mn-cs"/>
            </a:rPr>
            <a:t>中間年齢層の若年での管理職等への登用が考えられ、ラスパイレス指数を引き上げる要因となる可能性がある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今後も国・県・他の地方公共団体との均衡を踏まえ、給与水準の適正化に努める。</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85</xdr:row>
      <xdr:rowOff>23707</xdr:rowOff>
    </xdr:to>
    <xdr:cxnSp macro="">
      <xdr:nvCxnSpPr>
        <xdr:cNvPr id="256" name="直線コネクタ 255"/>
        <xdr:cNvCxnSpPr/>
      </xdr:nvCxnSpPr>
      <xdr:spPr>
        <a:xfrm>
          <a:off x="16179800" y="1456478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7" name="給与水準   （国との比較）平均値テキスト"/>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66463</xdr:rowOff>
    </xdr:from>
    <xdr:to>
      <xdr:col>23</xdr:col>
      <xdr:colOff>406400</xdr:colOff>
      <xdr:row>84</xdr:row>
      <xdr:rowOff>162984</xdr:rowOff>
    </xdr:to>
    <xdr:cxnSp macro="">
      <xdr:nvCxnSpPr>
        <xdr:cNvPr id="259" name="直線コネクタ 258"/>
        <xdr:cNvCxnSpPr/>
      </xdr:nvCxnSpPr>
      <xdr:spPr>
        <a:xfrm>
          <a:off x="15290800" y="1446826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1" name="テキスト ボックス 260"/>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66463</xdr:rowOff>
    </xdr:from>
    <xdr:to>
      <xdr:col>22</xdr:col>
      <xdr:colOff>203200</xdr:colOff>
      <xdr:row>89</xdr:row>
      <xdr:rowOff>45720</xdr:rowOff>
    </xdr:to>
    <xdr:cxnSp macro="">
      <xdr:nvCxnSpPr>
        <xdr:cNvPr id="262" name="直線コネクタ 261"/>
        <xdr:cNvCxnSpPr/>
      </xdr:nvCxnSpPr>
      <xdr:spPr>
        <a:xfrm flipV="1">
          <a:off x="14401800" y="14468263"/>
          <a:ext cx="889000" cy="83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45720</xdr:rowOff>
    </xdr:from>
    <xdr:to>
      <xdr:col>21</xdr:col>
      <xdr:colOff>0</xdr:colOff>
      <xdr:row>89</xdr:row>
      <xdr:rowOff>93980</xdr:rowOff>
    </xdr:to>
    <xdr:cxnSp macro="">
      <xdr:nvCxnSpPr>
        <xdr:cNvPr id="265" name="直線コネクタ 264"/>
        <xdr:cNvCxnSpPr/>
      </xdr:nvCxnSpPr>
      <xdr:spPr>
        <a:xfrm flipV="1">
          <a:off x="13512800" y="153047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7" name="テキスト ボックス 266"/>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75" name="円/楕円 274"/>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116434</xdr:rowOff>
    </xdr:from>
    <xdr:ext cx="762000" cy="259045"/>
    <xdr:sp macro="" textlink="">
      <xdr:nvSpPr>
        <xdr:cNvPr id="276" name="給与水準   （国との比較）該当値テキスト"/>
        <xdr:cNvSpPr txBox="1"/>
      </xdr:nvSpPr>
      <xdr:spPr>
        <a:xfrm>
          <a:off x="17106900" y="1451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77" name="円/楕円 276"/>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78" name="テキスト ボックス 277"/>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15663</xdr:rowOff>
    </xdr:from>
    <xdr:to>
      <xdr:col>22</xdr:col>
      <xdr:colOff>254000</xdr:colOff>
      <xdr:row>84</xdr:row>
      <xdr:rowOff>117263</xdr:rowOff>
    </xdr:to>
    <xdr:sp macro="" textlink="">
      <xdr:nvSpPr>
        <xdr:cNvPr id="279" name="円/楕円 278"/>
        <xdr:cNvSpPr/>
      </xdr:nvSpPr>
      <xdr:spPr>
        <a:xfrm>
          <a:off x="15240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102040</xdr:rowOff>
    </xdr:from>
    <xdr:ext cx="762000" cy="259045"/>
    <xdr:sp macro="" textlink="">
      <xdr:nvSpPr>
        <xdr:cNvPr id="280" name="テキスト ボックス 279"/>
        <xdr:cNvSpPr txBox="1"/>
      </xdr:nvSpPr>
      <xdr:spPr>
        <a:xfrm>
          <a:off x="149098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81" name="円/楕円 280"/>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82" name="テキスト ボックス 281"/>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43180</xdr:rowOff>
    </xdr:from>
    <xdr:to>
      <xdr:col>19</xdr:col>
      <xdr:colOff>533400</xdr:colOff>
      <xdr:row>89</xdr:row>
      <xdr:rowOff>144780</xdr:rowOff>
    </xdr:to>
    <xdr:sp macro="" textlink="">
      <xdr:nvSpPr>
        <xdr:cNvPr id="283" name="円/楕円 282"/>
        <xdr:cNvSpPr/>
      </xdr:nvSpPr>
      <xdr:spPr>
        <a:xfrm>
          <a:off x="13462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129557</xdr:rowOff>
    </xdr:from>
    <xdr:ext cx="762000" cy="259045"/>
    <xdr:sp macro="" textlink="">
      <xdr:nvSpPr>
        <xdr:cNvPr id="284" name="テキスト ボックス 283"/>
        <xdr:cNvSpPr txBox="1"/>
      </xdr:nvSpPr>
      <xdr:spPr>
        <a:xfrm>
          <a:off x="13131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集中改革プランにおける定員管理の数値目標から更に削減</a:t>
          </a:r>
          <a:r>
            <a:rPr lang="ja-JP" altLang="en-US" sz="1100">
              <a:solidFill>
                <a:schemeClr val="dk1"/>
              </a:solidFill>
              <a:effectLst/>
              <a:latin typeface="+mn-lt"/>
              <a:ea typeface="+mn-ea"/>
              <a:cs typeface="+mn-cs"/>
            </a:rPr>
            <a:t>し</a:t>
          </a:r>
          <a:r>
            <a:rPr lang="ja-JP" altLang="ja-JP" sz="1100">
              <a:solidFill>
                <a:schemeClr val="dk1"/>
              </a:solidFill>
              <a:effectLst/>
              <a:latin typeface="+mn-lt"/>
              <a:ea typeface="+mn-ea"/>
              <a:cs typeface="+mn-cs"/>
            </a:rPr>
            <a:t>、定員適正化計画を行ってきたことで、類似団体の中でも</a:t>
          </a:r>
          <a:r>
            <a:rPr lang="ja-JP" altLang="en-US" sz="1100">
              <a:solidFill>
                <a:schemeClr val="dk1"/>
              </a:solidFill>
              <a:effectLst/>
              <a:latin typeface="+mn-lt"/>
              <a:ea typeface="+mn-ea"/>
              <a:cs typeface="+mn-cs"/>
            </a:rPr>
            <a:t>過去</a:t>
          </a:r>
          <a:r>
            <a:rPr lang="ja-JP" altLang="ja-JP" sz="1100">
              <a:solidFill>
                <a:schemeClr val="dk1"/>
              </a:solidFill>
              <a:effectLst/>
              <a:latin typeface="+mn-lt"/>
              <a:ea typeface="+mn-ea"/>
              <a:cs typeface="+mn-cs"/>
            </a:rPr>
            <a:t>に引き続き</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番少ない数値となっている。今後は、業務量に見合った職員数となるよう、定員の適正化を図る。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57</xdr:row>
      <xdr:rowOff>139881</xdr:rowOff>
    </xdr:from>
    <xdr:to>
      <xdr:col>24</xdr:col>
      <xdr:colOff>558800</xdr:colOff>
      <xdr:row>57</xdr:row>
      <xdr:rowOff>148499</xdr:rowOff>
    </xdr:to>
    <xdr:cxnSp macro="">
      <xdr:nvCxnSpPr>
        <xdr:cNvPr id="321" name="直線コネクタ 320"/>
        <xdr:cNvCxnSpPr/>
      </xdr:nvCxnSpPr>
      <xdr:spPr>
        <a:xfrm>
          <a:off x="16179800" y="9912531"/>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2"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57</xdr:row>
      <xdr:rowOff>134710</xdr:rowOff>
    </xdr:from>
    <xdr:to>
      <xdr:col>23</xdr:col>
      <xdr:colOff>406400</xdr:colOff>
      <xdr:row>57</xdr:row>
      <xdr:rowOff>139881</xdr:rowOff>
    </xdr:to>
    <xdr:cxnSp macro="">
      <xdr:nvCxnSpPr>
        <xdr:cNvPr id="324" name="直線コネクタ 323"/>
        <xdr:cNvCxnSpPr/>
      </xdr:nvCxnSpPr>
      <xdr:spPr>
        <a:xfrm>
          <a:off x="15290800" y="9907360"/>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6" name="テキスト ボックス 325"/>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57</xdr:row>
      <xdr:rowOff>134710</xdr:rowOff>
    </xdr:from>
    <xdr:to>
      <xdr:col>22</xdr:col>
      <xdr:colOff>203200</xdr:colOff>
      <xdr:row>57</xdr:row>
      <xdr:rowOff>141605</xdr:rowOff>
    </xdr:to>
    <xdr:cxnSp macro="">
      <xdr:nvCxnSpPr>
        <xdr:cNvPr id="327" name="直線コネクタ 326"/>
        <xdr:cNvCxnSpPr/>
      </xdr:nvCxnSpPr>
      <xdr:spPr>
        <a:xfrm flipV="1">
          <a:off x="14401800" y="990736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9" name="テキスト ボックス 328"/>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57</xdr:row>
      <xdr:rowOff>141605</xdr:rowOff>
    </xdr:from>
    <xdr:to>
      <xdr:col>21</xdr:col>
      <xdr:colOff>0</xdr:colOff>
      <xdr:row>57</xdr:row>
      <xdr:rowOff>148499</xdr:rowOff>
    </xdr:to>
    <xdr:cxnSp macro="">
      <xdr:nvCxnSpPr>
        <xdr:cNvPr id="330" name="直線コネクタ 329"/>
        <xdr:cNvCxnSpPr/>
      </xdr:nvCxnSpPr>
      <xdr:spPr>
        <a:xfrm flipV="1">
          <a:off x="13512800" y="991425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2" name="テキスト ボックス 331"/>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4" name="テキスト ボックス 333"/>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57</xdr:row>
      <xdr:rowOff>97699</xdr:rowOff>
    </xdr:from>
    <xdr:to>
      <xdr:col>24</xdr:col>
      <xdr:colOff>609600</xdr:colOff>
      <xdr:row>58</xdr:row>
      <xdr:rowOff>27849</xdr:rowOff>
    </xdr:to>
    <xdr:sp macro="" textlink="">
      <xdr:nvSpPr>
        <xdr:cNvPr id="340" name="円/楕円 339"/>
        <xdr:cNvSpPr/>
      </xdr:nvSpPr>
      <xdr:spPr>
        <a:xfrm>
          <a:off x="16967200" y="987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18976</xdr:rowOff>
    </xdr:from>
    <xdr:ext cx="762000" cy="259045"/>
    <xdr:sp macro="" textlink="">
      <xdr:nvSpPr>
        <xdr:cNvPr id="341" name="定員管理の状況該当値テキスト"/>
        <xdr:cNvSpPr txBox="1"/>
      </xdr:nvSpPr>
      <xdr:spPr>
        <a:xfrm>
          <a:off x="17106900" y="97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89081</xdr:rowOff>
    </xdr:from>
    <xdr:to>
      <xdr:col>23</xdr:col>
      <xdr:colOff>457200</xdr:colOff>
      <xdr:row>58</xdr:row>
      <xdr:rowOff>19231</xdr:rowOff>
    </xdr:to>
    <xdr:sp macro="" textlink="">
      <xdr:nvSpPr>
        <xdr:cNvPr id="342" name="円/楕円 341"/>
        <xdr:cNvSpPr/>
      </xdr:nvSpPr>
      <xdr:spPr>
        <a:xfrm>
          <a:off x="16129000" y="986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29408</xdr:rowOff>
    </xdr:from>
    <xdr:ext cx="736600" cy="259045"/>
    <xdr:sp macro="" textlink="">
      <xdr:nvSpPr>
        <xdr:cNvPr id="343" name="テキスト ボックス 342"/>
        <xdr:cNvSpPr txBox="1"/>
      </xdr:nvSpPr>
      <xdr:spPr>
        <a:xfrm>
          <a:off x="15798800" y="963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83910</xdr:rowOff>
    </xdr:from>
    <xdr:to>
      <xdr:col>22</xdr:col>
      <xdr:colOff>254000</xdr:colOff>
      <xdr:row>58</xdr:row>
      <xdr:rowOff>14060</xdr:rowOff>
    </xdr:to>
    <xdr:sp macro="" textlink="">
      <xdr:nvSpPr>
        <xdr:cNvPr id="344" name="円/楕円 343"/>
        <xdr:cNvSpPr/>
      </xdr:nvSpPr>
      <xdr:spPr>
        <a:xfrm>
          <a:off x="15240000" y="98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24237</xdr:rowOff>
    </xdr:from>
    <xdr:ext cx="762000" cy="259045"/>
    <xdr:sp macro="" textlink="">
      <xdr:nvSpPr>
        <xdr:cNvPr id="345" name="テキスト ボックス 344"/>
        <xdr:cNvSpPr txBox="1"/>
      </xdr:nvSpPr>
      <xdr:spPr>
        <a:xfrm>
          <a:off x="14909800" y="96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90805</xdr:rowOff>
    </xdr:from>
    <xdr:to>
      <xdr:col>21</xdr:col>
      <xdr:colOff>50800</xdr:colOff>
      <xdr:row>58</xdr:row>
      <xdr:rowOff>20955</xdr:rowOff>
    </xdr:to>
    <xdr:sp macro="" textlink="">
      <xdr:nvSpPr>
        <xdr:cNvPr id="346" name="円/楕円 345"/>
        <xdr:cNvSpPr/>
      </xdr:nvSpPr>
      <xdr:spPr>
        <a:xfrm>
          <a:off x="14351000" y="98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31132</xdr:rowOff>
    </xdr:from>
    <xdr:ext cx="762000" cy="259045"/>
    <xdr:sp macro="" textlink="">
      <xdr:nvSpPr>
        <xdr:cNvPr id="347" name="テキスト ボックス 346"/>
        <xdr:cNvSpPr txBox="1"/>
      </xdr:nvSpPr>
      <xdr:spPr>
        <a:xfrm>
          <a:off x="14020800" y="963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97699</xdr:rowOff>
    </xdr:from>
    <xdr:to>
      <xdr:col>19</xdr:col>
      <xdr:colOff>533400</xdr:colOff>
      <xdr:row>58</xdr:row>
      <xdr:rowOff>27849</xdr:rowOff>
    </xdr:to>
    <xdr:sp macro="" textlink="">
      <xdr:nvSpPr>
        <xdr:cNvPr id="348" name="円/楕円 347"/>
        <xdr:cNvSpPr/>
      </xdr:nvSpPr>
      <xdr:spPr>
        <a:xfrm>
          <a:off x="13462000" y="987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38026</xdr:rowOff>
    </xdr:from>
    <xdr:ext cx="762000" cy="259045"/>
    <xdr:sp macro="" textlink="">
      <xdr:nvSpPr>
        <xdr:cNvPr id="349" name="テキスト ボックス 348"/>
        <xdr:cNvSpPr txBox="1"/>
      </xdr:nvSpPr>
      <xdr:spPr>
        <a:xfrm>
          <a:off x="13131800" y="9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過去</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ヵ年の平均である実質公債費比率は、前年度より</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ポイント改善している。単年度ベースでの比率については、</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よりも数値は上昇している（</a:t>
          </a:r>
          <a:r>
            <a:rPr lang="en-US" altLang="ja-JP" sz="1100">
              <a:solidFill>
                <a:schemeClr val="dk1"/>
              </a:solidFill>
              <a:effectLst/>
              <a:latin typeface="+mn-lt"/>
              <a:ea typeface="+mn-ea"/>
              <a:cs typeface="+mn-cs"/>
            </a:rPr>
            <a:t>4.2</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4.7</a:t>
          </a:r>
          <a:r>
            <a:rPr lang="ja-JP" altLang="en-US" sz="1100">
              <a:solidFill>
                <a:schemeClr val="dk1"/>
              </a:solidFill>
              <a:effectLst/>
              <a:latin typeface="+mn-lt"/>
              <a:ea typeface="+mn-ea"/>
              <a:cs typeface="+mn-cs"/>
            </a:rPr>
            <a:t>）が、平成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8.6</a:t>
          </a:r>
          <a:r>
            <a:rPr lang="ja-JP" altLang="en-US" sz="1100">
              <a:solidFill>
                <a:schemeClr val="dk1"/>
              </a:solidFill>
              <a:effectLst/>
              <a:latin typeface="+mn-lt"/>
              <a:ea typeface="+mn-ea"/>
              <a:cs typeface="+mn-cs"/>
            </a:rPr>
            <a:t>）よりも数値が低いため、</a:t>
          </a:r>
          <a:r>
            <a:rPr lang="ja-JP" altLang="ja-JP" sz="1100">
              <a:solidFill>
                <a:schemeClr val="dk1"/>
              </a:solidFill>
              <a:effectLst/>
              <a:latin typeface="+mn-lt"/>
              <a:ea typeface="+mn-ea"/>
              <a:cs typeface="+mn-cs"/>
            </a:rPr>
            <a:t>３カ年平均の数値として</a:t>
          </a:r>
          <a:r>
            <a:rPr lang="ja-JP" altLang="en-US" sz="1100">
              <a:solidFill>
                <a:schemeClr val="dk1"/>
              </a:solidFill>
              <a:effectLst/>
              <a:latin typeface="+mn-lt"/>
              <a:ea typeface="+mn-ea"/>
              <a:cs typeface="+mn-cs"/>
            </a:rPr>
            <a:t>はポイントの改善となった。</a:t>
          </a:r>
          <a:endParaRPr lang="en-US" altLang="ja-JP" sz="1100">
            <a:solidFill>
              <a:schemeClr val="dk1"/>
            </a:solidFill>
            <a:effectLst/>
            <a:latin typeface="+mn-lt"/>
            <a:ea typeface="+mn-ea"/>
            <a:cs typeface="+mn-cs"/>
          </a:endParaRPr>
        </a:p>
        <a:p>
          <a:pPr rtl="0" fontAlgn="base"/>
          <a:r>
            <a:rPr lang="ja-JP" altLang="en-US" sz="1100">
              <a:solidFill>
                <a:schemeClr val="dk1"/>
              </a:solidFill>
              <a:effectLst/>
              <a:latin typeface="+mn-lt"/>
              <a:ea typeface="+mn-ea"/>
              <a:cs typeface="+mn-cs"/>
            </a:rPr>
            <a:t>ただし、</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年度から小中学校大規模改修耐震工事にかかる元利償還金</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しており</a:t>
          </a:r>
          <a:r>
            <a:rPr lang="ja-JP" altLang="ja-JP" sz="1100">
              <a:solidFill>
                <a:schemeClr val="dk1"/>
              </a:solidFill>
              <a:effectLst/>
              <a:latin typeface="+mn-lt"/>
              <a:ea typeface="+mn-ea"/>
              <a:cs typeface="+mn-cs"/>
            </a:rPr>
            <a:t>、今後も緊急度・住民ニーズを的確に把握した事業の選択により、起債に大きく頼ることのない財政運営に努める。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7" name="直線コネクタ 376"/>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8"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9" name="直線コネクタ 378"/>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0"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1" name="直線コネクタ 380"/>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41</xdr:row>
      <xdr:rowOff>84244</xdr:rowOff>
    </xdr:to>
    <xdr:cxnSp macro="">
      <xdr:nvCxnSpPr>
        <xdr:cNvPr id="382" name="直線コネクタ 381"/>
        <xdr:cNvCxnSpPr/>
      </xdr:nvCxnSpPr>
      <xdr:spPr>
        <a:xfrm flipV="1">
          <a:off x="16179800" y="7009130"/>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3"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84244</xdr:rowOff>
    </xdr:from>
    <xdr:to>
      <xdr:col>23</xdr:col>
      <xdr:colOff>406400</xdr:colOff>
      <xdr:row>42</xdr:row>
      <xdr:rowOff>41487</xdr:rowOff>
    </xdr:to>
    <xdr:cxnSp macro="">
      <xdr:nvCxnSpPr>
        <xdr:cNvPr id="385" name="直線コネクタ 384"/>
        <xdr:cNvCxnSpPr/>
      </xdr:nvCxnSpPr>
      <xdr:spPr>
        <a:xfrm flipV="1">
          <a:off x="15290800" y="711369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6" name="フローチャート : 判断 385"/>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7" name="テキスト ボックス 386"/>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41487</xdr:rowOff>
    </xdr:from>
    <xdr:to>
      <xdr:col>22</xdr:col>
      <xdr:colOff>203200</xdr:colOff>
      <xdr:row>42</xdr:row>
      <xdr:rowOff>113877</xdr:rowOff>
    </xdr:to>
    <xdr:cxnSp macro="">
      <xdr:nvCxnSpPr>
        <xdr:cNvPr id="388" name="直線コネクタ 387"/>
        <xdr:cNvCxnSpPr/>
      </xdr:nvCxnSpPr>
      <xdr:spPr>
        <a:xfrm flipV="1">
          <a:off x="14401800" y="72423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9" name="フローチャート : 判断 388"/>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0" name="テキスト ボックス 389"/>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113877</xdr:rowOff>
    </xdr:from>
    <xdr:to>
      <xdr:col>21</xdr:col>
      <xdr:colOff>0</xdr:colOff>
      <xdr:row>42</xdr:row>
      <xdr:rowOff>138006</xdr:rowOff>
    </xdr:to>
    <xdr:cxnSp macro="">
      <xdr:nvCxnSpPr>
        <xdr:cNvPr id="391" name="直線コネクタ 390"/>
        <xdr:cNvCxnSpPr/>
      </xdr:nvCxnSpPr>
      <xdr:spPr>
        <a:xfrm flipV="1">
          <a:off x="13512800" y="73147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2" name="フローチャート : 判断 391"/>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3" name="テキスト ボックス 392"/>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4" name="フローチャート : 判断 393"/>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5" name="テキスト ボックス 394"/>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401" name="円/楕円 400"/>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116857</xdr:rowOff>
    </xdr:from>
    <xdr:ext cx="762000" cy="259045"/>
    <xdr:sp macro="" textlink="">
      <xdr:nvSpPr>
        <xdr:cNvPr id="402" name="公債費負担の状況該当値テキスト"/>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33444</xdr:rowOff>
    </xdr:from>
    <xdr:to>
      <xdr:col>23</xdr:col>
      <xdr:colOff>457200</xdr:colOff>
      <xdr:row>41</xdr:row>
      <xdr:rowOff>135044</xdr:rowOff>
    </xdr:to>
    <xdr:sp macro="" textlink="">
      <xdr:nvSpPr>
        <xdr:cNvPr id="403" name="円/楕円 402"/>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145221</xdr:rowOff>
    </xdr:from>
    <xdr:ext cx="736600" cy="259045"/>
    <xdr:sp macro="" textlink="">
      <xdr:nvSpPr>
        <xdr:cNvPr id="404" name="テキスト ボックス 403"/>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162137</xdr:rowOff>
    </xdr:from>
    <xdr:to>
      <xdr:col>22</xdr:col>
      <xdr:colOff>254000</xdr:colOff>
      <xdr:row>42</xdr:row>
      <xdr:rowOff>92287</xdr:rowOff>
    </xdr:to>
    <xdr:sp macro="" textlink="">
      <xdr:nvSpPr>
        <xdr:cNvPr id="405" name="円/楕円 404"/>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102464</xdr:rowOff>
    </xdr:from>
    <xdr:ext cx="762000" cy="259045"/>
    <xdr:sp macro="" textlink="">
      <xdr:nvSpPr>
        <xdr:cNvPr id="406" name="テキスト ボックス 405"/>
        <xdr:cNvSpPr txBox="1"/>
      </xdr:nvSpPr>
      <xdr:spPr>
        <a:xfrm>
          <a:off x="14909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63077</xdr:rowOff>
    </xdr:from>
    <xdr:to>
      <xdr:col>21</xdr:col>
      <xdr:colOff>50800</xdr:colOff>
      <xdr:row>42</xdr:row>
      <xdr:rowOff>164677</xdr:rowOff>
    </xdr:to>
    <xdr:sp macro="" textlink="">
      <xdr:nvSpPr>
        <xdr:cNvPr id="407" name="円/楕円 406"/>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3404</xdr:rowOff>
    </xdr:from>
    <xdr:ext cx="762000" cy="259045"/>
    <xdr:sp macro="" textlink="">
      <xdr:nvSpPr>
        <xdr:cNvPr id="408" name="テキスト ボックス 407"/>
        <xdr:cNvSpPr txBox="1"/>
      </xdr:nvSpPr>
      <xdr:spPr>
        <a:xfrm>
          <a:off x="14020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87206</xdr:rowOff>
    </xdr:from>
    <xdr:to>
      <xdr:col>19</xdr:col>
      <xdr:colOff>533400</xdr:colOff>
      <xdr:row>43</xdr:row>
      <xdr:rowOff>17356</xdr:rowOff>
    </xdr:to>
    <xdr:sp macro="" textlink="">
      <xdr:nvSpPr>
        <xdr:cNvPr id="409" name="円/楕円 408"/>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27533</xdr:rowOff>
    </xdr:from>
    <xdr:ext cx="762000" cy="259045"/>
    <xdr:sp macro="" textlink="">
      <xdr:nvSpPr>
        <xdr:cNvPr id="410" name="テキスト ボックス 409"/>
        <xdr:cNvSpPr txBox="1"/>
      </xdr:nvSpPr>
      <xdr:spPr>
        <a:xfrm>
          <a:off x="13131800" y="70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将来負担比率は</a:t>
          </a:r>
          <a:r>
            <a:rPr lang="ja-JP" altLang="en-US" sz="1100">
              <a:solidFill>
                <a:schemeClr val="dk1"/>
              </a:solidFill>
              <a:effectLst/>
              <a:latin typeface="+mn-lt"/>
              <a:ea typeface="+mn-ea"/>
              <a:cs typeface="+mn-cs"/>
            </a:rPr>
            <a:t>、過去２カ年</a:t>
          </a:r>
          <a:r>
            <a:rPr lang="ja-JP" altLang="ja-JP" sz="1100">
              <a:solidFill>
                <a:schemeClr val="dk1"/>
              </a:solidFill>
              <a:effectLst/>
              <a:latin typeface="+mn-lt"/>
              <a:ea typeface="+mn-ea"/>
              <a:cs typeface="+mn-cs"/>
            </a:rPr>
            <a:t>に比べて</a:t>
          </a:r>
          <a:r>
            <a:rPr lang="ja-JP" altLang="en-US" sz="1100">
              <a:solidFill>
                <a:schemeClr val="dk1"/>
              </a:solidFill>
              <a:effectLst/>
              <a:latin typeface="+mn-lt"/>
              <a:ea typeface="+mn-ea"/>
              <a:cs typeface="+mn-cs"/>
            </a:rPr>
            <a:t>数値は悪化しているが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類似団体平均よりも</a:t>
          </a:r>
          <a:r>
            <a:rPr lang="ja-JP" altLang="ja-JP" sz="1100">
              <a:solidFill>
                <a:schemeClr val="dk1"/>
              </a:solidFill>
              <a:effectLst/>
              <a:latin typeface="+mn-lt"/>
              <a:ea typeface="+mn-ea"/>
              <a:cs typeface="+mn-cs"/>
            </a:rPr>
            <a:t>低ポイントを維持している。</a:t>
          </a:r>
          <a:r>
            <a:rPr lang="ja-JP" altLang="en-US" sz="1100">
              <a:solidFill>
                <a:schemeClr val="dk1"/>
              </a:solidFill>
              <a:effectLst/>
              <a:latin typeface="+mn-lt"/>
              <a:ea typeface="+mn-ea"/>
              <a:cs typeface="+mn-cs"/>
            </a:rPr>
            <a:t>現在進めている</a:t>
          </a:r>
          <a:r>
            <a:rPr lang="ja-JP" altLang="ja-JP" sz="1100">
              <a:solidFill>
                <a:schemeClr val="dk1"/>
              </a:solidFill>
              <a:effectLst/>
              <a:latin typeface="+mn-lt"/>
              <a:ea typeface="+mn-ea"/>
              <a:cs typeface="+mn-cs"/>
            </a:rPr>
            <a:t>学校施設の耐震補強等の大規模事業</a:t>
          </a:r>
          <a:r>
            <a:rPr lang="ja-JP" altLang="en-US" sz="1100">
              <a:solidFill>
                <a:schemeClr val="dk1"/>
              </a:solidFill>
              <a:effectLst/>
              <a:latin typeface="+mn-lt"/>
              <a:ea typeface="+mn-ea"/>
              <a:cs typeface="+mn-cs"/>
            </a:rPr>
            <a:t>による起債が地方債現在高の増加として</a:t>
          </a:r>
          <a:r>
            <a:rPr lang="ja-JP" altLang="ja-JP" sz="1100">
              <a:solidFill>
                <a:schemeClr val="dk1"/>
              </a:solidFill>
              <a:effectLst/>
              <a:latin typeface="+mn-lt"/>
              <a:ea typeface="+mn-ea"/>
              <a:cs typeface="+mn-cs"/>
            </a:rPr>
            <a:t>要因に挙げられる。</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地方債の現在高は増加しており、今後も施設の老朽化に伴う改修事業が見込まれることから、地方債残高の更なる増加が予想</a:t>
          </a:r>
          <a:r>
            <a:rPr lang="ja-JP" altLang="en-US" sz="1100">
              <a:solidFill>
                <a:schemeClr val="dk1"/>
              </a:solidFill>
              <a:effectLst/>
              <a:latin typeface="+mn-lt"/>
              <a:ea typeface="+mn-ea"/>
              <a:cs typeface="+mn-cs"/>
            </a:rPr>
            <a:t>される。</a:t>
          </a:r>
          <a:r>
            <a:rPr lang="ja-JP" altLang="ja-JP" sz="1100">
              <a:solidFill>
                <a:schemeClr val="dk1"/>
              </a:solidFill>
              <a:effectLst/>
              <a:latin typeface="+mn-lt"/>
              <a:ea typeface="+mn-ea"/>
              <a:cs typeface="+mn-cs"/>
            </a:rPr>
            <a:t>より計画的</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事業の選択を行い、類似団体の比率を上回ることがないよう努める。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9" name="直線コネクタ 438"/>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0"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1" name="直線コネクタ 440"/>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167555</xdr:rowOff>
    </xdr:from>
    <xdr:to>
      <xdr:col>24</xdr:col>
      <xdr:colOff>558800</xdr:colOff>
      <xdr:row>14</xdr:row>
      <xdr:rowOff>41148</xdr:rowOff>
    </xdr:to>
    <xdr:cxnSp macro="">
      <xdr:nvCxnSpPr>
        <xdr:cNvPr id="444" name="直線コネクタ 443"/>
        <xdr:cNvCxnSpPr/>
      </xdr:nvCxnSpPr>
      <xdr:spPr>
        <a:xfrm>
          <a:off x="16179800" y="2396405"/>
          <a:ext cx="8382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25925</xdr:rowOff>
    </xdr:from>
    <xdr:ext cx="762000" cy="259045"/>
    <xdr:sp macro="" textlink="">
      <xdr:nvSpPr>
        <xdr:cNvPr id="445" name="将来負担の状況平均値テキスト"/>
        <xdr:cNvSpPr txBox="1"/>
      </xdr:nvSpPr>
      <xdr:spPr>
        <a:xfrm>
          <a:off x="17106900" y="2426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6" name="フローチャート : 判断 445"/>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165142</xdr:rowOff>
    </xdr:from>
    <xdr:to>
      <xdr:col>23</xdr:col>
      <xdr:colOff>406400</xdr:colOff>
      <xdr:row>13</xdr:row>
      <xdr:rowOff>167555</xdr:rowOff>
    </xdr:to>
    <xdr:cxnSp macro="">
      <xdr:nvCxnSpPr>
        <xdr:cNvPr id="447" name="直線コネクタ 446"/>
        <xdr:cNvCxnSpPr/>
      </xdr:nvCxnSpPr>
      <xdr:spPr>
        <a:xfrm>
          <a:off x="15290800" y="239399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8" name="フローチャート : 判断 447"/>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169223</xdr:rowOff>
    </xdr:from>
    <xdr:ext cx="736600" cy="259045"/>
    <xdr:sp macro="" textlink="">
      <xdr:nvSpPr>
        <xdr:cNvPr id="449" name="テキスト ボックス 448"/>
        <xdr:cNvSpPr txBox="1"/>
      </xdr:nvSpPr>
      <xdr:spPr>
        <a:xfrm>
          <a:off x="15798800" y="256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13</xdr:row>
      <xdr:rowOff>165142</xdr:rowOff>
    </xdr:from>
    <xdr:to>
      <xdr:col>22</xdr:col>
      <xdr:colOff>203200</xdr:colOff>
      <xdr:row>14</xdr:row>
      <xdr:rowOff>57235</xdr:rowOff>
    </xdr:to>
    <xdr:cxnSp macro="">
      <xdr:nvCxnSpPr>
        <xdr:cNvPr id="450" name="直線コネクタ 449"/>
        <xdr:cNvCxnSpPr/>
      </xdr:nvCxnSpPr>
      <xdr:spPr>
        <a:xfrm flipV="1">
          <a:off x="14401800" y="2393992"/>
          <a:ext cx="889000" cy="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1" name="フローチャート : 判断 450"/>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13860</xdr:rowOff>
    </xdr:from>
    <xdr:ext cx="762000" cy="259045"/>
    <xdr:sp macro="" textlink="">
      <xdr:nvSpPr>
        <xdr:cNvPr id="452" name="テキスト ボックス 451"/>
        <xdr:cNvSpPr txBox="1"/>
      </xdr:nvSpPr>
      <xdr:spPr>
        <a:xfrm>
          <a:off x="14909800" y="258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57235</xdr:rowOff>
    </xdr:from>
    <xdr:to>
      <xdr:col>21</xdr:col>
      <xdr:colOff>0</xdr:colOff>
      <xdr:row>15</xdr:row>
      <xdr:rowOff>104563</xdr:rowOff>
    </xdr:to>
    <xdr:cxnSp macro="">
      <xdr:nvCxnSpPr>
        <xdr:cNvPr id="453" name="直線コネクタ 452"/>
        <xdr:cNvCxnSpPr/>
      </xdr:nvCxnSpPr>
      <xdr:spPr>
        <a:xfrm flipV="1">
          <a:off x="13512800" y="2457535"/>
          <a:ext cx="889000" cy="2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4" name="フローチャート : 判断 453"/>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81424</xdr:rowOff>
    </xdr:from>
    <xdr:ext cx="762000" cy="259045"/>
    <xdr:sp macro="" textlink="">
      <xdr:nvSpPr>
        <xdr:cNvPr id="455" name="テキスト ボックス 454"/>
        <xdr:cNvSpPr txBox="1"/>
      </xdr:nvSpPr>
      <xdr:spPr>
        <a:xfrm>
          <a:off x="14020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6" name="フローチャート : 判断 455"/>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157836</xdr:rowOff>
    </xdr:from>
    <xdr:ext cx="762000" cy="259045"/>
    <xdr:sp macro="" textlink="">
      <xdr:nvSpPr>
        <xdr:cNvPr id="457" name="テキスト ボックス 456"/>
        <xdr:cNvSpPr txBox="1"/>
      </xdr:nvSpPr>
      <xdr:spPr>
        <a:xfrm>
          <a:off x="13131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161798</xdr:rowOff>
    </xdr:from>
    <xdr:to>
      <xdr:col>24</xdr:col>
      <xdr:colOff>609600</xdr:colOff>
      <xdr:row>14</xdr:row>
      <xdr:rowOff>91948</xdr:rowOff>
    </xdr:to>
    <xdr:sp macro="" textlink="">
      <xdr:nvSpPr>
        <xdr:cNvPr id="463" name="円/楕円 462"/>
        <xdr:cNvSpPr/>
      </xdr:nvSpPr>
      <xdr:spPr>
        <a:xfrm>
          <a:off x="16967200" y="23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83075</xdr:rowOff>
    </xdr:from>
    <xdr:ext cx="762000" cy="259045"/>
    <xdr:sp macro="" textlink="">
      <xdr:nvSpPr>
        <xdr:cNvPr id="464" name="将来負担の状況該当値テキスト"/>
        <xdr:cNvSpPr txBox="1"/>
      </xdr:nvSpPr>
      <xdr:spPr>
        <a:xfrm>
          <a:off x="17106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116755</xdr:rowOff>
    </xdr:from>
    <xdr:to>
      <xdr:col>23</xdr:col>
      <xdr:colOff>457200</xdr:colOff>
      <xdr:row>14</xdr:row>
      <xdr:rowOff>46905</xdr:rowOff>
    </xdr:to>
    <xdr:sp macro="" textlink="">
      <xdr:nvSpPr>
        <xdr:cNvPr id="465" name="円/楕円 464"/>
        <xdr:cNvSpPr/>
      </xdr:nvSpPr>
      <xdr:spPr>
        <a:xfrm>
          <a:off x="16129000" y="23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57082</xdr:rowOff>
    </xdr:from>
    <xdr:ext cx="736600" cy="259045"/>
    <xdr:sp macro="" textlink="">
      <xdr:nvSpPr>
        <xdr:cNvPr id="466" name="テキスト ボックス 465"/>
        <xdr:cNvSpPr txBox="1"/>
      </xdr:nvSpPr>
      <xdr:spPr>
        <a:xfrm>
          <a:off x="15798800" y="211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114342</xdr:rowOff>
    </xdr:from>
    <xdr:to>
      <xdr:col>22</xdr:col>
      <xdr:colOff>254000</xdr:colOff>
      <xdr:row>14</xdr:row>
      <xdr:rowOff>44492</xdr:rowOff>
    </xdr:to>
    <xdr:sp macro="" textlink="">
      <xdr:nvSpPr>
        <xdr:cNvPr id="467" name="円/楕円 466"/>
        <xdr:cNvSpPr/>
      </xdr:nvSpPr>
      <xdr:spPr>
        <a:xfrm>
          <a:off x="15240000" y="23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54669</xdr:rowOff>
    </xdr:from>
    <xdr:ext cx="762000" cy="259045"/>
    <xdr:sp macro="" textlink="">
      <xdr:nvSpPr>
        <xdr:cNvPr id="468" name="テキスト ボックス 467"/>
        <xdr:cNvSpPr txBox="1"/>
      </xdr:nvSpPr>
      <xdr:spPr>
        <a:xfrm>
          <a:off x="14909800" y="211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6435</xdr:rowOff>
    </xdr:from>
    <xdr:to>
      <xdr:col>21</xdr:col>
      <xdr:colOff>50800</xdr:colOff>
      <xdr:row>14</xdr:row>
      <xdr:rowOff>108035</xdr:rowOff>
    </xdr:to>
    <xdr:sp macro="" textlink="">
      <xdr:nvSpPr>
        <xdr:cNvPr id="469" name="円/楕円 468"/>
        <xdr:cNvSpPr/>
      </xdr:nvSpPr>
      <xdr:spPr>
        <a:xfrm>
          <a:off x="14351000" y="24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118212</xdr:rowOff>
    </xdr:from>
    <xdr:ext cx="762000" cy="259045"/>
    <xdr:sp macro="" textlink="">
      <xdr:nvSpPr>
        <xdr:cNvPr id="470" name="テキスト ボックス 469"/>
        <xdr:cNvSpPr txBox="1"/>
      </xdr:nvSpPr>
      <xdr:spPr>
        <a:xfrm>
          <a:off x="14020800" y="2175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53763</xdr:rowOff>
    </xdr:from>
    <xdr:to>
      <xdr:col>19</xdr:col>
      <xdr:colOff>533400</xdr:colOff>
      <xdr:row>15</xdr:row>
      <xdr:rowOff>155363</xdr:rowOff>
    </xdr:to>
    <xdr:sp macro="" textlink="">
      <xdr:nvSpPr>
        <xdr:cNvPr id="471" name="円/楕円 470"/>
        <xdr:cNvSpPr/>
      </xdr:nvSpPr>
      <xdr:spPr>
        <a:xfrm>
          <a:off x="13462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165540</xdr:rowOff>
    </xdr:from>
    <xdr:ext cx="762000" cy="259045"/>
    <xdr:sp macro="" textlink="">
      <xdr:nvSpPr>
        <xdr:cNvPr id="472" name="テキスト ボックス 471"/>
        <xdr:cNvSpPr txBox="1"/>
      </xdr:nvSpPr>
      <xdr:spPr>
        <a:xfrm>
          <a:off x="13131800" y="239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福岡県志免町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45,565
45,105
8.69
13,711,184
13,118,004
578,601
8,275,277
12,294,189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8.8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類似団体と比較すると、人件費に係る経常収支比率は大きく下回っている。要因として、類似団体平均より給与水準は高いものの、職員数が少ないことがある。</a:t>
          </a:r>
          <a:r>
            <a:rPr lang="ja-JP" altLang="ja-JP" sz="1100" b="0" i="0" baseline="0">
              <a:solidFill>
                <a:schemeClr val="dk1"/>
              </a:solidFill>
              <a:effectLst/>
              <a:latin typeface="+mn-lt"/>
              <a:ea typeface="+mn-ea"/>
              <a:cs typeface="+mn-cs"/>
            </a:rPr>
            <a:t>人口千人当たりの職員数は類似団体平均と比較して</a:t>
          </a:r>
          <a:r>
            <a:rPr lang="en-US" altLang="ja-JP" sz="1100" b="0" i="0" baseline="0">
              <a:solidFill>
                <a:schemeClr val="dk1"/>
              </a:solidFill>
              <a:effectLst/>
              <a:latin typeface="+mn-lt"/>
              <a:ea typeface="+mn-ea"/>
              <a:cs typeface="+mn-cs"/>
            </a:rPr>
            <a:t>2.34</a:t>
          </a:r>
          <a:r>
            <a:rPr lang="ja-JP" altLang="ja-JP" sz="1100" b="0" i="0" baseline="0">
              <a:solidFill>
                <a:schemeClr val="dk1"/>
              </a:solidFill>
              <a:effectLst/>
              <a:latin typeface="+mn-lt"/>
              <a:ea typeface="+mn-ea"/>
              <a:cs typeface="+mn-cs"/>
            </a:rPr>
            <a:t>人少ないうえに、人件費自体も類似団体平均より</a:t>
          </a:r>
          <a:r>
            <a:rPr lang="en-US" altLang="ja-JP" sz="1100" b="0" i="0" baseline="0">
              <a:solidFill>
                <a:schemeClr val="dk1"/>
              </a:solidFill>
              <a:effectLst/>
              <a:latin typeface="+mn-lt"/>
              <a:ea typeface="+mn-ea"/>
              <a:cs typeface="+mn-cs"/>
            </a:rPr>
            <a:t>6.8</a:t>
          </a:r>
          <a:r>
            <a:rPr lang="ja-JP" altLang="ja-JP" sz="1100" b="0" i="0" baseline="0">
              <a:solidFill>
                <a:schemeClr val="dk1"/>
              </a:solidFill>
              <a:effectLst/>
              <a:latin typeface="+mn-lt"/>
              <a:ea typeface="+mn-ea"/>
              <a:cs typeface="+mn-cs"/>
            </a:rPr>
            <a:t>ポイント少なく、昨年度</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ポイント減となっている。</a:t>
          </a:r>
          <a:endParaRPr lang="ja-JP" altLang="ja-JP" sz="1400">
            <a:effectLst/>
          </a:endParaRPr>
        </a:p>
        <a:p>
          <a:r>
            <a:rPr lang="ja-JP" altLang="ja-JP" sz="1100">
              <a:solidFill>
                <a:schemeClr val="dk1"/>
              </a:solidFill>
              <a:effectLst/>
              <a:latin typeface="+mn-lt"/>
              <a:ea typeface="+mn-ea"/>
              <a:cs typeface="+mn-cs"/>
            </a:rPr>
            <a:t>これは</a:t>
          </a:r>
          <a:r>
            <a:rPr lang="ja-JP" altLang="en-US" sz="1100">
              <a:solidFill>
                <a:schemeClr val="dk1"/>
              </a:solidFill>
              <a:effectLst/>
              <a:latin typeface="+mn-lt"/>
              <a:ea typeface="+mn-ea"/>
              <a:cs typeface="+mn-cs"/>
            </a:rPr>
            <a:t>、これまでに</a:t>
          </a:r>
          <a:r>
            <a:rPr lang="ja-JP" altLang="ja-JP" sz="1100">
              <a:solidFill>
                <a:schemeClr val="dk1"/>
              </a:solidFill>
              <a:effectLst/>
              <a:latin typeface="+mn-lt"/>
              <a:ea typeface="+mn-ea"/>
              <a:cs typeface="+mn-cs"/>
            </a:rPr>
            <a:t>退職者の不補充などの定員適正化計画を行ってきた</a:t>
          </a:r>
          <a:r>
            <a:rPr lang="ja-JP" altLang="en-US" sz="1100">
              <a:solidFill>
                <a:schemeClr val="dk1"/>
              </a:solidFill>
              <a:effectLst/>
              <a:latin typeface="+mn-lt"/>
              <a:ea typeface="+mn-ea"/>
              <a:cs typeface="+mn-cs"/>
            </a:rPr>
            <a:t>ためである</a:t>
          </a:r>
          <a:r>
            <a:rPr lang="ja-JP" altLang="ja-JP" sz="1100">
              <a:solidFill>
                <a:schemeClr val="dk1"/>
              </a:solidFill>
              <a:effectLst/>
              <a:latin typeface="+mn-lt"/>
              <a:ea typeface="+mn-ea"/>
              <a:cs typeface="+mn-cs"/>
            </a:rPr>
            <a:t>。また、人件費に準ずる費用（賃金や繰出金の人件費相当分）を含めたところでも類似団体平均を下回っており、今後も定員の適正化に努める。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159004</xdr:rowOff>
    </xdr:from>
    <xdr:to>
      <xdr:col>7</xdr:col>
      <xdr:colOff>15875</xdr:colOff>
      <xdr:row>34</xdr:row>
      <xdr:rowOff>168148</xdr:rowOff>
    </xdr:to>
    <xdr:cxnSp macro="">
      <xdr:nvCxnSpPr>
        <xdr:cNvPr id="64" name="直線コネクタ 63"/>
        <xdr:cNvCxnSpPr/>
      </xdr:nvCxnSpPr>
      <xdr:spPr>
        <a:xfrm flipV="1">
          <a:off x="3987800" y="59883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168148</xdr:rowOff>
    </xdr:from>
    <xdr:to>
      <xdr:col>5</xdr:col>
      <xdr:colOff>549275</xdr:colOff>
      <xdr:row>35</xdr:row>
      <xdr:rowOff>28702</xdr:rowOff>
    </xdr:to>
    <xdr:cxnSp macro="">
      <xdr:nvCxnSpPr>
        <xdr:cNvPr id="67" name="直線コネクタ 66"/>
        <xdr:cNvCxnSpPr/>
      </xdr:nvCxnSpPr>
      <xdr:spPr>
        <a:xfrm flipV="1">
          <a:off x="3098800" y="59974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1270</xdr:rowOff>
    </xdr:from>
    <xdr:to>
      <xdr:col>4</xdr:col>
      <xdr:colOff>346075</xdr:colOff>
      <xdr:row>35</xdr:row>
      <xdr:rowOff>28702</xdr:rowOff>
    </xdr:to>
    <xdr:cxnSp macro="">
      <xdr:nvCxnSpPr>
        <xdr:cNvPr id="70" name="直線コネクタ 69"/>
        <xdr:cNvCxnSpPr/>
      </xdr:nvCxnSpPr>
      <xdr:spPr>
        <a:xfrm>
          <a:off x="2209800" y="60020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1270</xdr:rowOff>
    </xdr:from>
    <xdr:to>
      <xdr:col>3</xdr:col>
      <xdr:colOff>142875</xdr:colOff>
      <xdr:row>35</xdr:row>
      <xdr:rowOff>33274</xdr:rowOff>
    </xdr:to>
    <xdr:cxnSp macro="">
      <xdr:nvCxnSpPr>
        <xdr:cNvPr id="73" name="直線コネクタ 72"/>
        <xdr:cNvCxnSpPr/>
      </xdr:nvCxnSpPr>
      <xdr:spPr>
        <a:xfrm flipV="1">
          <a:off x="1320800" y="60020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108204</xdr:rowOff>
    </xdr:from>
    <xdr:to>
      <xdr:col>7</xdr:col>
      <xdr:colOff>66675</xdr:colOff>
      <xdr:row>35</xdr:row>
      <xdr:rowOff>38354</xdr:rowOff>
    </xdr:to>
    <xdr:sp macro="" textlink="">
      <xdr:nvSpPr>
        <xdr:cNvPr id="83" name="円/楕円 82"/>
        <xdr:cNvSpPr/>
      </xdr:nvSpPr>
      <xdr:spPr>
        <a:xfrm>
          <a:off x="4775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16781</xdr:rowOff>
    </xdr:from>
    <xdr:ext cx="762000" cy="259045"/>
    <xdr:sp macro="" textlink="">
      <xdr:nvSpPr>
        <xdr:cNvPr id="84" name="人件費該当値テキスト"/>
        <xdr:cNvSpPr txBox="1"/>
      </xdr:nvSpPr>
      <xdr:spPr>
        <a:xfrm>
          <a:off x="49149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117348</xdr:rowOff>
    </xdr:from>
    <xdr:to>
      <xdr:col>5</xdr:col>
      <xdr:colOff>600075</xdr:colOff>
      <xdr:row>35</xdr:row>
      <xdr:rowOff>47498</xdr:rowOff>
    </xdr:to>
    <xdr:sp macro="" textlink="">
      <xdr:nvSpPr>
        <xdr:cNvPr id="85" name="円/楕円 84"/>
        <xdr:cNvSpPr/>
      </xdr:nvSpPr>
      <xdr:spPr>
        <a:xfrm>
          <a:off x="3937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57675</xdr:rowOff>
    </xdr:from>
    <xdr:ext cx="736600" cy="259045"/>
    <xdr:sp macro="" textlink="">
      <xdr:nvSpPr>
        <xdr:cNvPr id="86" name="テキスト ボックス 85"/>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149352</xdr:rowOff>
    </xdr:from>
    <xdr:to>
      <xdr:col>4</xdr:col>
      <xdr:colOff>396875</xdr:colOff>
      <xdr:row>35</xdr:row>
      <xdr:rowOff>79502</xdr:rowOff>
    </xdr:to>
    <xdr:sp macro="" textlink="">
      <xdr:nvSpPr>
        <xdr:cNvPr id="87" name="円/楕円 86"/>
        <xdr:cNvSpPr/>
      </xdr:nvSpPr>
      <xdr:spPr>
        <a:xfrm>
          <a:off x="3048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89679</xdr:rowOff>
    </xdr:from>
    <xdr:ext cx="762000" cy="259045"/>
    <xdr:sp macro="" textlink="">
      <xdr:nvSpPr>
        <xdr:cNvPr id="88" name="テキスト ボックス 87"/>
        <xdr:cNvSpPr txBox="1"/>
      </xdr:nvSpPr>
      <xdr:spPr>
        <a:xfrm>
          <a:off x="2717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121920</xdr:rowOff>
    </xdr:from>
    <xdr:to>
      <xdr:col>3</xdr:col>
      <xdr:colOff>193675</xdr:colOff>
      <xdr:row>35</xdr:row>
      <xdr:rowOff>52070</xdr:rowOff>
    </xdr:to>
    <xdr:sp macro="" textlink="">
      <xdr:nvSpPr>
        <xdr:cNvPr id="89" name="円/楕円 88"/>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62247</xdr:rowOff>
    </xdr:from>
    <xdr:ext cx="762000" cy="259045"/>
    <xdr:sp macro="" textlink="">
      <xdr:nvSpPr>
        <xdr:cNvPr id="90" name="テキスト ボックス 89"/>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153924</xdr:rowOff>
    </xdr:from>
    <xdr:to>
      <xdr:col>1</xdr:col>
      <xdr:colOff>676275</xdr:colOff>
      <xdr:row>35</xdr:row>
      <xdr:rowOff>84074</xdr:rowOff>
    </xdr:to>
    <xdr:sp macro="" textlink="">
      <xdr:nvSpPr>
        <xdr:cNvPr id="91" name="円/楕円 90"/>
        <xdr:cNvSpPr/>
      </xdr:nvSpPr>
      <xdr:spPr>
        <a:xfrm>
          <a:off x="1270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94251</xdr:rowOff>
    </xdr:from>
    <xdr:ext cx="762000" cy="259045"/>
    <xdr:sp macro="" textlink="">
      <xdr:nvSpPr>
        <xdr:cNvPr id="92" name="テキスト ボックス 91"/>
        <xdr:cNvSpPr txBox="1"/>
      </xdr:nvSpPr>
      <xdr:spPr>
        <a:xfrm>
          <a:off x="939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物件費に係る経常収支比率は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ごみ収集委託料</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前年度に引き続き</a:t>
          </a:r>
          <a:r>
            <a:rPr lang="ja-JP" altLang="en-US" sz="1100">
              <a:solidFill>
                <a:schemeClr val="dk1"/>
              </a:solidFill>
              <a:effectLst/>
              <a:latin typeface="+mn-lt"/>
              <a:ea typeface="+mn-ea"/>
              <a:cs typeface="+mn-cs"/>
            </a:rPr>
            <a:t>増加していることに加え、</a:t>
          </a:r>
          <a:r>
            <a:rPr lang="ja-JP" altLang="ja-JP" sz="1100">
              <a:solidFill>
                <a:schemeClr val="dk1"/>
              </a:solidFill>
              <a:effectLst/>
              <a:latin typeface="+mn-lt"/>
              <a:ea typeface="+mn-ea"/>
              <a:cs typeface="+mn-cs"/>
            </a:rPr>
            <a:t>新設された</a:t>
          </a:r>
          <a:r>
            <a:rPr lang="ja-JP" altLang="en-US" sz="1100">
              <a:solidFill>
                <a:schemeClr val="dk1"/>
              </a:solidFill>
              <a:effectLst/>
              <a:latin typeface="+mn-lt"/>
              <a:ea typeface="+mn-ea"/>
              <a:cs typeface="+mn-cs"/>
            </a:rPr>
            <a:t>公園の管理委託業務の増加</a:t>
          </a:r>
          <a:r>
            <a:rPr lang="ja-JP" altLang="ja-JP" sz="1100">
              <a:solidFill>
                <a:schemeClr val="dk1"/>
              </a:solidFill>
              <a:effectLst/>
              <a:latin typeface="+mn-lt"/>
              <a:ea typeface="+mn-ea"/>
              <a:cs typeface="+mn-cs"/>
            </a:rPr>
            <a:t>により前年度より</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ポイント上昇</a:t>
          </a:r>
          <a:r>
            <a:rPr lang="ja-JP" altLang="en-US" sz="1100">
              <a:solidFill>
                <a:schemeClr val="dk1"/>
              </a:solidFill>
              <a:effectLst/>
              <a:latin typeface="+mn-lt"/>
              <a:ea typeface="+mn-ea"/>
              <a:cs typeface="+mn-cs"/>
            </a:rPr>
            <a:t>となった。</a:t>
          </a:r>
          <a:r>
            <a:rPr lang="ja-JP" altLang="ja-JP" sz="1100">
              <a:solidFill>
                <a:schemeClr val="dk1"/>
              </a:solidFill>
              <a:effectLst/>
              <a:latin typeface="+mn-lt"/>
              <a:ea typeface="+mn-ea"/>
              <a:cs typeface="+mn-cs"/>
            </a:rPr>
            <a:t>依然として類似団体平均を上回っている</a:t>
          </a:r>
          <a:r>
            <a:rPr lang="ja-JP" altLang="en-US" sz="1100">
              <a:solidFill>
                <a:schemeClr val="dk1"/>
              </a:solidFill>
              <a:effectLst/>
              <a:latin typeface="+mn-lt"/>
              <a:ea typeface="+mn-ea"/>
              <a:cs typeface="+mn-cs"/>
            </a:rPr>
            <a:t>ため、事務事業評価を活かし改善に取り組む</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135164</xdr:rowOff>
    </xdr:from>
    <xdr:to>
      <xdr:col>24</xdr:col>
      <xdr:colOff>31750</xdr:colOff>
      <xdr:row>17</xdr:row>
      <xdr:rowOff>148227</xdr:rowOff>
    </xdr:to>
    <xdr:cxnSp macro="">
      <xdr:nvCxnSpPr>
        <xdr:cNvPr id="127" name="直線コネクタ 126"/>
        <xdr:cNvCxnSpPr/>
      </xdr:nvCxnSpPr>
      <xdr:spPr>
        <a:xfrm>
          <a:off x="15671800" y="304981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95976</xdr:rowOff>
    </xdr:from>
    <xdr:to>
      <xdr:col>22</xdr:col>
      <xdr:colOff>565150</xdr:colOff>
      <xdr:row>17</xdr:row>
      <xdr:rowOff>135164</xdr:rowOff>
    </xdr:to>
    <xdr:cxnSp macro="">
      <xdr:nvCxnSpPr>
        <xdr:cNvPr id="130" name="直線コネクタ 129"/>
        <xdr:cNvCxnSpPr/>
      </xdr:nvCxnSpPr>
      <xdr:spPr>
        <a:xfrm>
          <a:off x="14782800" y="30106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37193</xdr:rowOff>
    </xdr:from>
    <xdr:to>
      <xdr:col>21</xdr:col>
      <xdr:colOff>361950</xdr:colOff>
      <xdr:row>17</xdr:row>
      <xdr:rowOff>95976</xdr:rowOff>
    </xdr:to>
    <xdr:cxnSp macro="">
      <xdr:nvCxnSpPr>
        <xdr:cNvPr id="133" name="直線コネクタ 132"/>
        <xdr:cNvCxnSpPr/>
      </xdr:nvCxnSpPr>
      <xdr:spPr>
        <a:xfrm>
          <a:off x="13893800" y="295184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24130</xdr:rowOff>
    </xdr:from>
    <xdr:to>
      <xdr:col>20</xdr:col>
      <xdr:colOff>158750</xdr:colOff>
      <xdr:row>17</xdr:row>
      <xdr:rowOff>37193</xdr:rowOff>
    </xdr:to>
    <xdr:cxnSp macro="">
      <xdr:nvCxnSpPr>
        <xdr:cNvPr id="136" name="直線コネクタ 135"/>
        <xdr:cNvCxnSpPr/>
      </xdr:nvCxnSpPr>
      <xdr:spPr>
        <a:xfrm>
          <a:off x="13004800" y="29387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97427</xdr:rowOff>
    </xdr:from>
    <xdr:to>
      <xdr:col>24</xdr:col>
      <xdr:colOff>82550</xdr:colOff>
      <xdr:row>18</xdr:row>
      <xdr:rowOff>27577</xdr:rowOff>
    </xdr:to>
    <xdr:sp macro="" textlink="">
      <xdr:nvSpPr>
        <xdr:cNvPr id="146" name="円/楕円 145"/>
        <xdr:cNvSpPr/>
      </xdr:nvSpPr>
      <xdr:spPr>
        <a:xfrm>
          <a:off x="16459200" y="30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69504</xdr:rowOff>
    </xdr:from>
    <xdr:ext cx="762000" cy="259045"/>
    <xdr:sp macro="" textlink="">
      <xdr:nvSpPr>
        <xdr:cNvPr id="147" name="物件費該当値テキスト"/>
        <xdr:cNvSpPr txBox="1"/>
      </xdr:nvSpPr>
      <xdr:spPr>
        <a:xfrm>
          <a:off x="16598900" y="298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84364</xdr:rowOff>
    </xdr:from>
    <xdr:to>
      <xdr:col>22</xdr:col>
      <xdr:colOff>615950</xdr:colOff>
      <xdr:row>18</xdr:row>
      <xdr:rowOff>14514</xdr:rowOff>
    </xdr:to>
    <xdr:sp macro="" textlink="">
      <xdr:nvSpPr>
        <xdr:cNvPr id="148" name="円/楕円 147"/>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170741</xdr:rowOff>
    </xdr:from>
    <xdr:ext cx="736600" cy="259045"/>
    <xdr:sp macro="" textlink="">
      <xdr:nvSpPr>
        <xdr:cNvPr id="149" name="テキスト ボックス 148"/>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45176</xdr:rowOff>
    </xdr:from>
    <xdr:to>
      <xdr:col>21</xdr:col>
      <xdr:colOff>412750</xdr:colOff>
      <xdr:row>17</xdr:row>
      <xdr:rowOff>146776</xdr:rowOff>
    </xdr:to>
    <xdr:sp macro="" textlink="">
      <xdr:nvSpPr>
        <xdr:cNvPr id="150" name="円/楕円 149"/>
        <xdr:cNvSpPr/>
      </xdr:nvSpPr>
      <xdr:spPr>
        <a:xfrm>
          <a:off x="147320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131553</xdr:rowOff>
    </xdr:from>
    <xdr:ext cx="762000" cy="259045"/>
    <xdr:sp macro="" textlink="">
      <xdr:nvSpPr>
        <xdr:cNvPr id="151" name="テキスト ボックス 150"/>
        <xdr:cNvSpPr txBox="1"/>
      </xdr:nvSpPr>
      <xdr:spPr>
        <a:xfrm>
          <a:off x="14401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157843</xdr:rowOff>
    </xdr:from>
    <xdr:to>
      <xdr:col>20</xdr:col>
      <xdr:colOff>209550</xdr:colOff>
      <xdr:row>17</xdr:row>
      <xdr:rowOff>87993</xdr:rowOff>
    </xdr:to>
    <xdr:sp macro="" textlink="">
      <xdr:nvSpPr>
        <xdr:cNvPr id="152" name="円/楕円 151"/>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53" name="テキスト ボックス 152"/>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144780</xdr:rowOff>
    </xdr:from>
    <xdr:to>
      <xdr:col>19</xdr:col>
      <xdr:colOff>6350</xdr:colOff>
      <xdr:row>17</xdr:row>
      <xdr:rowOff>74930</xdr:rowOff>
    </xdr:to>
    <xdr:sp macro="" textlink="">
      <xdr:nvSpPr>
        <xdr:cNvPr id="154" name="円/楕円 153"/>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59707</xdr:rowOff>
    </xdr:from>
    <xdr:ext cx="762000" cy="259045"/>
    <xdr:sp macro="" textlink="">
      <xdr:nvSpPr>
        <xdr:cNvPr id="155" name="テキスト ボックス 15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扶助費に係る経常収支比率は、類似団体平均を上回っているが前年度より</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となっている。要因としては、</a:t>
          </a:r>
          <a:r>
            <a:rPr lang="ja-JP" altLang="en-US" sz="1100">
              <a:solidFill>
                <a:schemeClr val="dk1"/>
              </a:solidFill>
              <a:effectLst/>
              <a:latin typeface="+mn-lt"/>
              <a:ea typeface="+mn-ea"/>
              <a:cs typeface="+mn-cs"/>
            </a:rPr>
            <a:t>制度改正に伴い、新たに支援する保育園等が増加したことが挙げられる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そして、</a:t>
          </a:r>
          <a:r>
            <a:rPr lang="ja-JP" altLang="ja-JP" sz="1100">
              <a:solidFill>
                <a:schemeClr val="dk1"/>
              </a:solidFill>
              <a:effectLst/>
              <a:latin typeface="+mn-lt"/>
              <a:ea typeface="+mn-ea"/>
              <a:cs typeface="+mn-cs"/>
            </a:rPr>
            <a:t>障害者自立支援給付費</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自立支援医療費などの障害福祉関係サービス費が依然として</a:t>
          </a:r>
          <a:r>
            <a:rPr lang="ja-JP" altLang="en-US" sz="1100">
              <a:solidFill>
                <a:schemeClr val="dk1"/>
              </a:solidFill>
              <a:effectLst/>
              <a:latin typeface="+mn-lt"/>
              <a:ea typeface="+mn-ea"/>
              <a:cs typeface="+mn-cs"/>
            </a:rPr>
            <a:t>増加していることが</a:t>
          </a:r>
          <a:r>
            <a:rPr lang="ja-JP" altLang="ja-JP" sz="1100">
              <a:solidFill>
                <a:schemeClr val="dk1"/>
              </a:solidFill>
              <a:effectLst/>
              <a:latin typeface="+mn-lt"/>
              <a:ea typeface="+mn-ea"/>
              <a:cs typeface="+mn-cs"/>
            </a:rPr>
            <a:t>ポイント増となる要因として考えられる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今後は、町単独扶助費の給付見直しを行うことで、町財政への圧迫を軽減していくよう努める。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146050</xdr:rowOff>
    </xdr:from>
    <xdr:to>
      <xdr:col>7</xdr:col>
      <xdr:colOff>15875</xdr:colOff>
      <xdr:row>58</xdr:row>
      <xdr:rowOff>63500</xdr:rowOff>
    </xdr:to>
    <xdr:cxnSp macro="">
      <xdr:nvCxnSpPr>
        <xdr:cNvPr id="188" name="直線コネクタ 187"/>
        <xdr:cNvCxnSpPr/>
      </xdr:nvCxnSpPr>
      <xdr:spPr>
        <a:xfrm>
          <a:off x="3987800" y="9918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95250</xdr:rowOff>
    </xdr:from>
    <xdr:to>
      <xdr:col>5</xdr:col>
      <xdr:colOff>549275</xdr:colOff>
      <xdr:row>57</xdr:row>
      <xdr:rowOff>146050</xdr:rowOff>
    </xdr:to>
    <xdr:cxnSp macro="">
      <xdr:nvCxnSpPr>
        <xdr:cNvPr id="191" name="直線コネクタ 190"/>
        <xdr:cNvCxnSpPr/>
      </xdr:nvCxnSpPr>
      <xdr:spPr>
        <a:xfrm>
          <a:off x="3098800" y="9867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95250</xdr:rowOff>
    </xdr:from>
    <xdr:to>
      <xdr:col>4</xdr:col>
      <xdr:colOff>346075</xdr:colOff>
      <xdr:row>57</xdr:row>
      <xdr:rowOff>133350</xdr:rowOff>
    </xdr:to>
    <xdr:cxnSp macro="">
      <xdr:nvCxnSpPr>
        <xdr:cNvPr id="194" name="直線コネクタ 193"/>
        <xdr:cNvCxnSpPr/>
      </xdr:nvCxnSpPr>
      <xdr:spPr>
        <a:xfrm flipV="1">
          <a:off x="22098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57</xdr:row>
      <xdr:rowOff>133350</xdr:rowOff>
    </xdr:to>
    <xdr:cxnSp macro="">
      <xdr:nvCxnSpPr>
        <xdr:cNvPr id="197" name="直線コネクタ 196"/>
        <xdr:cNvCxnSpPr/>
      </xdr:nvCxnSpPr>
      <xdr:spPr>
        <a:xfrm>
          <a:off x="1320800" y="9766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12700</xdr:rowOff>
    </xdr:from>
    <xdr:to>
      <xdr:col>7</xdr:col>
      <xdr:colOff>66675</xdr:colOff>
      <xdr:row>58</xdr:row>
      <xdr:rowOff>114300</xdr:rowOff>
    </xdr:to>
    <xdr:sp macro="" textlink="">
      <xdr:nvSpPr>
        <xdr:cNvPr id="207" name="円/楕円 206"/>
        <xdr:cNvSpPr/>
      </xdr:nvSpPr>
      <xdr:spPr>
        <a:xfrm>
          <a:off x="4775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156227</xdr:rowOff>
    </xdr:from>
    <xdr:ext cx="762000" cy="259045"/>
    <xdr:sp macro="" textlink="">
      <xdr:nvSpPr>
        <xdr:cNvPr id="208" name="扶助費該当値テキスト"/>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09" name="円/楕円 208"/>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10" name="テキスト ボックス 20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44450</xdr:rowOff>
    </xdr:from>
    <xdr:to>
      <xdr:col>4</xdr:col>
      <xdr:colOff>396875</xdr:colOff>
      <xdr:row>57</xdr:row>
      <xdr:rowOff>146050</xdr:rowOff>
    </xdr:to>
    <xdr:sp macro="" textlink="">
      <xdr:nvSpPr>
        <xdr:cNvPr id="211" name="円/楕円 210"/>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130827</xdr:rowOff>
    </xdr:from>
    <xdr:ext cx="762000" cy="259045"/>
    <xdr:sp macro="" textlink="">
      <xdr:nvSpPr>
        <xdr:cNvPr id="212" name="テキスト ボックス 211"/>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82550</xdr:rowOff>
    </xdr:from>
    <xdr:to>
      <xdr:col>3</xdr:col>
      <xdr:colOff>193675</xdr:colOff>
      <xdr:row>58</xdr:row>
      <xdr:rowOff>12700</xdr:rowOff>
    </xdr:to>
    <xdr:sp macro="" textlink="">
      <xdr:nvSpPr>
        <xdr:cNvPr id="213" name="円/楕円 212"/>
        <xdr:cNvSpPr/>
      </xdr:nvSpPr>
      <xdr:spPr>
        <a:xfrm>
          <a:off x="2159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168927</xdr:rowOff>
    </xdr:from>
    <xdr:ext cx="762000" cy="259045"/>
    <xdr:sp macro="" textlink="">
      <xdr:nvSpPr>
        <xdr:cNvPr id="214" name="テキスト ボックス 213"/>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5" name="円/楕円 214"/>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16" name="テキスト ボックス 215"/>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その他に係る経常収支比率</a:t>
          </a:r>
          <a:r>
            <a:rPr lang="ja-JP" altLang="en-US" sz="1100">
              <a:solidFill>
                <a:schemeClr val="dk1"/>
              </a:solidFill>
              <a:effectLst/>
              <a:latin typeface="+mn-lt"/>
              <a:ea typeface="+mn-ea"/>
              <a:cs typeface="+mn-cs"/>
            </a:rPr>
            <a:t>は、昨年度に引き続き、</a:t>
          </a:r>
          <a:r>
            <a:rPr lang="ja-JP" altLang="ja-JP" sz="1100">
              <a:solidFill>
                <a:schemeClr val="dk1"/>
              </a:solidFill>
              <a:effectLst/>
              <a:latin typeface="+mn-lt"/>
              <a:ea typeface="+mn-ea"/>
              <a:cs typeface="+mn-cs"/>
            </a:rPr>
            <a:t>類似団体平均を下回って</a:t>
          </a:r>
          <a:r>
            <a:rPr lang="ja-JP" altLang="en-US" sz="1100">
              <a:solidFill>
                <a:schemeClr val="dk1"/>
              </a:solidFill>
              <a:effectLst/>
              <a:latin typeface="+mn-lt"/>
              <a:ea typeface="+mn-ea"/>
              <a:cs typeface="+mn-cs"/>
            </a:rPr>
            <a:t>いるが</a:t>
          </a:r>
          <a:r>
            <a:rPr lang="ja-JP" altLang="ja-JP" sz="1100">
              <a:solidFill>
                <a:schemeClr val="dk1"/>
              </a:solidFill>
              <a:effectLst/>
              <a:latin typeface="+mn-lt"/>
              <a:ea typeface="+mn-ea"/>
              <a:cs typeface="+mn-cs"/>
            </a:rPr>
            <a:t>、前年度を</a:t>
          </a:r>
          <a:r>
            <a:rPr lang="en-US" altLang="ja-JP" sz="1100">
              <a:solidFill>
                <a:schemeClr val="dk1"/>
              </a:solidFill>
              <a:effectLst/>
              <a:latin typeface="+mn-lt"/>
              <a:ea typeface="+mn-ea"/>
              <a:cs typeface="+mn-cs"/>
            </a:rPr>
            <a:t>0.2</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上回っている。</a:t>
          </a:r>
          <a:r>
            <a:rPr lang="ja-JP" altLang="en-US" sz="1100">
              <a:solidFill>
                <a:schemeClr val="dk1"/>
              </a:solidFill>
              <a:effectLst/>
              <a:latin typeface="+mn-lt"/>
              <a:ea typeface="+mn-ea"/>
              <a:cs typeface="+mn-cs"/>
            </a:rPr>
            <a:t>微増</a:t>
          </a:r>
          <a:r>
            <a:rPr lang="ja-JP" altLang="ja-JP" sz="1100">
              <a:solidFill>
                <a:schemeClr val="dk1"/>
              </a:solidFill>
              <a:effectLst/>
              <a:latin typeface="+mn-lt"/>
              <a:ea typeface="+mn-ea"/>
              <a:cs typeface="+mn-cs"/>
            </a:rPr>
            <a:t>の主な要因は、</a:t>
          </a:r>
          <a:r>
            <a:rPr lang="ja-JP" altLang="en-US" sz="1100">
              <a:solidFill>
                <a:schemeClr val="dk1"/>
              </a:solidFill>
              <a:effectLst/>
              <a:latin typeface="+mn-lt"/>
              <a:ea typeface="+mn-ea"/>
              <a:cs typeface="+mn-cs"/>
            </a:rPr>
            <a:t>前年度最も多かった国民健康保険</a:t>
          </a:r>
          <a:r>
            <a:rPr lang="ja-JP" altLang="ja-JP" sz="1100">
              <a:solidFill>
                <a:schemeClr val="dk1"/>
              </a:solidFill>
              <a:effectLst/>
              <a:latin typeface="+mn-lt"/>
              <a:ea typeface="+mn-ea"/>
              <a:cs typeface="+mn-cs"/>
            </a:rPr>
            <a:t>特別会計</a:t>
          </a:r>
          <a:r>
            <a:rPr lang="ja-JP" altLang="en-US" sz="1100">
              <a:solidFill>
                <a:schemeClr val="dk1"/>
              </a:solidFill>
              <a:effectLst/>
              <a:latin typeface="+mn-lt"/>
              <a:ea typeface="+mn-ea"/>
              <a:cs typeface="+mn-cs"/>
            </a:rPr>
            <a:t>への繰出金が減ったが、制度改正に伴い</a:t>
          </a:r>
          <a:r>
            <a:rPr lang="ja-JP" altLang="ja-JP" sz="1100">
              <a:solidFill>
                <a:schemeClr val="dk1"/>
              </a:solidFill>
              <a:effectLst/>
              <a:latin typeface="+mn-lt"/>
              <a:ea typeface="+mn-ea"/>
              <a:cs typeface="+mn-cs"/>
            </a:rPr>
            <a:t>広域連合への繰出金</a:t>
          </a:r>
          <a:r>
            <a:rPr lang="ja-JP" altLang="en-US" sz="1100">
              <a:solidFill>
                <a:schemeClr val="dk1"/>
              </a:solidFill>
              <a:effectLst/>
              <a:latin typeface="+mn-lt"/>
              <a:ea typeface="+mn-ea"/>
              <a:cs typeface="+mn-cs"/>
            </a:rPr>
            <a:t>等その他が</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していることにある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本町においても、高齢者の増加は避けられず、介護保険や後期高齢者医療特別会計への繰出金増加が予想される。そのため、</a:t>
          </a:r>
          <a:r>
            <a:rPr lang="ja-JP" altLang="ja-JP" sz="1100">
              <a:solidFill>
                <a:schemeClr val="dk1"/>
              </a:solidFill>
              <a:effectLst/>
              <a:latin typeface="+mn-lt"/>
              <a:ea typeface="+mn-ea"/>
              <a:cs typeface="+mn-cs"/>
            </a:rPr>
            <a:t>医療費適正化事業の強化や保険税率の見直し、保険税徴収体制の強化などにより、赤字額を減少させるよう努め、普通会計の負担額を減らしていく必要がある。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50800</xdr:rowOff>
    </xdr:to>
    <xdr:cxnSp macro="">
      <xdr:nvCxnSpPr>
        <xdr:cNvPr id="249" name="直線コネクタ 248"/>
        <xdr:cNvCxnSpPr/>
      </xdr:nvCxnSpPr>
      <xdr:spPr>
        <a:xfrm>
          <a:off x="15671800" y="9636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35560</xdr:rowOff>
    </xdr:to>
    <xdr:cxnSp macro="">
      <xdr:nvCxnSpPr>
        <xdr:cNvPr id="252" name="直線コネクタ 251"/>
        <xdr:cNvCxnSpPr/>
      </xdr:nvCxnSpPr>
      <xdr:spPr>
        <a:xfrm>
          <a:off x="14782800" y="9598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100330</xdr:rowOff>
    </xdr:from>
    <xdr:to>
      <xdr:col>21</xdr:col>
      <xdr:colOff>361950</xdr:colOff>
      <xdr:row>55</xdr:row>
      <xdr:rowOff>168910</xdr:rowOff>
    </xdr:to>
    <xdr:cxnSp macro="">
      <xdr:nvCxnSpPr>
        <xdr:cNvPr id="255" name="直線コネクタ 254"/>
        <xdr:cNvCxnSpPr/>
      </xdr:nvCxnSpPr>
      <xdr:spPr>
        <a:xfrm>
          <a:off x="13893800" y="9530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100330</xdr:rowOff>
    </xdr:to>
    <xdr:cxnSp macro="">
      <xdr:nvCxnSpPr>
        <xdr:cNvPr id="258" name="直線コネクタ 257"/>
        <xdr:cNvCxnSpPr/>
      </xdr:nvCxnSpPr>
      <xdr:spPr>
        <a:xfrm>
          <a:off x="13004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68" name="円/楕円 267"/>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16527</xdr:rowOff>
    </xdr:from>
    <xdr:ext cx="762000" cy="259045"/>
    <xdr:sp macro="" textlink="">
      <xdr:nvSpPr>
        <xdr:cNvPr id="269"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70" name="円/楕円 269"/>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71" name="テキスト ボックス 270"/>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72" name="円/楕円 271"/>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73" name="テキスト ボックス 272"/>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49530</xdr:rowOff>
    </xdr:from>
    <xdr:to>
      <xdr:col>20</xdr:col>
      <xdr:colOff>209550</xdr:colOff>
      <xdr:row>55</xdr:row>
      <xdr:rowOff>151130</xdr:rowOff>
    </xdr:to>
    <xdr:sp macro="" textlink="">
      <xdr:nvSpPr>
        <xdr:cNvPr id="274" name="円/楕円 273"/>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161307</xdr:rowOff>
    </xdr:from>
    <xdr:ext cx="762000" cy="259045"/>
    <xdr:sp macro="" textlink="">
      <xdr:nvSpPr>
        <xdr:cNvPr id="275" name="テキスト ボックス 274"/>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6" name="円/楕円 275"/>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7" name="テキスト ボックス 276"/>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補助費等に係る経常収支比率は</a:t>
          </a:r>
          <a:r>
            <a:rPr lang="ja-JP" altLang="en-US" sz="1100">
              <a:solidFill>
                <a:schemeClr val="dk1"/>
              </a:solidFill>
              <a:effectLst/>
              <a:latin typeface="+mn-lt"/>
              <a:ea typeface="+mn-ea"/>
              <a:cs typeface="+mn-cs"/>
            </a:rPr>
            <a:t>前年度を</a:t>
          </a:r>
          <a:r>
            <a:rPr lang="ja-JP" altLang="ja-JP" sz="1100">
              <a:solidFill>
                <a:schemeClr val="dk1"/>
              </a:solidFill>
              <a:effectLst/>
              <a:latin typeface="+mn-lt"/>
              <a:ea typeface="+mn-ea"/>
              <a:cs typeface="+mn-cs"/>
            </a:rPr>
            <a:t>上回る</a:t>
          </a:r>
          <a:r>
            <a:rPr lang="ja-JP" altLang="en-US" sz="1100">
              <a:solidFill>
                <a:schemeClr val="dk1"/>
              </a:solidFill>
              <a:effectLst/>
              <a:latin typeface="+mn-lt"/>
              <a:ea typeface="+mn-ea"/>
              <a:cs typeface="+mn-cs"/>
            </a:rPr>
            <a:t>傾向が続いていたが、今年度は下回る結果となった。しかし依然として、</a:t>
          </a:r>
          <a:r>
            <a:rPr lang="ja-JP" altLang="ja-JP" sz="1100">
              <a:solidFill>
                <a:schemeClr val="dk1"/>
              </a:solidFill>
              <a:effectLst/>
              <a:latin typeface="+mn-lt"/>
              <a:ea typeface="+mn-ea"/>
              <a:cs typeface="+mn-cs"/>
            </a:rPr>
            <a:t>類似団体平均を</a:t>
          </a:r>
          <a:r>
            <a:rPr lang="ja-JP" altLang="en-US" sz="1100">
              <a:solidFill>
                <a:schemeClr val="dk1"/>
              </a:solidFill>
              <a:effectLst/>
              <a:latin typeface="+mn-lt"/>
              <a:ea typeface="+mn-ea"/>
              <a:cs typeface="+mn-cs"/>
            </a:rPr>
            <a:t>大幅に</a:t>
          </a:r>
          <a:r>
            <a:rPr lang="ja-JP" altLang="ja-JP" sz="1100">
              <a:solidFill>
                <a:schemeClr val="dk1"/>
              </a:solidFill>
              <a:effectLst/>
              <a:latin typeface="+mn-lt"/>
              <a:ea typeface="+mn-ea"/>
              <a:cs typeface="+mn-cs"/>
            </a:rPr>
            <a:t>上回</a:t>
          </a:r>
          <a:r>
            <a:rPr lang="ja-JP" altLang="en-US" sz="1100">
              <a:solidFill>
                <a:schemeClr val="dk1"/>
              </a:solidFill>
              <a:effectLst/>
              <a:latin typeface="+mn-lt"/>
              <a:ea typeface="+mn-ea"/>
              <a:cs typeface="+mn-cs"/>
            </a:rPr>
            <a:t>る状態が続い</a:t>
          </a:r>
          <a:r>
            <a:rPr lang="ja-JP" altLang="ja-JP" sz="1100">
              <a:solidFill>
                <a:schemeClr val="dk1"/>
              </a:solidFill>
              <a:effectLst/>
              <a:latin typeface="+mn-lt"/>
              <a:ea typeface="+mn-ea"/>
              <a:cs typeface="+mn-cs"/>
            </a:rPr>
            <a:t>ている。その要因は、</a:t>
          </a:r>
          <a:r>
            <a:rPr lang="ja-JP" altLang="en-US" sz="1100">
              <a:solidFill>
                <a:schemeClr val="dk1"/>
              </a:solidFill>
              <a:effectLst/>
              <a:latin typeface="+mn-lt"/>
              <a:ea typeface="+mn-ea"/>
              <a:cs typeface="+mn-cs"/>
            </a:rPr>
            <a:t>臨時的な部分もあるが、商工会へのプレミアム付商品券発行事業補助金の増加や粕屋南部消防組合</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設備整備に伴う負担金の</a:t>
          </a:r>
          <a:r>
            <a:rPr lang="ja-JP" altLang="ja-JP" sz="1100">
              <a:solidFill>
                <a:schemeClr val="dk1"/>
              </a:solidFill>
              <a:effectLst/>
              <a:latin typeface="+mn-lt"/>
              <a:ea typeface="+mn-ea"/>
              <a:cs typeface="+mn-cs"/>
            </a:rPr>
            <a:t>増加や、</a:t>
          </a:r>
          <a:r>
            <a:rPr lang="ja-JP" altLang="en-US" sz="1100">
              <a:solidFill>
                <a:schemeClr val="dk1"/>
              </a:solidFill>
              <a:effectLst/>
              <a:latin typeface="+mn-lt"/>
              <a:ea typeface="+mn-ea"/>
              <a:cs typeface="+mn-cs"/>
            </a:rPr>
            <a:t>構成町ではない</a:t>
          </a:r>
          <a:r>
            <a:rPr lang="ja-JP" altLang="ja-JP" sz="1100">
              <a:solidFill>
                <a:schemeClr val="dk1"/>
              </a:solidFill>
              <a:effectLst/>
              <a:latin typeface="+mn-lt"/>
              <a:ea typeface="+mn-ea"/>
              <a:cs typeface="+mn-cs"/>
            </a:rPr>
            <a:t>一部事務組合</a:t>
          </a:r>
          <a:r>
            <a:rPr lang="ja-JP" altLang="en-US" sz="1100">
              <a:solidFill>
                <a:schemeClr val="dk1"/>
              </a:solidFill>
              <a:effectLst/>
              <a:latin typeface="+mn-lt"/>
              <a:ea typeface="+mn-ea"/>
              <a:cs typeface="+mn-cs"/>
            </a:rPr>
            <a:t>にて可燃物処理を</a:t>
          </a:r>
          <a:r>
            <a:rPr lang="ja-JP" altLang="ja-JP" sz="1100">
              <a:solidFill>
                <a:schemeClr val="dk1"/>
              </a:solidFill>
              <a:effectLst/>
              <a:latin typeface="+mn-lt"/>
              <a:ea typeface="+mn-ea"/>
              <a:cs typeface="+mn-cs"/>
            </a:rPr>
            <a:t>行う広域ごみ処理施設事業費負担金</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高額となっていることが挙げられる。人口増加が続く中でも、ごみ減量の啓発や受益者負担の見直しを行い、負担金の上昇に歯止めをかけるよう努める。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159004</xdr:rowOff>
    </xdr:from>
    <xdr:to>
      <xdr:col>24</xdr:col>
      <xdr:colOff>31750</xdr:colOff>
      <xdr:row>39</xdr:row>
      <xdr:rowOff>33274</xdr:rowOff>
    </xdr:to>
    <xdr:cxnSp macro="">
      <xdr:nvCxnSpPr>
        <xdr:cNvPr id="307" name="直線コネクタ 306"/>
        <xdr:cNvCxnSpPr/>
      </xdr:nvCxnSpPr>
      <xdr:spPr>
        <a:xfrm flipV="1">
          <a:off x="15671800" y="66741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19558</xdr:rowOff>
    </xdr:from>
    <xdr:to>
      <xdr:col>22</xdr:col>
      <xdr:colOff>565150</xdr:colOff>
      <xdr:row>39</xdr:row>
      <xdr:rowOff>33274</xdr:rowOff>
    </xdr:to>
    <xdr:cxnSp macro="">
      <xdr:nvCxnSpPr>
        <xdr:cNvPr id="310" name="直線コネクタ 309"/>
        <xdr:cNvCxnSpPr/>
      </xdr:nvCxnSpPr>
      <xdr:spPr>
        <a:xfrm>
          <a:off x="14782800" y="67061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145288</xdr:rowOff>
    </xdr:from>
    <xdr:to>
      <xdr:col>21</xdr:col>
      <xdr:colOff>361950</xdr:colOff>
      <xdr:row>39</xdr:row>
      <xdr:rowOff>19558</xdr:rowOff>
    </xdr:to>
    <xdr:cxnSp macro="">
      <xdr:nvCxnSpPr>
        <xdr:cNvPr id="313" name="直線コネクタ 312"/>
        <xdr:cNvCxnSpPr/>
      </xdr:nvCxnSpPr>
      <xdr:spPr>
        <a:xfrm>
          <a:off x="13893800" y="66603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99568</xdr:rowOff>
    </xdr:from>
    <xdr:to>
      <xdr:col>20</xdr:col>
      <xdr:colOff>158750</xdr:colOff>
      <xdr:row>38</xdr:row>
      <xdr:rowOff>145288</xdr:rowOff>
    </xdr:to>
    <xdr:cxnSp macro="">
      <xdr:nvCxnSpPr>
        <xdr:cNvPr id="316" name="直線コネクタ 315"/>
        <xdr:cNvCxnSpPr/>
      </xdr:nvCxnSpPr>
      <xdr:spPr>
        <a:xfrm>
          <a:off x="13004800" y="66146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108204</xdr:rowOff>
    </xdr:from>
    <xdr:to>
      <xdr:col>24</xdr:col>
      <xdr:colOff>82550</xdr:colOff>
      <xdr:row>39</xdr:row>
      <xdr:rowOff>38354</xdr:rowOff>
    </xdr:to>
    <xdr:sp macro="" textlink="">
      <xdr:nvSpPr>
        <xdr:cNvPr id="326" name="円/楕円 325"/>
        <xdr:cNvSpPr/>
      </xdr:nvSpPr>
      <xdr:spPr>
        <a:xfrm>
          <a:off x="164592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80281</xdr:rowOff>
    </xdr:from>
    <xdr:ext cx="762000" cy="259045"/>
    <xdr:sp macro="" textlink="">
      <xdr:nvSpPr>
        <xdr:cNvPr id="327" name="補助費等該当値テキスト"/>
        <xdr:cNvSpPr txBox="1"/>
      </xdr:nvSpPr>
      <xdr:spPr>
        <a:xfrm>
          <a:off x="165989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153924</xdr:rowOff>
    </xdr:from>
    <xdr:to>
      <xdr:col>22</xdr:col>
      <xdr:colOff>615950</xdr:colOff>
      <xdr:row>39</xdr:row>
      <xdr:rowOff>84074</xdr:rowOff>
    </xdr:to>
    <xdr:sp macro="" textlink="">
      <xdr:nvSpPr>
        <xdr:cNvPr id="328" name="円/楕円 327"/>
        <xdr:cNvSpPr/>
      </xdr:nvSpPr>
      <xdr:spPr>
        <a:xfrm>
          <a:off x="15621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68851</xdr:rowOff>
    </xdr:from>
    <xdr:ext cx="736600" cy="259045"/>
    <xdr:sp macro="" textlink="">
      <xdr:nvSpPr>
        <xdr:cNvPr id="329" name="テキスト ボックス 328"/>
        <xdr:cNvSpPr txBox="1"/>
      </xdr:nvSpPr>
      <xdr:spPr>
        <a:xfrm>
          <a:off x="15290800" y="675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140208</xdr:rowOff>
    </xdr:from>
    <xdr:to>
      <xdr:col>21</xdr:col>
      <xdr:colOff>412750</xdr:colOff>
      <xdr:row>39</xdr:row>
      <xdr:rowOff>70358</xdr:rowOff>
    </xdr:to>
    <xdr:sp macro="" textlink="">
      <xdr:nvSpPr>
        <xdr:cNvPr id="330" name="円/楕円 329"/>
        <xdr:cNvSpPr/>
      </xdr:nvSpPr>
      <xdr:spPr>
        <a:xfrm>
          <a:off x="14732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55135</xdr:rowOff>
    </xdr:from>
    <xdr:ext cx="762000" cy="259045"/>
    <xdr:sp macro="" textlink="">
      <xdr:nvSpPr>
        <xdr:cNvPr id="331" name="テキスト ボックス 330"/>
        <xdr:cNvSpPr txBox="1"/>
      </xdr:nvSpPr>
      <xdr:spPr>
        <a:xfrm>
          <a:off x="1440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94488</xdr:rowOff>
    </xdr:from>
    <xdr:to>
      <xdr:col>20</xdr:col>
      <xdr:colOff>209550</xdr:colOff>
      <xdr:row>39</xdr:row>
      <xdr:rowOff>24638</xdr:rowOff>
    </xdr:to>
    <xdr:sp macro="" textlink="">
      <xdr:nvSpPr>
        <xdr:cNvPr id="332" name="円/楕円 331"/>
        <xdr:cNvSpPr/>
      </xdr:nvSpPr>
      <xdr:spPr>
        <a:xfrm>
          <a:off x="13843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9415</xdr:rowOff>
    </xdr:from>
    <xdr:ext cx="762000" cy="259045"/>
    <xdr:sp macro="" textlink="">
      <xdr:nvSpPr>
        <xdr:cNvPr id="333" name="テキスト ボックス 332"/>
        <xdr:cNvSpPr txBox="1"/>
      </xdr:nvSpPr>
      <xdr:spPr>
        <a:xfrm>
          <a:off x="13512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48768</xdr:rowOff>
    </xdr:from>
    <xdr:to>
      <xdr:col>19</xdr:col>
      <xdr:colOff>6350</xdr:colOff>
      <xdr:row>38</xdr:row>
      <xdr:rowOff>150368</xdr:rowOff>
    </xdr:to>
    <xdr:sp macro="" textlink="">
      <xdr:nvSpPr>
        <xdr:cNvPr id="334" name="円/楕円 333"/>
        <xdr:cNvSpPr/>
      </xdr:nvSpPr>
      <xdr:spPr>
        <a:xfrm>
          <a:off x="12954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135145</xdr:rowOff>
    </xdr:from>
    <xdr:ext cx="762000" cy="259045"/>
    <xdr:sp macro="" textlink="">
      <xdr:nvSpPr>
        <xdr:cNvPr id="335" name="テキスト ボックス 334"/>
        <xdr:cNvSpPr txBox="1"/>
      </xdr:nvSpPr>
      <xdr:spPr>
        <a:xfrm>
          <a:off x="12623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公債費に係る経常収支比率は類似団体平均を下回り、また公営企業債の元利償還金に対する繰出金などの準元利償還金を含めたベースの人口１人当たり決算額でも類似団体平均を下回る。</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は順次進めてきた小中学校耐震補強・大規模改造事業に係る起債償還が本格化するため、</a:t>
          </a:r>
          <a:r>
            <a:rPr kumimoji="1" lang="ja-JP" altLang="en-US" sz="1100">
              <a:solidFill>
                <a:schemeClr val="dk1"/>
              </a:solidFill>
              <a:effectLst/>
              <a:latin typeface="+mn-lt"/>
              <a:ea typeface="+mn-ea"/>
              <a:cs typeface="+mn-cs"/>
            </a:rPr>
            <a:t>公債費が増えることは避けられない。今後も</a:t>
          </a:r>
          <a:r>
            <a:rPr lang="ja-JP" altLang="ja-JP" sz="1100">
              <a:solidFill>
                <a:schemeClr val="dk1"/>
              </a:solidFill>
              <a:effectLst/>
              <a:latin typeface="+mn-lt"/>
              <a:ea typeface="+mn-ea"/>
              <a:cs typeface="+mn-cs"/>
            </a:rPr>
            <a:t>将来的な施設の老朽化に対する事業が見込まれる</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、計画的に事業を行ない、類似団体平均を上回ることがないよう努める。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31750</xdr:rowOff>
    </xdr:from>
    <xdr:to>
      <xdr:col>7</xdr:col>
      <xdr:colOff>15875</xdr:colOff>
      <xdr:row>75</xdr:row>
      <xdr:rowOff>62230</xdr:rowOff>
    </xdr:to>
    <xdr:cxnSp macro="">
      <xdr:nvCxnSpPr>
        <xdr:cNvPr id="368" name="直線コネクタ 367"/>
        <xdr:cNvCxnSpPr/>
      </xdr:nvCxnSpPr>
      <xdr:spPr>
        <a:xfrm>
          <a:off x="3987800" y="12890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31750</xdr:rowOff>
    </xdr:from>
    <xdr:to>
      <xdr:col>5</xdr:col>
      <xdr:colOff>549275</xdr:colOff>
      <xdr:row>75</xdr:row>
      <xdr:rowOff>123190</xdr:rowOff>
    </xdr:to>
    <xdr:cxnSp macro="">
      <xdr:nvCxnSpPr>
        <xdr:cNvPr id="371" name="直線コネクタ 370"/>
        <xdr:cNvCxnSpPr/>
      </xdr:nvCxnSpPr>
      <xdr:spPr>
        <a:xfrm flipV="1">
          <a:off x="3098800" y="12890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123190</xdr:rowOff>
    </xdr:from>
    <xdr:to>
      <xdr:col>4</xdr:col>
      <xdr:colOff>346075</xdr:colOff>
      <xdr:row>76</xdr:row>
      <xdr:rowOff>43180</xdr:rowOff>
    </xdr:to>
    <xdr:cxnSp macro="">
      <xdr:nvCxnSpPr>
        <xdr:cNvPr id="374" name="直線コネクタ 373"/>
        <xdr:cNvCxnSpPr/>
      </xdr:nvCxnSpPr>
      <xdr:spPr>
        <a:xfrm flipV="1">
          <a:off x="2209800" y="12981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43180</xdr:rowOff>
    </xdr:from>
    <xdr:to>
      <xdr:col>3</xdr:col>
      <xdr:colOff>142875</xdr:colOff>
      <xdr:row>76</xdr:row>
      <xdr:rowOff>50800</xdr:rowOff>
    </xdr:to>
    <xdr:cxnSp macro="">
      <xdr:nvCxnSpPr>
        <xdr:cNvPr id="377" name="直線コネクタ 376"/>
        <xdr:cNvCxnSpPr/>
      </xdr:nvCxnSpPr>
      <xdr:spPr>
        <a:xfrm flipV="1">
          <a:off x="1320800" y="1307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11430</xdr:rowOff>
    </xdr:from>
    <xdr:to>
      <xdr:col>7</xdr:col>
      <xdr:colOff>66675</xdr:colOff>
      <xdr:row>75</xdr:row>
      <xdr:rowOff>113030</xdr:rowOff>
    </xdr:to>
    <xdr:sp macro="" textlink="">
      <xdr:nvSpPr>
        <xdr:cNvPr id="387" name="円/楕円 386"/>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27957</xdr:rowOff>
    </xdr:from>
    <xdr:ext cx="762000" cy="259045"/>
    <xdr:sp macro="" textlink="">
      <xdr:nvSpPr>
        <xdr:cNvPr id="388" name="公債費該当値テキスト"/>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152400</xdr:rowOff>
    </xdr:from>
    <xdr:to>
      <xdr:col>5</xdr:col>
      <xdr:colOff>600075</xdr:colOff>
      <xdr:row>75</xdr:row>
      <xdr:rowOff>82550</xdr:rowOff>
    </xdr:to>
    <xdr:sp macro="" textlink="">
      <xdr:nvSpPr>
        <xdr:cNvPr id="389" name="円/楕円 388"/>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92727</xdr:rowOff>
    </xdr:from>
    <xdr:ext cx="736600" cy="259045"/>
    <xdr:sp macro="" textlink="">
      <xdr:nvSpPr>
        <xdr:cNvPr id="390" name="テキスト ボックス 389"/>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72390</xdr:rowOff>
    </xdr:from>
    <xdr:to>
      <xdr:col>4</xdr:col>
      <xdr:colOff>396875</xdr:colOff>
      <xdr:row>76</xdr:row>
      <xdr:rowOff>2539</xdr:rowOff>
    </xdr:to>
    <xdr:sp macro="" textlink="">
      <xdr:nvSpPr>
        <xdr:cNvPr id="391" name="円/楕円 390"/>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12717</xdr:rowOff>
    </xdr:from>
    <xdr:ext cx="762000" cy="259045"/>
    <xdr:sp macro="" textlink="">
      <xdr:nvSpPr>
        <xdr:cNvPr id="392" name="テキスト ボックス 391"/>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163830</xdr:rowOff>
    </xdr:from>
    <xdr:to>
      <xdr:col>3</xdr:col>
      <xdr:colOff>193675</xdr:colOff>
      <xdr:row>76</xdr:row>
      <xdr:rowOff>93980</xdr:rowOff>
    </xdr:to>
    <xdr:sp macro="" textlink="">
      <xdr:nvSpPr>
        <xdr:cNvPr id="393" name="円/楕円 392"/>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104157</xdr:rowOff>
    </xdr:from>
    <xdr:ext cx="762000" cy="259045"/>
    <xdr:sp macro="" textlink="">
      <xdr:nvSpPr>
        <xdr:cNvPr id="394" name="テキスト ボックス 393"/>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0</xdr:rowOff>
    </xdr:from>
    <xdr:to>
      <xdr:col>1</xdr:col>
      <xdr:colOff>676275</xdr:colOff>
      <xdr:row>76</xdr:row>
      <xdr:rowOff>101600</xdr:rowOff>
    </xdr:to>
    <xdr:sp macro="" textlink="">
      <xdr:nvSpPr>
        <xdr:cNvPr id="395" name="円/楕円 394"/>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111777</xdr:rowOff>
    </xdr:from>
    <xdr:ext cx="762000" cy="259045"/>
    <xdr:sp macro="" textlink="">
      <xdr:nvSpPr>
        <xdr:cNvPr id="396" name="テキスト ボックス 395"/>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公債費以外に係る経常収支比率は、</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年度以降上昇傾向に</a:t>
          </a:r>
          <a:r>
            <a:rPr lang="ja-JP" altLang="en-US" sz="1100">
              <a:solidFill>
                <a:schemeClr val="dk1"/>
              </a:solidFill>
              <a:effectLst/>
              <a:latin typeface="+mn-lt"/>
              <a:ea typeface="+mn-ea"/>
              <a:cs typeface="+mn-cs"/>
            </a:rPr>
            <a:t>あるが、数値としては、今年度は改善された。</a:t>
          </a:r>
          <a:r>
            <a:rPr lang="ja-JP" altLang="en-US" sz="1100">
              <a:solidFill>
                <a:sysClr val="windowText" lastClr="000000"/>
              </a:solidFill>
              <a:effectLst/>
              <a:latin typeface="+mn-lt"/>
              <a:ea typeface="+mn-ea"/>
              <a:cs typeface="+mn-cs"/>
            </a:rPr>
            <a:t>ただし、内容としては、昨年度に引き続き、</a:t>
          </a:r>
          <a:r>
            <a:rPr lang="ja-JP" altLang="ja-JP" sz="1100">
              <a:solidFill>
                <a:sysClr val="windowText" lastClr="000000"/>
              </a:solidFill>
              <a:effectLst/>
              <a:latin typeface="+mn-lt"/>
              <a:ea typeface="+mn-ea"/>
              <a:cs typeface="+mn-cs"/>
            </a:rPr>
            <a:t>人件費削減や補助金の見直し等</a:t>
          </a:r>
          <a:r>
            <a:rPr lang="ja-JP" altLang="en-US" sz="110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経常経費縮減</a:t>
          </a:r>
          <a:r>
            <a:rPr lang="ja-JP" altLang="en-US" sz="1100">
              <a:solidFill>
                <a:sysClr val="windowText" lastClr="000000"/>
              </a:solidFill>
              <a:effectLst/>
              <a:latin typeface="+mn-lt"/>
              <a:ea typeface="+mn-ea"/>
              <a:cs typeface="+mn-cs"/>
            </a:rPr>
            <a:t>に努めていたものの</a:t>
          </a:r>
          <a:r>
            <a:rPr lang="ja-JP" altLang="ja-JP" sz="1100">
              <a:solidFill>
                <a:sysClr val="windowText" lastClr="000000"/>
              </a:solidFill>
              <a:effectLst/>
              <a:latin typeface="+mn-lt"/>
              <a:ea typeface="+mn-ea"/>
              <a:cs typeface="+mn-cs"/>
            </a:rPr>
            <a:t>、扶助費に係る経常収支比率の上昇が</a:t>
          </a:r>
          <a:r>
            <a:rPr lang="ja-JP" altLang="en-US" sz="1100">
              <a:solidFill>
                <a:sysClr val="windowText" lastClr="000000"/>
              </a:solidFill>
              <a:effectLst/>
              <a:latin typeface="+mn-lt"/>
              <a:ea typeface="+mn-ea"/>
              <a:cs typeface="+mn-cs"/>
            </a:rPr>
            <a:t>大きな改善に繋げられない要因である</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今後も行政評価システムと連動した施策別枠配分予算編成の継続等により、限られた財源を有効に活用し、安定かつ健全な財政基盤を確立・維持していくよう努める。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30987</xdr:rowOff>
    </xdr:from>
    <xdr:to>
      <xdr:col>24</xdr:col>
      <xdr:colOff>31750</xdr:colOff>
      <xdr:row>78</xdr:row>
      <xdr:rowOff>35561</xdr:rowOff>
    </xdr:to>
    <xdr:cxnSp macro="">
      <xdr:nvCxnSpPr>
        <xdr:cNvPr id="427" name="直線コネクタ 426"/>
        <xdr:cNvCxnSpPr/>
      </xdr:nvCxnSpPr>
      <xdr:spPr>
        <a:xfrm flipV="1">
          <a:off x="15671800" y="134040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156718</xdr:rowOff>
    </xdr:from>
    <xdr:to>
      <xdr:col>22</xdr:col>
      <xdr:colOff>565150</xdr:colOff>
      <xdr:row>78</xdr:row>
      <xdr:rowOff>35561</xdr:rowOff>
    </xdr:to>
    <xdr:cxnSp macro="">
      <xdr:nvCxnSpPr>
        <xdr:cNvPr id="430" name="直線コネクタ 429"/>
        <xdr:cNvCxnSpPr/>
      </xdr:nvCxnSpPr>
      <xdr:spPr>
        <a:xfrm>
          <a:off x="14782800" y="133583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14987</xdr:rowOff>
    </xdr:from>
    <xdr:to>
      <xdr:col>21</xdr:col>
      <xdr:colOff>361950</xdr:colOff>
      <xdr:row>77</xdr:row>
      <xdr:rowOff>156718</xdr:rowOff>
    </xdr:to>
    <xdr:cxnSp macro="">
      <xdr:nvCxnSpPr>
        <xdr:cNvPr id="433" name="直線コネクタ 432"/>
        <xdr:cNvCxnSpPr/>
      </xdr:nvCxnSpPr>
      <xdr:spPr>
        <a:xfrm>
          <a:off x="13893800" y="13216637"/>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108713</xdr:rowOff>
    </xdr:from>
    <xdr:to>
      <xdr:col>20</xdr:col>
      <xdr:colOff>158750</xdr:colOff>
      <xdr:row>77</xdr:row>
      <xdr:rowOff>14987</xdr:rowOff>
    </xdr:to>
    <xdr:cxnSp macro="">
      <xdr:nvCxnSpPr>
        <xdr:cNvPr id="436" name="直線コネクタ 435"/>
        <xdr:cNvCxnSpPr/>
      </xdr:nvCxnSpPr>
      <xdr:spPr>
        <a:xfrm>
          <a:off x="13004800" y="1313891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151637</xdr:rowOff>
    </xdr:from>
    <xdr:to>
      <xdr:col>24</xdr:col>
      <xdr:colOff>82550</xdr:colOff>
      <xdr:row>78</xdr:row>
      <xdr:rowOff>81787</xdr:rowOff>
    </xdr:to>
    <xdr:sp macro="" textlink="">
      <xdr:nvSpPr>
        <xdr:cNvPr id="446" name="円/楕円 445"/>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123714</xdr:rowOff>
    </xdr:from>
    <xdr:ext cx="762000" cy="259045"/>
    <xdr:sp macro="" textlink="">
      <xdr:nvSpPr>
        <xdr:cNvPr id="447" name="公債費以外該当値テキスト"/>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156211</xdr:rowOff>
    </xdr:from>
    <xdr:to>
      <xdr:col>22</xdr:col>
      <xdr:colOff>615950</xdr:colOff>
      <xdr:row>78</xdr:row>
      <xdr:rowOff>86361</xdr:rowOff>
    </xdr:to>
    <xdr:sp macro="" textlink="">
      <xdr:nvSpPr>
        <xdr:cNvPr id="448" name="円/楕円 447"/>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49" name="テキスト ボックス 448"/>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105918</xdr:rowOff>
    </xdr:from>
    <xdr:to>
      <xdr:col>21</xdr:col>
      <xdr:colOff>412750</xdr:colOff>
      <xdr:row>78</xdr:row>
      <xdr:rowOff>36068</xdr:rowOff>
    </xdr:to>
    <xdr:sp macro="" textlink="">
      <xdr:nvSpPr>
        <xdr:cNvPr id="450" name="円/楕円 449"/>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20845</xdr:rowOff>
    </xdr:from>
    <xdr:ext cx="762000" cy="259045"/>
    <xdr:sp macro="" textlink="">
      <xdr:nvSpPr>
        <xdr:cNvPr id="451" name="テキスト ボックス 450"/>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135637</xdr:rowOff>
    </xdr:from>
    <xdr:to>
      <xdr:col>20</xdr:col>
      <xdr:colOff>209550</xdr:colOff>
      <xdr:row>77</xdr:row>
      <xdr:rowOff>65787</xdr:rowOff>
    </xdr:to>
    <xdr:sp macro="" textlink="">
      <xdr:nvSpPr>
        <xdr:cNvPr id="452" name="円/楕円 451"/>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50564</xdr:rowOff>
    </xdr:from>
    <xdr:ext cx="762000" cy="259045"/>
    <xdr:sp macro="" textlink="">
      <xdr:nvSpPr>
        <xdr:cNvPr id="453" name="テキスト ボックス 452"/>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57913</xdr:rowOff>
    </xdr:from>
    <xdr:to>
      <xdr:col>19</xdr:col>
      <xdr:colOff>6350</xdr:colOff>
      <xdr:row>76</xdr:row>
      <xdr:rowOff>159513</xdr:rowOff>
    </xdr:to>
    <xdr:sp macro="" textlink="">
      <xdr:nvSpPr>
        <xdr:cNvPr id="454" name="円/楕円 453"/>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144290</xdr:rowOff>
    </xdr:from>
    <xdr:ext cx="762000" cy="259045"/>
    <xdr:sp macro="" textlink="">
      <xdr:nvSpPr>
        <xdr:cNvPr id="455" name="テキスト ボックス 454"/>
        <xdr:cNvSpPr txBox="1"/>
      </xdr:nvSpPr>
      <xdr:spPr>
        <a:xfrm>
          <a:off x="12623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福岡県志免町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20630</xdr:rowOff>
    </xdr:from>
    <xdr:to>
      <xdr:col>4</xdr:col>
      <xdr:colOff>1117600</xdr:colOff>
      <xdr:row>20</xdr:row>
      <xdr:rowOff>54365</xdr:rowOff>
    </xdr:to>
    <xdr:cxnSp macro="">
      <xdr:nvCxnSpPr>
        <xdr:cNvPr id="52" name="直線コネクタ 51"/>
        <xdr:cNvCxnSpPr/>
      </xdr:nvCxnSpPr>
      <xdr:spPr bwMode="auto">
        <a:xfrm flipV="1">
          <a:off x="5003800" y="3497255"/>
          <a:ext cx="647700" cy="33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43702</xdr:rowOff>
    </xdr:from>
    <xdr:to>
      <xdr:col>4</xdr:col>
      <xdr:colOff>469900</xdr:colOff>
      <xdr:row>20</xdr:row>
      <xdr:rowOff>54365</xdr:rowOff>
    </xdr:to>
    <xdr:cxnSp macro="">
      <xdr:nvCxnSpPr>
        <xdr:cNvPr id="55" name="直線コネクタ 54"/>
        <xdr:cNvCxnSpPr/>
      </xdr:nvCxnSpPr>
      <xdr:spPr bwMode="auto">
        <a:xfrm>
          <a:off x="4305300" y="3520327"/>
          <a:ext cx="698500" cy="10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43702</xdr:rowOff>
    </xdr:from>
    <xdr:to>
      <xdr:col>3</xdr:col>
      <xdr:colOff>904875</xdr:colOff>
      <xdr:row>20</xdr:row>
      <xdr:rowOff>46511</xdr:rowOff>
    </xdr:to>
    <xdr:cxnSp macro="">
      <xdr:nvCxnSpPr>
        <xdr:cNvPr id="58" name="直線コネクタ 57"/>
        <xdr:cNvCxnSpPr/>
      </xdr:nvCxnSpPr>
      <xdr:spPr bwMode="auto">
        <a:xfrm flipV="1">
          <a:off x="3606800" y="3520327"/>
          <a:ext cx="698500" cy="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33791</xdr:rowOff>
    </xdr:from>
    <xdr:to>
      <xdr:col>3</xdr:col>
      <xdr:colOff>206375</xdr:colOff>
      <xdr:row>20</xdr:row>
      <xdr:rowOff>46511</xdr:rowOff>
    </xdr:to>
    <xdr:cxnSp macro="">
      <xdr:nvCxnSpPr>
        <xdr:cNvPr id="61" name="直線コネクタ 60"/>
        <xdr:cNvCxnSpPr/>
      </xdr:nvCxnSpPr>
      <xdr:spPr bwMode="auto">
        <a:xfrm>
          <a:off x="2908300" y="3510416"/>
          <a:ext cx="698500" cy="12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141280</xdr:rowOff>
    </xdr:from>
    <xdr:to>
      <xdr:col>5</xdr:col>
      <xdr:colOff>34925</xdr:colOff>
      <xdr:row>20</xdr:row>
      <xdr:rowOff>71430</xdr:rowOff>
    </xdr:to>
    <xdr:sp macro="" textlink="">
      <xdr:nvSpPr>
        <xdr:cNvPr id="71" name="円/楕円 70"/>
        <xdr:cNvSpPr/>
      </xdr:nvSpPr>
      <xdr:spPr bwMode="auto">
        <a:xfrm>
          <a:off x="5600700" y="3446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49857</xdr:rowOff>
    </xdr:from>
    <xdr:ext cx="762000" cy="259045"/>
    <xdr:sp macro="" textlink="">
      <xdr:nvSpPr>
        <xdr:cNvPr id="72" name="人口1人当たり決算額の推移該当値テキスト130"/>
        <xdr:cNvSpPr txBox="1"/>
      </xdr:nvSpPr>
      <xdr:spPr>
        <a:xfrm>
          <a:off x="5740400" y="335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46,931</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3565</xdr:rowOff>
    </xdr:from>
    <xdr:to>
      <xdr:col>4</xdr:col>
      <xdr:colOff>520700</xdr:colOff>
      <xdr:row>20</xdr:row>
      <xdr:rowOff>105165</xdr:rowOff>
    </xdr:to>
    <xdr:sp macro="" textlink="">
      <xdr:nvSpPr>
        <xdr:cNvPr id="73" name="円/楕円 72"/>
        <xdr:cNvSpPr/>
      </xdr:nvSpPr>
      <xdr:spPr bwMode="auto">
        <a:xfrm>
          <a:off x="4953000" y="3480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89942</xdr:rowOff>
    </xdr:from>
    <xdr:ext cx="736600" cy="259045"/>
    <xdr:sp macro="" textlink="">
      <xdr:nvSpPr>
        <xdr:cNvPr id="74" name="テキスト ボックス 73"/>
        <xdr:cNvSpPr txBox="1"/>
      </xdr:nvSpPr>
      <xdr:spPr>
        <a:xfrm>
          <a:off x="4622800" y="356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44,865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164352</xdr:rowOff>
    </xdr:from>
    <xdr:to>
      <xdr:col>3</xdr:col>
      <xdr:colOff>955675</xdr:colOff>
      <xdr:row>20</xdr:row>
      <xdr:rowOff>94502</xdr:rowOff>
    </xdr:to>
    <xdr:sp macro="" textlink="">
      <xdr:nvSpPr>
        <xdr:cNvPr id="75" name="円/楕円 74"/>
        <xdr:cNvSpPr/>
      </xdr:nvSpPr>
      <xdr:spPr bwMode="auto">
        <a:xfrm>
          <a:off x="4254500" y="3469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79279</xdr:rowOff>
    </xdr:from>
    <xdr:ext cx="762000" cy="259045"/>
    <xdr:sp macro="" textlink="">
      <xdr:nvSpPr>
        <xdr:cNvPr id="76" name="テキスト ボックス 75"/>
        <xdr:cNvSpPr txBox="1"/>
      </xdr:nvSpPr>
      <xdr:spPr>
        <a:xfrm>
          <a:off x="3924300" y="3555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45,518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167161</xdr:rowOff>
    </xdr:from>
    <xdr:to>
      <xdr:col>3</xdr:col>
      <xdr:colOff>257175</xdr:colOff>
      <xdr:row>20</xdr:row>
      <xdr:rowOff>97311</xdr:rowOff>
    </xdr:to>
    <xdr:sp macro="" textlink="">
      <xdr:nvSpPr>
        <xdr:cNvPr id="77" name="円/楕円 76"/>
        <xdr:cNvSpPr/>
      </xdr:nvSpPr>
      <xdr:spPr bwMode="auto">
        <a:xfrm>
          <a:off x="3556000" y="3472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82088</xdr:rowOff>
    </xdr:from>
    <xdr:ext cx="762000" cy="259045"/>
    <xdr:sp macro="" textlink="">
      <xdr:nvSpPr>
        <xdr:cNvPr id="78" name="テキスト ボックス 77"/>
        <xdr:cNvSpPr txBox="1"/>
      </xdr:nvSpPr>
      <xdr:spPr>
        <a:xfrm>
          <a:off x="3225800" y="355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45,346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154441</xdr:rowOff>
    </xdr:from>
    <xdr:to>
      <xdr:col>2</xdr:col>
      <xdr:colOff>692150</xdr:colOff>
      <xdr:row>20</xdr:row>
      <xdr:rowOff>84591</xdr:rowOff>
    </xdr:to>
    <xdr:sp macro="" textlink="">
      <xdr:nvSpPr>
        <xdr:cNvPr id="79" name="円/楕円 78"/>
        <xdr:cNvSpPr/>
      </xdr:nvSpPr>
      <xdr:spPr bwMode="auto">
        <a:xfrm>
          <a:off x="2857500" y="3459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69368</xdr:rowOff>
    </xdr:from>
    <xdr:ext cx="762000" cy="259045"/>
    <xdr:sp macro="" textlink="">
      <xdr:nvSpPr>
        <xdr:cNvPr id="80" name="テキスト ボックス 79"/>
        <xdr:cNvSpPr txBox="1"/>
      </xdr:nvSpPr>
      <xdr:spPr>
        <a:xfrm>
          <a:off x="2527300" y="354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90685</xdr:rowOff>
    </xdr:from>
    <xdr:to>
      <xdr:col>4</xdr:col>
      <xdr:colOff>1117600</xdr:colOff>
      <xdr:row>36</xdr:row>
      <xdr:rowOff>122003</xdr:rowOff>
    </xdr:to>
    <xdr:cxnSp macro="">
      <xdr:nvCxnSpPr>
        <xdr:cNvPr id="115" name="直線コネクタ 114"/>
        <xdr:cNvCxnSpPr/>
      </xdr:nvCxnSpPr>
      <xdr:spPr bwMode="auto">
        <a:xfrm flipV="1">
          <a:off x="5003800" y="7043935"/>
          <a:ext cx="647700" cy="31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313537</xdr:rowOff>
    </xdr:from>
    <xdr:to>
      <xdr:col>4</xdr:col>
      <xdr:colOff>469900</xdr:colOff>
      <xdr:row>36</xdr:row>
      <xdr:rowOff>122003</xdr:rowOff>
    </xdr:to>
    <xdr:cxnSp macro="">
      <xdr:nvCxnSpPr>
        <xdr:cNvPr id="118" name="直線コネクタ 117"/>
        <xdr:cNvCxnSpPr/>
      </xdr:nvCxnSpPr>
      <xdr:spPr bwMode="auto">
        <a:xfrm>
          <a:off x="4305300" y="6923887"/>
          <a:ext cx="698500" cy="151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245970</xdr:rowOff>
    </xdr:from>
    <xdr:to>
      <xdr:col>3</xdr:col>
      <xdr:colOff>904875</xdr:colOff>
      <xdr:row>35</xdr:row>
      <xdr:rowOff>313537</xdr:rowOff>
    </xdr:to>
    <xdr:cxnSp macro="">
      <xdr:nvCxnSpPr>
        <xdr:cNvPr id="121" name="直線コネクタ 120"/>
        <xdr:cNvCxnSpPr/>
      </xdr:nvCxnSpPr>
      <xdr:spPr bwMode="auto">
        <a:xfrm>
          <a:off x="3606800" y="6856320"/>
          <a:ext cx="698500" cy="67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219975</xdr:rowOff>
    </xdr:from>
    <xdr:to>
      <xdr:col>3</xdr:col>
      <xdr:colOff>206375</xdr:colOff>
      <xdr:row>35</xdr:row>
      <xdr:rowOff>245970</xdr:rowOff>
    </xdr:to>
    <xdr:cxnSp macro="">
      <xdr:nvCxnSpPr>
        <xdr:cNvPr id="124" name="直線コネクタ 123"/>
        <xdr:cNvCxnSpPr/>
      </xdr:nvCxnSpPr>
      <xdr:spPr bwMode="auto">
        <a:xfrm>
          <a:off x="2908300" y="6830325"/>
          <a:ext cx="698500" cy="25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39885</xdr:rowOff>
    </xdr:from>
    <xdr:to>
      <xdr:col>5</xdr:col>
      <xdr:colOff>34925</xdr:colOff>
      <xdr:row>36</xdr:row>
      <xdr:rowOff>141485</xdr:rowOff>
    </xdr:to>
    <xdr:sp macro="" textlink="">
      <xdr:nvSpPr>
        <xdr:cNvPr id="134" name="円/楕円 133"/>
        <xdr:cNvSpPr/>
      </xdr:nvSpPr>
      <xdr:spPr bwMode="auto">
        <a:xfrm>
          <a:off x="5600700" y="6993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11962</xdr:rowOff>
    </xdr:from>
    <xdr:ext cx="762000" cy="259045"/>
    <xdr:sp macro="" textlink="">
      <xdr:nvSpPr>
        <xdr:cNvPr id="135" name="人口1人当たり決算額の推移該当値テキスト445"/>
        <xdr:cNvSpPr txBox="1"/>
      </xdr:nvSpPr>
      <xdr:spPr>
        <a:xfrm>
          <a:off x="5740400" y="69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71203</xdr:rowOff>
    </xdr:from>
    <xdr:to>
      <xdr:col>4</xdr:col>
      <xdr:colOff>520700</xdr:colOff>
      <xdr:row>37</xdr:row>
      <xdr:rowOff>1353</xdr:rowOff>
    </xdr:to>
    <xdr:sp macro="" textlink="">
      <xdr:nvSpPr>
        <xdr:cNvPr id="136" name="円/楕円 135"/>
        <xdr:cNvSpPr/>
      </xdr:nvSpPr>
      <xdr:spPr bwMode="auto">
        <a:xfrm>
          <a:off x="4953000" y="7024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157580</xdr:rowOff>
    </xdr:from>
    <xdr:ext cx="736600" cy="259045"/>
    <xdr:sp macro="" textlink="">
      <xdr:nvSpPr>
        <xdr:cNvPr id="137" name="テキスト ボックス 136"/>
        <xdr:cNvSpPr txBox="1"/>
      </xdr:nvSpPr>
      <xdr:spPr>
        <a:xfrm>
          <a:off x="4622800" y="7110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262737</xdr:rowOff>
    </xdr:from>
    <xdr:to>
      <xdr:col>3</xdr:col>
      <xdr:colOff>955675</xdr:colOff>
      <xdr:row>36</xdr:row>
      <xdr:rowOff>21437</xdr:rowOff>
    </xdr:to>
    <xdr:sp macro="" textlink="">
      <xdr:nvSpPr>
        <xdr:cNvPr id="138" name="円/楕円 137"/>
        <xdr:cNvSpPr/>
      </xdr:nvSpPr>
      <xdr:spPr bwMode="auto">
        <a:xfrm>
          <a:off x="4254500" y="6873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6214</xdr:rowOff>
    </xdr:from>
    <xdr:ext cx="762000" cy="259045"/>
    <xdr:sp macro="" textlink="">
      <xdr:nvSpPr>
        <xdr:cNvPr id="139" name="テキスト ボックス 138"/>
        <xdr:cNvSpPr txBox="1"/>
      </xdr:nvSpPr>
      <xdr:spPr>
        <a:xfrm>
          <a:off x="3924300" y="695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195170</xdr:rowOff>
    </xdr:from>
    <xdr:to>
      <xdr:col>3</xdr:col>
      <xdr:colOff>257175</xdr:colOff>
      <xdr:row>35</xdr:row>
      <xdr:rowOff>296770</xdr:rowOff>
    </xdr:to>
    <xdr:sp macro="" textlink="">
      <xdr:nvSpPr>
        <xdr:cNvPr id="140" name="円/楕円 139"/>
        <xdr:cNvSpPr/>
      </xdr:nvSpPr>
      <xdr:spPr bwMode="auto">
        <a:xfrm>
          <a:off x="3556000" y="6805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281547</xdr:rowOff>
    </xdr:from>
    <xdr:ext cx="762000" cy="259045"/>
    <xdr:sp macro="" textlink="">
      <xdr:nvSpPr>
        <xdr:cNvPr id="141" name="テキスト ボックス 140"/>
        <xdr:cNvSpPr txBox="1"/>
      </xdr:nvSpPr>
      <xdr:spPr>
        <a:xfrm>
          <a:off x="3225800" y="689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169175</xdr:rowOff>
    </xdr:from>
    <xdr:to>
      <xdr:col>2</xdr:col>
      <xdr:colOff>692150</xdr:colOff>
      <xdr:row>35</xdr:row>
      <xdr:rowOff>270775</xdr:rowOff>
    </xdr:to>
    <xdr:sp macro="" textlink="">
      <xdr:nvSpPr>
        <xdr:cNvPr id="142" name="円/楕円 141"/>
        <xdr:cNvSpPr/>
      </xdr:nvSpPr>
      <xdr:spPr bwMode="auto">
        <a:xfrm>
          <a:off x="2857500" y="6779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255552</xdr:rowOff>
    </xdr:from>
    <xdr:ext cx="762000" cy="259045"/>
    <xdr:sp macro="" textlink="">
      <xdr:nvSpPr>
        <xdr:cNvPr id="143" name="テキスト ボックス 142"/>
        <xdr:cNvSpPr txBox="1"/>
      </xdr:nvSpPr>
      <xdr:spPr>
        <a:xfrm>
          <a:off x="2527300" y="686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福岡県志免町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45,565
45,105
8.69
13,711,184
13,118,004
578,601
8,275,277
12,294,189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163328</xdr:rowOff>
    </xdr:from>
    <xdr:to>
      <xdr:col>6</xdr:col>
      <xdr:colOff>510540</xdr:colOff>
      <xdr:row>38</xdr:row>
      <xdr:rowOff>22722</xdr:rowOff>
    </xdr:to>
    <xdr:cxnSp macro="">
      <xdr:nvCxnSpPr>
        <xdr:cNvPr id="58" name="直線コネクタ 57"/>
        <xdr:cNvCxnSpPr/>
      </xdr:nvCxnSpPr>
      <xdr:spPr>
        <a:xfrm flipV="1">
          <a:off x="4633595" y="5306828"/>
          <a:ext cx="1270" cy="1230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26549</xdr:rowOff>
    </xdr:from>
    <xdr:ext cx="534377" cy="259045"/>
    <xdr:sp macro="" textlink="">
      <xdr:nvSpPr>
        <xdr:cNvPr id="59" name="人件費最小値テキスト"/>
        <xdr:cNvSpPr txBox="1"/>
      </xdr:nvSpPr>
      <xdr:spPr>
        <a:xfrm>
          <a:off x="4686300" y="654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38</xdr:row>
      <xdr:rowOff>22722</xdr:rowOff>
    </xdr:from>
    <xdr:to>
      <xdr:col>6</xdr:col>
      <xdr:colOff>600075</xdr:colOff>
      <xdr:row>38</xdr:row>
      <xdr:rowOff>22722</xdr:rowOff>
    </xdr:to>
    <xdr:cxnSp macro="">
      <xdr:nvCxnSpPr>
        <xdr:cNvPr id="60" name="直線コネクタ 59"/>
        <xdr:cNvCxnSpPr/>
      </xdr:nvCxnSpPr>
      <xdr:spPr>
        <a:xfrm>
          <a:off x="4546600" y="653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110005</xdr:rowOff>
    </xdr:from>
    <xdr:ext cx="599010" cy="259045"/>
    <xdr:sp macro="" textlink="">
      <xdr:nvSpPr>
        <xdr:cNvPr id="61" name="人件費最大値テキスト"/>
        <xdr:cNvSpPr txBox="1"/>
      </xdr:nvSpPr>
      <xdr:spPr>
        <a:xfrm>
          <a:off x="4686300" y="50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30</xdr:row>
      <xdr:rowOff>163328</xdr:rowOff>
    </xdr:from>
    <xdr:to>
      <xdr:col>6</xdr:col>
      <xdr:colOff>600075</xdr:colOff>
      <xdr:row>30</xdr:row>
      <xdr:rowOff>163328</xdr:rowOff>
    </xdr:to>
    <xdr:cxnSp macro="">
      <xdr:nvCxnSpPr>
        <xdr:cNvPr id="62" name="直線コネクタ 61"/>
        <xdr:cNvCxnSpPr/>
      </xdr:nvCxnSpPr>
      <xdr:spPr>
        <a:xfrm>
          <a:off x="4546600" y="53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22722</xdr:rowOff>
    </xdr:from>
    <xdr:to>
      <xdr:col>6</xdr:col>
      <xdr:colOff>511175</xdr:colOff>
      <xdr:row>38</xdr:row>
      <xdr:rowOff>52522</xdr:rowOff>
    </xdr:to>
    <xdr:cxnSp macro="">
      <xdr:nvCxnSpPr>
        <xdr:cNvPr id="63" name="直線コネクタ 62"/>
        <xdr:cNvCxnSpPr/>
      </xdr:nvCxnSpPr>
      <xdr:spPr>
        <a:xfrm flipV="1">
          <a:off x="3797300" y="6537822"/>
          <a:ext cx="838200" cy="2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8140</xdr:rowOff>
    </xdr:from>
    <xdr:ext cx="534377" cy="259045"/>
    <xdr:sp macro="" textlink="">
      <xdr:nvSpPr>
        <xdr:cNvPr id="64" name="人件費平均値テキスト"/>
        <xdr:cNvSpPr txBox="1"/>
      </xdr:nvSpPr>
      <xdr:spPr>
        <a:xfrm>
          <a:off x="4686300" y="6008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156713</xdr:rowOff>
    </xdr:from>
    <xdr:to>
      <xdr:col>6</xdr:col>
      <xdr:colOff>561975</xdr:colOff>
      <xdr:row>36</xdr:row>
      <xdr:rowOff>86863</xdr:rowOff>
    </xdr:to>
    <xdr:sp macro="" textlink="">
      <xdr:nvSpPr>
        <xdr:cNvPr id="65" name="フローチャート : 判断 64"/>
        <xdr:cNvSpPr/>
      </xdr:nvSpPr>
      <xdr:spPr>
        <a:xfrm>
          <a:off x="45847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37092</xdr:rowOff>
    </xdr:from>
    <xdr:to>
      <xdr:col>5</xdr:col>
      <xdr:colOff>358775</xdr:colOff>
      <xdr:row>38</xdr:row>
      <xdr:rowOff>52522</xdr:rowOff>
    </xdr:to>
    <xdr:cxnSp macro="">
      <xdr:nvCxnSpPr>
        <xdr:cNvPr id="66" name="直線コネクタ 65"/>
        <xdr:cNvCxnSpPr/>
      </xdr:nvCxnSpPr>
      <xdr:spPr>
        <a:xfrm>
          <a:off x="2908300" y="6552192"/>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91953</xdr:rowOff>
    </xdr:from>
    <xdr:to>
      <xdr:col>5</xdr:col>
      <xdr:colOff>409575</xdr:colOff>
      <xdr:row>36</xdr:row>
      <xdr:rowOff>22103</xdr:rowOff>
    </xdr:to>
    <xdr:sp macro="" textlink="">
      <xdr:nvSpPr>
        <xdr:cNvPr id="67" name="フローチャート : 判断 66"/>
        <xdr:cNvSpPr/>
      </xdr:nvSpPr>
      <xdr:spPr>
        <a:xfrm>
          <a:off x="3746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38630</xdr:rowOff>
    </xdr:from>
    <xdr:ext cx="534377" cy="259045"/>
    <xdr:sp macro="" textlink="">
      <xdr:nvSpPr>
        <xdr:cNvPr id="68" name="テキスト ボックス 67"/>
        <xdr:cNvSpPr txBox="1"/>
      </xdr:nvSpPr>
      <xdr:spPr>
        <a:xfrm>
          <a:off x="3530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37092</xdr:rowOff>
    </xdr:from>
    <xdr:to>
      <xdr:col>4</xdr:col>
      <xdr:colOff>155575</xdr:colOff>
      <xdr:row>38</xdr:row>
      <xdr:rowOff>50644</xdr:rowOff>
    </xdr:to>
    <xdr:cxnSp macro="">
      <xdr:nvCxnSpPr>
        <xdr:cNvPr id="69" name="直線コネクタ 68"/>
        <xdr:cNvCxnSpPr/>
      </xdr:nvCxnSpPr>
      <xdr:spPr>
        <a:xfrm flipV="1">
          <a:off x="2019300" y="6552192"/>
          <a:ext cx="8890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101326</xdr:rowOff>
    </xdr:from>
    <xdr:to>
      <xdr:col>4</xdr:col>
      <xdr:colOff>206375</xdr:colOff>
      <xdr:row>36</xdr:row>
      <xdr:rowOff>31476</xdr:rowOff>
    </xdr:to>
    <xdr:sp macro="" textlink="">
      <xdr:nvSpPr>
        <xdr:cNvPr id="70" name="フローチャート : 判断 69"/>
        <xdr:cNvSpPr/>
      </xdr:nvSpPr>
      <xdr:spPr>
        <a:xfrm>
          <a:off x="2857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48003</xdr:rowOff>
    </xdr:from>
    <xdr:ext cx="534377" cy="259045"/>
    <xdr:sp macro="" textlink="">
      <xdr:nvSpPr>
        <xdr:cNvPr id="71" name="テキスト ボックス 70"/>
        <xdr:cNvSpPr txBox="1"/>
      </xdr:nvSpPr>
      <xdr:spPr>
        <a:xfrm>
          <a:off x="2641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32372</xdr:rowOff>
    </xdr:from>
    <xdr:to>
      <xdr:col>2</xdr:col>
      <xdr:colOff>638175</xdr:colOff>
      <xdr:row>38</xdr:row>
      <xdr:rowOff>50644</xdr:rowOff>
    </xdr:to>
    <xdr:cxnSp macro="">
      <xdr:nvCxnSpPr>
        <xdr:cNvPr id="72" name="直線コネクタ 71"/>
        <xdr:cNvCxnSpPr/>
      </xdr:nvCxnSpPr>
      <xdr:spPr>
        <a:xfrm>
          <a:off x="1130300" y="6547472"/>
          <a:ext cx="889000" cy="1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85079</xdr:rowOff>
    </xdr:from>
    <xdr:to>
      <xdr:col>3</xdr:col>
      <xdr:colOff>3175</xdr:colOff>
      <xdr:row>36</xdr:row>
      <xdr:rowOff>15229</xdr:rowOff>
    </xdr:to>
    <xdr:sp macro="" textlink="">
      <xdr:nvSpPr>
        <xdr:cNvPr id="73" name="フローチャート : 判断 72"/>
        <xdr:cNvSpPr/>
      </xdr:nvSpPr>
      <xdr:spPr>
        <a:xfrm>
          <a:off x="1968500" y="608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31756</xdr:rowOff>
    </xdr:from>
    <xdr:ext cx="534377" cy="259045"/>
    <xdr:sp macro="" textlink="">
      <xdr:nvSpPr>
        <xdr:cNvPr id="74" name="テキスト ボックス 73"/>
        <xdr:cNvSpPr txBox="1"/>
      </xdr:nvSpPr>
      <xdr:spPr>
        <a:xfrm>
          <a:off x="1752111" y="586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63689</xdr:rowOff>
    </xdr:from>
    <xdr:to>
      <xdr:col>1</xdr:col>
      <xdr:colOff>485775</xdr:colOff>
      <xdr:row>35</xdr:row>
      <xdr:rowOff>165289</xdr:rowOff>
    </xdr:to>
    <xdr:sp macro="" textlink="">
      <xdr:nvSpPr>
        <xdr:cNvPr id="75" name="フローチャート : 判断 74"/>
        <xdr:cNvSpPr/>
      </xdr:nvSpPr>
      <xdr:spPr>
        <a:xfrm>
          <a:off x="1079500" y="606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10366</xdr:rowOff>
    </xdr:from>
    <xdr:ext cx="534377" cy="259045"/>
    <xdr:sp macro="" textlink="">
      <xdr:nvSpPr>
        <xdr:cNvPr id="76" name="テキスト ボックス 75"/>
        <xdr:cNvSpPr txBox="1"/>
      </xdr:nvSpPr>
      <xdr:spPr>
        <a:xfrm>
          <a:off x="863111" y="583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143372</xdr:rowOff>
    </xdr:from>
    <xdr:to>
      <xdr:col>6</xdr:col>
      <xdr:colOff>561975</xdr:colOff>
      <xdr:row>38</xdr:row>
      <xdr:rowOff>73523</xdr:rowOff>
    </xdr:to>
    <xdr:sp macro="" textlink="">
      <xdr:nvSpPr>
        <xdr:cNvPr id="82" name="円/楕円 81"/>
        <xdr:cNvSpPr/>
      </xdr:nvSpPr>
      <xdr:spPr>
        <a:xfrm>
          <a:off x="4584700" y="64870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58299</xdr:rowOff>
    </xdr:from>
    <xdr:ext cx="534377" cy="259045"/>
    <xdr:sp macro="" textlink="">
      <xdr:nvSpPr>
        <xdr:cNvPr id="83" name="人件費該当値テキスト"/>
        <xdr:cNvSpPr txBox="1"/>
      </xdr:nvSpPr>
      <xdr:spPr>
        <a:xfrm>
          <a:off x="4686300" y="640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35,164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1722</xdr:rowOff>
    </xdr:from>
    <xdr:to>
      <xdr:col>5</xdr:col>
      <xdr:colOff>409575</xdr:colOff>
      <xdr:row>38</xdr:row>
      <xdr:rowOff>103322</xdr:rowOff>
    </xdr:to>
    <xdr:sp macro="" textlink="">
      <xdr:nvSpPr>
        <xdr:cNvPr id="84" name="円/楕円 83"/>
        <xdr:cNvSpPr/>
      </xdr:nvSpPr>
      <xdr:spPr>
        <a:xfrm>
          <a:off x="3746500" y="651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94449</xdr:rowOff>
    </xdr:from>
    <xdr:ext cx="534377" cy="259045"/>
    <xdr:sp macro="" textlink="">
      <xdr:nvSpPr>
        <xdr:cNvPr id="85" name="テキスト ボックス 84"/>
        <xdr:cNvSpPr txBox="1"/>
      </xdr:nvSpPr>
      <xdr:spPr>
        <a:xfrm>
          <a:off x="3530111" y="66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157741</xdr:rowOff>
    </xdr:from>
    <xdr:to>
      <xdr:col>4</xdr:col>
      <xdr:colOff>206375</xdr:colOff>
      <xdr:row>38</xdr:row>
      <xdr:rowOff>87891</xdr:rowOff>
    </xdr:to>
    <xdr:sp macro="" textlink="">
      <xdr:nvSpPr>
        <xdr:cNvPr id="86" name="円/楕円 85"/>
        <xdr:cNvSpPr/>
      </xdr:nvSpPr>
      <xdr:spPr>
        <a:xfrm>
          <a:off x="2857500" y="650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79019</xdr:rowOff>
    </xdr:from>
    <xdr:ext cx="534377" cy="259045"/>
    <xdr:sp macro="" textlink="">
      <xdr:nvSpPr>
        <xdr:cNvPr id="87" name="テキスト ボックス 86"/>
        <xdr:cNvSpPr txBox="1"/>
      </xdr:nvSpPr>
      <xdr:spPr>
        <a:xfrm>
          <a:off x="2641111" y="65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171294</xdr:rowOff>
    </xdr:from>
    <xdr:to>
      <xdr:col>3</xdr:col>
      <xdr:colOff>3175</xdr:colOff>
      <xdr:row>38</xdr:row>
      <xdr:rowOff>101444</xdr:rowOff>
    </xdr:to>
    <xdr:sp macro="" textlink="">
      <xdr:nvSpPr>
        <xdr:cNvPr id="88" name="円/楕円 87"/>
        <xdr:cNvSpPr/>
      </xdr:nvSpPr>
      <xdr:spPr>
        <a:xfrm>
          <a:off x="1968500" y="651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92571</xdr:rowOff>
    </xdr:from>
    <xdr:ext cx="534377" cy="259045"/>
    <xdr:sp macro="" textlink="">
      <xdr:nvSpPr>
        <xdr:cNvPr id="89" name="テキスト ボックス 88"/>
        <xdr:cNvSpPr txBox="1"/>
      </xdr:nvSpPr>
      <xdr:spPr>
        <a:xfrm>
          <a:off x="1752111" y="660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153022</xdr:rowOff>
    </xdr:from>
    <xdr:to>
      <xdr:col>1</xdr:col>
      <xdr:colOff>485775</xdr:colOff>
      <xdr:row>38</xdr:row>
      <xdr:rowOff>83172</xdr:rowOff>
    </xdr:to>
    <xdr:sp macro="" textlink="">
      <xdr:nvSpPr>
        <xdr:cNvPr id="90" name="円/楕円 89"/>
        <xdr:cNvSpPr/>
      </xdr:nvSpPr>
      <xdr:spPr>
        <a:xfrm>
          <a:off x="1079500" y="64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74299</xdr:rowOff>
    </xdr:from>
    <xdr:ext cx="534377" cy="259045"/>
    <xdr:sp macro="" textlink="">
      <xdr:nvSpPr>
        <xdr:cNvPr id="91" name="テキスト ボックス 90"/>
        <xdr:cNvSpPr txBox="1"/>
      </xdr:nvSpPr>
      <xdr:spPr>
        <a:xfrm>
          <a:off x="863111" y="658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8" name="直線コネクタ 117"/>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9"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20" name="直線コネクタ 119"/>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21"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2" name="直線コネクタ 121"/>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109655</xdr:rowOff>
    </xdr:from>
    <xdr:to>
      <xdr:col>6</xdr:col>
      <xdr:colOff>511175</xdr:colOff>
      <xdr:row>57</xdr:row>
      <xdr:rowOff>9513</xdr:rowOff>
    </xdr:to>
    <xdr:cxnSp macro="">
      <xdr:nvCxnSpPr>
        <xdr:cNvPr id="123" name="直線コネクタ 122"/>
        <xdr:cNvCxnSpPr/>
      </xdr:nvCxnSpPr>
      <xdr:spPr>
        <a:xfrm flipV="1">
          <a:off x="3797300" y="9710855"/>
          <a:ext cx="838200" cy="7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4"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5" name="フローチャート : 判断 124"/>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9513</xdr:rowOff>
    </xdr:from>
    <xdr:to>
      <xdr:col>5</xdr:col>
      <xdr:colOff>358775</xdr:colOff>
      <xdr:row>57</xdr:row>
      <xdr:rowOff>68997</xdr:rowOff>
    </xdr:to>
    <xdr:cxnSp macro="">
      <xdr:nvCxnSpPr>
        <xdr:cNvPr id="126" name="直線コネクタ 125"/>
        <xdr:cNvCxnSpPr/>
      </xdr:nvCxnSpPr>
      <xdr:spPr>
        <a:xfrm flipV="1">
          <a:off x="2908300" y="9782163"/>
          <a:ext cx="889000" cy="5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7" name="フローチャート : 判断 126"/>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8" name="テキスト ボックス 127"/>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58645</xdr:rowOff>
    </xdr:from>
    <xdr:to>
      <xdr:col>4</xdr:col>
      <xdr:colOff>155575</xdr:colOff>
      <xdr:row>57</xdr:row>
      <xdr:rowOff>68997</xdr:rowOff>
    </xdr:to>
    <xdr:cxnSp macro="">
      <xdr:nvCxnSpPr>
        <xdr:cNvPr id="129" name="直線コネクタ 128"/>
        <xdr:cNvCxnSpPr/>
      </xdr:nvCxnSpPr>
      <xdr:spPr>
        <a:xfrm>
          <a:off x="2019300" y="9831295"/>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30" name="フローチャート : 判断 129"/>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31" name="テキスト ボックス 130"/>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50578</xdr:rowOff>
    </xdr:from>
    <xdr:to>
      <xdr:col>2</xdr:col>
      <xdr:colOff>638175</xdr:colOff>
      <xdr:row>57</xdr:row>
      <xdr:rowOff>58645</xdr:rowOff>
    </xdr:to>
    <xdr:cxnSp macro="">
      <xdr:nvCxnSpPr>
        <xdr:cNvPr id="132" name="直線コネクタ 131"/>
        <xdr:cNvCxnSpPr/>
      </xdr:nvCxnSpPr>
      <xdr:spPr>
        <a:xfrm>
          <a:off x="1130300" y="9823228"/>
          <a:ext cx="889000" cy="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3" name="フローチャート : 判断 132"/>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4" name="テキスト ボックス 133"/>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5" name="フローチャート : 判断 134"/>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6" name="テキスト ボックス 135"/>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58855</xdr:rowOff>
    </xdr:from>
    <xdr:to>
      <xdr:col>6</xdr:col>
      <xdr:colOff>561975</xdr:colOff>
      <xdr:row>56</xdr:row>
      <xdr:rowOff>160455</xdr:rowOff>
    </xdr:to>
    <xdr:sp macro="" textlink="">
      <xdr:nvSpPr>
        <xdr:cNvPr id="142" name="円/楕円 141"/>
        <xdr:cNvSpPr/>
      </xdr:nvSpPr>
      <xdr:spPr>
        <a:xfrm>
          <a:off x="4584700" y="96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37282</xdr:rowOff>
    </xdr:from>
    <xdr:ext cx="534377" cy="259045"/>
    <xdr:sp macro="" textlink="">
      <xdr:nvSpPr>
        <xdr:cNvPr id="143" name="物件費該当値テキスト"/>
        <xdr:cNvSpPr txBox="1"/>
      </xdr:nvSpPr>
      <xdr:spPr>
        <a:xfrm>
          <a:off x="4686300" y="963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50,840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130163</xdr:rowOff>
    </xdr:from>
    <xdr:to>
      <xdr:col>5</xdr:col>
      <xdr:colOff>409575</xdr:colOff>
      <xdr:row>57</xdr:row>
      <xdr:rowOff>60313</xdr:rowOff>
    </xdr:to>
    <xdr:sp macro="" textlink="">
      <xdr:nvSpPr>
        <xdr:cNvPr id="144" name="円/楕円 143"/>
        <xdr:cNvSpPr/>
      </xdr:nvSpPr>
      <xdr:spPr>
        <a:xfrm>
          <a:off x="3746500" y="9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51440</xdr:rowOff>
    </xdr:from>
    <xdr:ext cx="534377" cy="259045"/>
    <xdr:sp macro="" textlink="">
      <xdr:nvSpPr>
        <xdr:cNvPr id="145" name="テキスト ボックス 144"/>
        <xdr:cNvSpPr txBox="1"/>
      </xdr:nvSpPr>
      <xdr:spPr>
        <a:xfrm>
          <a:off x="3530111"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18197</xdr:rowOff>
    </xdr:from>
    <xdr:to>
      <xdr:col>4</xdr:col>
      <xdr:colOff>206375</xdr:colOff>
      <xdr:row>57</xdr:row>
      <xdr:rowOff>119797</xdr:rowOff>
    </xdr:to>
    <xdr:sp macro="" textlink="">
      <xdr:nvSpPr>
        <xdr:cNvPr id="146" name="円/楕円 145"/>
        <xdr:cNvSpPr/>
      </xdr:nvSpPr>
      <xdr:spPr>
        <a:xfrm>
          <a:off x="2857500" y="979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110924</xdr:rowOff>
    </xdr:from>
    <xdr:ext cx="534377" cy="259045"/>
    <xdr:sp macro="" textlink="">
      <xdr:nvSpPr>
        <xdr:cNvPr id="147" name="テキスト ボックス 146"/>
        <xdr:cNvSpPr txBox="1"/>
      </xdr:nvSpPr>
      <xdr:spPr>
        <a:xfrm>
          <a:off x="2641111" y="988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7845</xdr:rowOff>
    </xdr:from>
    <xdr:to>
      <xdr:col>3</xdr:col>
      <xdr:colOff>3175</xdr:colOff>
      <xdr:row>57</xdr:row>
      <xdr:rowOff>109445</xdr:rowOff>
    </xdr:to>
    <xdr:sp macro="" textlink="">
      <xdr:nvSpPr>
        <xdr:cNvPr id="148" name="円/楕円 147"/>
        <xdr:cNvSpPr/>
      </xdr:nvSpPr>
      <xdr:spPr>
        <a:xfrm>
          <a:off x="1968500" y="978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100572</xdr:rowOff>
    </xdr:from>
    <xdr:ext cx="534377" cy="259045"/>
    <xdr:sp macro="" textlink="">
      <xdr:nvSpPr>
        <xdr:cNvPr id="149" name="テキスト ボックス 148"/>
        <xdr:cNvSpPr txBox="1"/>
      </xdr:nvSpPr>
      <xdr:spPr>
        <a:xfrm>
          <a:off x="1752111" y="987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171228</xdr:rowOff>
    </xdr:from>
    <xdr:to>
      <xdr:col>1</xdr:col>
      <xdr:colOff>485775</xdr:colOff>
      <xdr:row>57</xdr:row>
      <xdr:rowOff>101378</xdr:rowOff>
    </xdr:to>
    <xdr:sp macro="" textlink="">
      <xdr:nvSpPr>
        <xdr:cNvPr id="150" name="円/楕円 149"/>
        <xdr:cNvSpPr/>
      </xdr:nvSpPr>
      <xdr:spPr>
        <a:xfrm>
          <a:off x="1079500" y="97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92505</xdr:rowOff>
    </xdr:from>
    <xdr:ext cx="534377" cy="259045"/>
    <xdr:sp macro="" textlink="">
      <xdr:nvSpPr>
        <xdr:cNvPr id="151" name="テキスト ボックス 150"/>
        <xdr:cNvSpPr txBox="1"/>
      </xdr:nvSpPr>
      <xdr:spPr>
        <a:xfrm>
          <a:off x="863111" y="986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5" name="直線コネクタ 174"/>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6"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7" name="直線コネクタ 176"/>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8"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9" name="直線コネクタ 178"/>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148158</xdr:rowOff>
    </xdr:from>
    <xdr:to>
      <xdr:col>6</xdr:col>
      <xdr:colOff>511175</xdr:colOff>
      <xdr:row>78</xdr:row>
      <xdr:rowOff>11074</xdr:rowOff>
    </xdr:to>
    <xdr:cxnSp macro="">
      <xdr:nvCxnSpPr>
        <xdr:cNvPr id="180" name="直線コネクタ 179"/>
        <xdr:cNvCxnSpPr/>
      </xdr:nvCxnSpPr>
      <xdr:spPr>
        <a:xfrm flipV="1">
          <a:off x="3797300" y="13349808"/>
          <a:ext cx="838200" cy="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81"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2" name="フローチャート : 判断 181"/>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11074</xdr:rowOff>
    </xdr:from>
    <xdr:to>
      <xdr:col>5</xdr:col>
      <xdr:colOff>358775</xdr:colOff>
      <xdr:row>78</xdr:row>
      <xdr:rowOff>42011</xdr:rowOff>
    </xdr:to>
    <xdr:cxnSp macro="">
      <xdr:nvCxnSpPr>
        <xdr:cNvPr id="183" name="直線コネクタ 182"/>
        <xdr:cNvCxnSpPr/>
      </xdr:nvCxnSpPr>
      <xdr:spPr>
        <a:xfrm flipV="1">
          <a:off x="2908300" y="13384174"/>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4" name="フローチャート : 判断 183"/>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5" name="テキスト ボックス 184"/>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42011</xdr:rowOff>
    </xdr:from>
    <xdr:to>
      <xdr:col>4</xdr:col>
      <xdr:colOff>155575</xdr:colOff>
      <xdr:row>78</xdr:row>
      <xdr:rowOff>87731</xdr:rowOff>
    </xdr:to>
    <xdr:cxnSp macro="">
      <xdr:nvCxnSpPr>
        <xdr:cNvPr id="186" name="直線コネクタ 185"/>
        <xdr:cNvCxnSpPr/>
      </xdr:nvCxnSpPr>
      <xdr:spPr>
        <a:xfrm flipV="1">
          <a:off x="2019300" y="1341511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7" name="フローチャート : 判断 186"/>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8" name="テキスト ボックス 187"/>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77826</xdr:rowOff>
    </xdr:from>
    <xdr:to>
      <xdr:col>2</xdr:col>
      <xdr:colOff>638175</xdr:colOff>
      <xdr:row>78</xdr:row>
      <xdr:rowOff>87731</xdr:rowOff>
    </xdr:to>
    <xdr:cxnSp macro="">
      <xdr:nvCxnSpPr>
        <xdr:cNvPr id="189" name="直線コネクタ 188"/>
        <xdr:cNvCxnSpPr/>
      </xdr:nvCxnSpPr>
      <xdr:spPr>
        <a:xfrm>
          <a:off x="1130300" y="13450926"/>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90" name="フローチャート : 判断 189"/>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91" name="テキスト ボックス 190"/>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2" name="フローチャート : 判断 191"/>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3" name="テキスト ボックス 192"/>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97358</xdr:rowOff>
    </xdr:from>
    <xdr:to>
      <xdr:col>6</xdr:col>
      <xdr:colOff>561975</xdr:colOff>
      <xdr:row>78</xdr:row>
      <xdr:rowOff>27508</xdr:rowOff>
    </xdr:to>
    <xdr:sp macro="" textlink="">
      <xdr:nvSpPr>
        <xdr:cNvPr id="199" name="円/楕円 198"/>
        <xdr:cNvSpPr/>
      </xdr:nvSpPr>
      <xdr:spPr>
        <a:xfrm>
          <a:off x="4584700" y="132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75785</xdr:rowOff>
    </xdr:from>
    <xdr:ext cx="469744" cy="259045"/>
    <xdr:sp macro="" textlink="">
      <xdr:nvSpPr>
        <xdr:cNvPr id="200" name="維持補修費該当値テキスト"/>
        <xdr:cNvSpPr txBox="1"/>
      </xdr:nvSpPr>
      <xdr:spPr>
        <a:xfrm>
          <a:off x="4686300" y="1327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131724</xdr:rowOff>
    </xdr:from>
    <xdr:to>
      <xdr:col>5</xdr:col>
      <xdr:colOff>409575</xdr:colOff>
      <xdr:row>78</xdr:row>
      <xdr:rowOff>61874</xdr:rowOff>
    </xdr:to>
    <xdr:sp macro="" textlink="">
      <xdr:nvSpPr>
        <xdr:cNvPr id="201" name="円/楕円 200"/>
        <xdr:cNvSpPr/>
      </xdr:nvSpPr>
      <xdr:spPr>
        <a:xfrm>
          <a:off x="3746500" y="133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53001</xdr:rowOff>
    </xdr:from>
    <xdr:ext cx="469744" cy="259045"/>
    <xdr:sp macro="" textlink="">
      <xdr:nvSpPr>
        <xdr:cNvPr id="202" name="テキスト ボックス 201"/>
        <xdr:cNvSpPr txBox="1"/>
      </xdr:nvSpPr>
      <xdr:spPr>
        <a:xfrm>
          <a:off x="3562427" y="1342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162661</xdr:rowOff>
    </xdr:from>
    <xdr:to>
      <xdr:col>4</xdr:col>
      <xdr:colOff>206375</xdr:colOff>
      <xdr:row>78</xdr:row>
      <xdr:rowOff>92811</xdr:rowOff>
    </xdr:to>
    <xdr:sp macro="" textlink="">
      <xdr:nvSpPr>
        <xdr:cNvPr id="203" name="円/楕円 202"/>
        <xdr:cNvSpPr/>
      </xdr:nvSpPr>
      <xdr:spPr>
        <a:xfrm>
          <a:off x="2857500" y="133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83938</xdr:rowOff>
    </xdr:from>
    <xdr:ext cx="469744" cy="259045"/>
    <xdr:sp macro="" textlink="">
      <xdr:nvSpPr>
        <xdr:cNvPr id="204" name="テキスト ボックス 203"/>
        <xdr:cNvSpPr txBox="1"/>
      </xdr:nvSpPr>
      <xdr:spPr>
        <a:xfrm>
          <a:off x="2673427" y="134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36931</xdr:rowOff>
    </xdr:from>
    <xdr:to>
      <xdr:col>3</xdr:col>
      <xdr:colOff>3175</xdr:colOff>
      <xdr:row>78</xdr:row>
      <xdr:rowOff>138531</xdr:rowOff>
    </xdr:to>
    <xdr:sp macro="" textlink="">
      <xdr:nvSpPr>
        <xdr:cNvPr id="205" name="円/楕円 204"/>
        <xdr:cNvSpPr/>
      </xdr:nvSpPr>
      <xdr:spPr>
        <a:xfrm>
          <a:off x="1968500" y="1341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129658</xdr:rowOff>
    </xdr:from>
    <xdr:ext cx="469744" cy="259045"/>
    <xdr:sp macro="" textlink="">
      <xdr:nvSpPr>
        <xdr:cNvPr id="206" name="テキスト ボックス 205"/>
        <xdr:cNvSpPr txBox="1"/>
      </xdr:nvSpPr>
      <xdr:spPr>
        <a:xfrm>
          <a:off x="1784427" y="1350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27026</xdr:rowOff>
    </xdr:from>
    <xdr:to>
      <xdr:col>1</xdr:col>
      <xdr:colOff>485775</xdr:colOff>
      <xdr:row>78</xdr:row>
      <xdr:rowOff>128626</xdr:rowOff>
    </xdr:to>
    <xdr:sp macro="" textlink="">
      <xdr:nvSpPr>
        <xdr:cNvPr id="207" name="円/楕円 206"/>
        <xdr:cNvSpPr/>
      </xdr:nvSpPr>
      <xdr:spPr>
        <a:xfrm>
          <a:off x="1079500" y="134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119753</xdr:rowOff>
    </xdr:from>
    <xdr:ext cx="469744" cy="259045"/>
    <xdr:sp macro="" textlink="">
      <xdr:nvSpPr>
        <xdr:cNvPr id="208" name="テキスト ボックス 207"/>
        <xdr:cNvSpPr txBox="1"/>
      </xdr:nvSpPr>
      <xdr:spPr>
        <a:xfrm>
          <a:off x="895427" y="1349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3" name="直線コネクタ 232"/>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4"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5" name="直線コネクタ 234"/>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6"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7" name="直線コネクタ 236"/>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20810</xdr:rowOff>
    </xdr:from>
    <xdr:to>
      <xdr:col>6</xdr:col>
      <xdr:colOff>511175</xdr:colOff>
      <xdr:row>96</xdr:row>
      <xdr:rowOff>123526</xdr:rowOff>
    </xdr:to>
    <xdr:cxnSp macro="">
      <xdr:nvCxnSpPr>
        <xdr:cNvPr id="238" name="直線コネクタ 237"/>
        <xdr:cNvCxnSpPr/>
      </xdr:nvCxnSpPr>
      <xdr:spPr>
        <a:xfrm flipV="1">
          <a:off x="3797300" y="16480010"/>
          <a:ext cx="838200" cy="10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9"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40" name="フローチャート : 判断 239"/>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123526</xdr:rowOff>
    </xdr:from>
    <xdr:to>
      <xdr:col>5</xdr:col>
      <xdr:colOff>358775</xdr:colOff>
      <xdr:row>97</xdr:row>
      <xdr:rowOff>91370</xdr:rowOff>
    </xdr:to>
    <xdr:cxnSp macro="">
      <xdr:nvCxnSpPr>
        <xdr:cNvPr id="241" name="直線コネクタ 240"/>
        <xdr:cNvCxnSpPr/>
      </xdr:nvCxnSpPr>
      <xdr:spPr>
        <a:xfrm flipV="1">
          <a:off x="2908300" y="16582726"/>
          <a:ext cx="889000" cy="13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2" name="フローチャート : 判断 241"/>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3" name="テキスト ボックス 242"/>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91370</xdr:rowOff>
    </xdr:from>
    <xdr:to>
      <xdr:col>4</xdr:col>
      <xdr:colOff>155575</xdr:colOff>
      <xdr:row>97</xdr:row>
      <xdr:rowOff>122859</xdr:rowOff>
    </xdr:to>
    <xdr:cxnSp macro="">
      <xdr:nvCxnSpPr>
        <xdr:cNvPr id="244" name="直線コネクタ 243"/>
        <xdr:cNvCxnSpPr/>
      </xdr:nvCxnSpPr>
      <xdr:spPr>
        <a:xfrm flipV="1">
          <a:off x="2019300" y="16722020"/>
          <a:ext cx="889000" cy="3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5" name="フローチャート : 判断 244"/>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6" name="テキスト ボックス 245"/>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122859</xdr:rowOff>
    </xdr:from>
    <xdr:to>
      <xdr:col>2</xdr:col>
      <xdr:colOff>638175</xdr:colOff>
      <xdr:row>97</xdr:row>
      <xdr:rowOff>127299</xdr:rowOff>
    </xdr:to>
    <xdr:cxnSp macro="">
      <xdr:nvCxnSpPr>
        <xdr:cNvPr id="247" name="直線コネクタ 246"/>
        <xdr:cNvCxnSpPr/>
      </xdr:nvCxnSpPr>
      <xdr:spPr>
        <a:xfrm flipV="1">
          <a:off x="1130300" y="16753509"/>
          <a:ext cx="889000" cy="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8" name="フローチャート : 判断 247"/>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9" name="テキスト ボックス 248"/>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50" name="フローチャート : 判断 249"/>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51" name="テキスト ボックス 250"/>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141460</xdr:rowOff>
    </xdr:from>
    <xdr:to>
      <xdr:col>6</xdr:col>
      <xdr:colOff>561975</xdr:colOff>
      <xdr:row>96</xdr:row>
      <xdr:rowOff>71610</xdr:rowOff>
    </xdr:to>
    <xdr:sp macro="" textlink="">
      <xdr:nvSpPr>
        <xdr:cNvPr id="257" name="円/楕円 256"/>
        <xdr:cNvSpPr/>
      </xdr:nvSpPr>
      <xdr:spPr>
        <a:xfrm>
          <a:off x="4584700" y="164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164337</xdr:rowOff>
    </xdr:from>
    <xdr:ext cx="534377" cy="259045"/>
    <xdr:sp macro="" textlink="">
      <xdr:nvSpPr>
        <xdr:cNvPr id="258" name="扶助費該当値テキスト"/>
        <xdr:cNvSpPr txBox="1"/>
      </xdr:nvSpPr>
      <xdr:spPr>
        <a:xfrm>
          <a:off x="4686300" y="1628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68,241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72726</xdr:rowOff>
    </xdr:from>
    <xdr:to>
      <xdr:col>5</xdr:col>
      <xdr:colOff>409575</xdr:colOff>
      <xdr:row>97</xdr:row>
      <xdr:rowOff>2876</xdr:rowOff>
    </xdr:to>
    <xdr:sp macro="" textlink="">
      <xdr:nvSpPr>
        <xdr:cNvPr id="259" name="円/楕円 258"/>
        <xdr:cNvSpPr/>
      </xdr:nvSpPr>
      <xdr:spPr>
        <a:xfrm>
          <a:off x="3746500" y="165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19403</xdr:rowOff>
    </xdr:from>
    <xdr:ext cx="534377" cy="259045"/>
    <xdr:sp macro="" textlink="">
      <xdr:nvSpPr>
        <xdr:cNvPr id="260" name="テキスト ボックス 259"/>
        <xdr:cNvSpPr txBox="1"/>
      </xdr:nvSpPr>
      <xdr:spPr>
        <a:xfrm>
          <a:off x="3530111" y="1630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62,849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40570</xdr:rowOff>
    </xdr:from>
    <xdr:to>
      <xdr:col>4</xdr:col>
      <xdr:colOff>206375</xdr:colOff>
      <xdr:row>97</xdr:row>
      <xdr:rowOff>142170</xdr:rowOff>
    </xdr:to>
    <xdr:sp macro="" textlink="">
      <xdr:nvSpPr>
        <xdr:cNvPr id="261" name="円/楕円 260"/>
        <xdr:cNvSpPr/>
      </xdr:nvSpPr>
      <xdr:spPr>
        <a:xfrm>
          <a:off x="2857500" y="166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158697</xdr:rowOff>
    </xdr:from>
    <xdr:ext cx="534377" cy="259045"/>
    <xdr:sp macro="" textlink="">
      <xdr:nvSpPr>
        <xdr:cNvPr id="262" name="テキスト ボックス 261"/>
        <xdr:cNvSpPr txBox="1"/>
      </xdr:nvSpPr>
      <xdr:spPr>
        <a:xfrm>
          <a:off x="2641111" y="1644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55,537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72059</xdr:rowOff>
    </xdr:from>
    <xdr:to>
      <xdr:col>3</xdr:col>
      <xdr:colOff>3175</xdr:colOff>
      <xdr:row>98</xdr:row>
      <xdr:rowOff>2209</xdr:rowOff>
    </xdr:to>
    <xdr:sp macro="" textlink="">
      <xdr:nvSpPr>
        <xdr:cNvPr id="263" name="円/楕円 262"/>
        <xdr:cNvSpPr/>
      </xdr:nvSpPr>
      <xdr:spPr>
        <a:xfrm>
          <a:off x="1968500" y="1670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18736</xdr:rowOff>
    </xdr:from>
    <xdr:ext cx="534377" cy="259045"/>
    <xdr:sp macro="" textlink="">
      <xdr:nvSpPr>
        <xdr:cNvPr id="264" name="テキスト ボックス 263"/>
        <xdr:cNvSpPr txBox="1"/>
      </xdr:nvSpPr>
      <xdr:spPr>
        <a:xfrm>
          <a:off x="1752111" y="1647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53,884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76499</xdr:rowOff>
    </xdr:from>
    <xdr:to>
      <xdr:col>1</xdr:col>
      <xdr:colOff>485775</xdr:colOff>
      <xdr:row>98</xdr:row>
      <xdr:rowOff>6649</xdr:rowOff>
    </xdr:to>
    <xdr:sp macro="" textlink="">
      <xdr:nvSpPr>
        <xdr:cNvPr id="265" name="円/楕円 264"/>
        <xdr:cNvSpPr/>
      </xdr:nvSpPr>
      <xdr:spPr>
        <a:xfrm>
          <a:off x="1079500" y="1670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23176</xdr:rowOff>
    </xdr:from>
    <xdr:ext cx="534377" cy="259045"/>
    <xdr:sp macro="" textlink="">
      <xdr:nvSpPr>
        <xdr:cNvPr id="266" name="テキスト ボックス 265"/>
        <xdr:cNvSpPr txBox="1"/>
      </xdr:nvSpPr>
      <xdr:spPr>
        <a:xfrm>
          <a:off x="863111" y="1648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2" name="直線コネクタ 291"/>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3"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4" name="直線コネクタ 293"/>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5"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6" name="直線コネクタ 295"/>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121412</xdr:rowOff>
    </xdr:from>
    <xdr:to>
      <xdr:col>15</xdr:col>
      <xdr:colOff>180975</xdr:colOff>
      <xdr:row>36</xdr:row>
      <xdr:rowOff>158042</xdr:rowOff>
    </xdr:to>
    <xdr:cxnSp macro="">
      <xdr:nvCxnSpPr>
        <xdr:cNvPr id="297" name="直線コネクタ 296"/>
        <xdr:cNvCxnSpPr/>
      </xdr:nvCxnSpPr>
      <xdr:spPr>
        <a:xfrm flipV="1">
          <a:off x="9639300" y="6293612"/>
          <a:ext cx="838200" cy="3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8"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9" name="フローチャート : 判断 298"/>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158042</xdr:rowOff>
    </xdr:from>
    <xdr:to>
      <xdr:col>14</xdr:col>
      <xdr:colOff>28575</xdr:colOff>
      <xdr:row>36</xdr:row>
      <xdr:rowOff>168939</xdr:rowOff>
    </xdr:to>
    <xdr:cxnSp macro="">
      <xdr:nvCxnSpPr>
        <xdr:cNvPr id="300" name="直線コネクタ 299"/>
        <xdr:cNvCxnSpPr/>
      </xdr:nvCxnSpPr>
      <xdr:spPr>
        <a:xfrm flipV="1">
          <a:off x="8750300" y="6330242"/>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301" name="フローチャート : 判断 300"/>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45610</xdr:rowOff>
    </xdr:from>
    <xdr:ext cx="534377" cy="259045"/>
    <xdr:sp macro="" textlink="">
      <xdr:nvSpPr>
        <xdr:cNvPr id="302" name="テキスト ボックス 301"/>
        <xdr:cNvSpPr txBox="1"/>
      </xdr:nvSpPr>
      <xdr:spPr>
        <a:xfrm>
          <a:off x="9372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168939</xdr:rowOff>
    </xdr:from>
    <xdr:to>
      <xdr:col>12</xdr:col>
      <xdr:colOff>511175</xdr:colOff>
      <xdr:row>37</xdr:row>
      <xdr:rowOff>21263</xdr:rowOff>
    </xdr:to>
    <xdr:cxnSp macro="">
      <xdr:nvCxnSpPr>
        <xdr:cNvPr id="303" name="直線コネクタ 302"/>
        <xdr:cNvCxnSpPr/>
      </xdr:nvCxnSpPr>
      <xdr:spPr>
        <a:xfrm flipV="1">
          <a:off x="7861300" y="6341139"/>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4" name="フローチャート : 判断 303"/>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5" name="テキスト ボックス 304"/>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21263</xdr:rowOff>
    </xdr:from>
    <xdr:to>
      <xdr:col>11</xdr:col>
      <xdr:colOff>307975</xdr:colOff>
      <xdr:row>37</xdr:row>
      <xdr:rowOff>34206</xdr:rowOff>
    </xdr:to>
    <xdr:cxnSp macro="">
      <xdr:nvCxnSpPr>
        <xdr:cNvPr id="306" name="直線コネクタ 305"/>
        <xdr:cNvCxnSpPr/>
      </xdr:nvCxnSpPr>
      <xdr:spPr>
        <a:xfrm flipV="1">
          <a:off x="6972300" y="6364913"/>
          <a:ext cx="889000" cy="1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7" name="フローチャート : 判断 306"/>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8" name="テキスト ボックス 307"/>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9" name="フローチャート : 判断 308"/>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10" name="テキスト ボックス 309"/>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70612</xdr:rowOff>
    </xdr:from>
    <xdr:to>
      <xdr:col>15</xdr:col>
      <xdr:colOff>231775</xdr:colOff>
      <xdr:row>37</xdr:row>
      <xdr:rowOff>762</xdr:rowOff>
    </xdr:to>
    <xdr:sp macro="" textlink="">
      <xdr:nvSpPr>
        <xdr:cNvPr id="316" name="円/楕円 315"/>
        <xdr:cNvSpPr/>
      </xdr:nvSpPr>
      <xdr:spPr>
        <a:xfrm>
          <a:off x="104267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93489</xdr:rowOff>
    </xdr:from>
    <xdr:ext cx="534377" cy="259045"/>
    <xdr:sp macro="" textlink="">
      <xdr:nvSpPr>
        <xdr:cNvPr id="317" name="補助費等該当値テキスト"/>
        <xdr:cNvSpPr txBox="1"/>
      </xdr:nvSpPr>
      <xdr:spPr>
        <a:xfrm>
          <a:off x="10528300"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45,180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107242</xdr:rowOff>
    </xdr:from>
    <xdr:to>
      <xdr:col>14</xdr:col>
      <xdr:colOff>79375</xdr:colOff>
      <xdr:row>37</xdr:row>
      <xdr:rowOff>37392</xdr:rowOff>
    </xdr:to>
    <xdr:sp macro="" textlink="">
      <xdr:nvSpPr>
        <xdr:cNvPr id="318" name="円/楕円 317"/>
        <xdr:cNvSpPr/>
      </xdr:nvSpPr>
      <xdr:spPr>
        <a:xfrm>
          <a:off x="9588500" y="627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53919</xdr:rowOff>
    </xdr:from>
    <xdr:ext cx="534377" cy="259045"/>
    <xdr:sp macro="" textlink="">
      <xdr:nvSpPr>
        <xdr:cNvPr id="319" name="テキスト ボックス 318"/>
        <xdr:cNvSpPr txBox="1"/>
      </xdr:nvSpPr>
      <xdr:spPr>
        <a:xfrm>
          <a:off x="9372111" y="605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118139</xdr:rowOff>
    </xdr:from>
    <xdr:to>
      <xdr:col>12</xdr:col>
      <xdr:colOff>561975</xdr:colOff>
      <xdr:row>37</xdr:row>
      <xdr:rowOff>48289</xdr:rowOff>
    </xdr:to>
    <xdr:sp macro="" textlink="">
      <xdr:nvSpPr>
        <xdr:cNvPr id="320" name="円/楕円 319"/>
        <xdr:cNvSpPr/>
      </xdr:nvSpPr>
      <xdr:spPr>
        <a:xfrm>
          <a:off x="8699500" y="629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39416</xdr:rowOff>
    </xdr:from>
    <xdr:ext cx="534377" cy="259045"/>
    <xdr:sp macro="" textlink="">
      <xdr:nvSpPr>
        <xdr:cNvPr id="321" name="テキスト ボックス 320"/>
        <xdr:cNvSpPr txBox="1"/>
      </xdr:nvSpPr>
      <xdr:spPr>
        <a:xfrm>
          <a:off x="8483111" y="63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141913</xdr:rowOff>
    </xdr:from>
    <xdr:to>
      <xdr:col>11</xdr:col>
      <xdr:colOff>358775</xdr:colOff>
      <xdr:row>37</xdr:row>
      <xdr:rowOff>72063</xdr:rowOff>
    </xdr:to>
    <xdr:sp macro="" textlink="">
      <xdr:nvSpPr>
        <xdr:cNvPr id="322" name="円/楕円 321"/>
        <xdr:cNvSpPr/>
      </xdr:nvSpPr>
      <xdr:spPr>
        <a:xfrm>
          <a:off x="7810500" y="631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63190</xdr:rowOff>
    </xdr:from>
    <xdr:ext cx="534377" cy="259045"/>
    <xdr:sp macro="" textlink="">
      <xdr:nvSpPr>
        <xdr:cNvPr id="323" name="テキスト ボックス 322"/>
        <xdr:cNvSpPr txBox="1"/>
      </xdr:nvSpPr>
      <xdr:spPr>
        <a:xfrm>
          <a:off x="7594111" y="640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154856</xdr:rowOff>
    </xdr:from>
    <xdr:to>
      <xdr:col>10</xdr:col>
      <xdr:colOff>155575</xdr:colOff>
      <xdr:row>37</xdr:row>
      <xdr:rowOff>85006</xdr:rowOff>
    </xdr:to>
    <xdr:sp macro="" textlink="">
      <xdr:nvSpPr>
        <xdr:cNvPr id="324" name="円/楕円 323"/>
        <xdr:cNvSpPr/>
      </xdr:nvSpPr>
      <xdr:spPr>
        <a:xfrm>
          <a:off x="6921500" y="63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76133</xdr:rowOff>
    </xdr:from>
    <xdr:ext cx="534377" cy="259045"/>
    <xdr:sp macro="" textlink="">
      <xdr:nvSpPr>
        <xdr:cNvPr id="325" name="テキスト ボックス 324"/>
        <xdr:cNvSpPr txBox="1"/>
      </xdr:nvSpPr>
      <xdr:spPr>
        <a:xfrm>
          <a:off x="6705111" y="641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9" name="直線コネクタ 348"/>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50"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51" name="直線コネクタ 350"/>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2"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3" name="直線コネクタ 352"/>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56459</xdr:rowOff>
    </xdr:from>
    <xdr:to>
      <xdr:col>15</xdr:col>
      <xdr:colOff>180975</xdr:colOff>
      <xdr:row>57</xdr:row>
      <xdr:rowOff>117549</xdr:rowOff>
    </xdr:to>
    <xdr:cxnSp macro="">
      <xdr:nvCxnSpPr>
        <xdr:cNvPr id="354" name="直線コネクタ 353"/>
        <xdr:cNvCxnSpPr/>
      </xdr:nvCxnSpPr>
      <xdr:spPr>
        <a:xfrm>
          <a:off x="9639300" y="9829109"/>
          <a:ext cx="838200" cy="6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5"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6" name="フローチャート : 判断 355"/>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41516</xdr:rowOff>
    </xdr:from>
    <xdr:to>
      <xdr:col>14</xdr:col>
      <xdr:colOff>28575</xdr:colOff>
      <xdr:row>57</xdr:row>
      <xdr:rowOff>56459</xdr:rowOff>
    </xdr:to>
    <xdr:cxnSp macro="">
      <xdr:nvCxnSpPr>
        <xdr:cNvPr id="357" name="直線コネクタ 356"/>
        <xdr:cNvCxnSpPr/>
      </xdr:nvCxnSpPr>
      <xdr:spPr>
        <a:xfrm>
          <a:off x="8750300" y="9814166"/>
          <a:ext cx="889000" cy="1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8" name="フローチャート : 判断 357"/>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9" name="テキスト ボックス 358"/>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41516</xdr:rowOff>
    </xdr:from>
    <xdr:to>
      <xdr:col>12</xdr:col>
      <xdr:colOff>511175</xdr:colOff>
      <xdr:row>57</xdr:row>
      <xdr:rowOff>69352</xdr:rowOff>
    </xdr:to>
    <xdr:cxnSp macro="">
      <xdr:nvCxnSpPr>
        <xdr:cNvPr id="360" name="直線コネクタ 359"/>
        <xdr:cNvCxnSpPr/>
      </xdr:nvCxnSpPr>
      <xdr:spPr>
        <a:xfrm flipV="1">
          <a:off x="7861300" y="9814166"/>
          <a:ext cx="889000" cy="2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61" name="フローチャート : 判断 360"/>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2" name="テキスト ボックス 361"/>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69352</xdr:rowOff>
    </xdr:from>
    <xdr:to>
      <xdr:col>11</xdr:col>
      <xdr:colOff>307975</xdr:colOff>
      <xdr:row>57</xdr:row>
      <xdr:rowOff>158734</xdr:rowOff>
    </xdr:to>
    <xdr:cxnSp macro="">
      <xdr:nvCxnSpPr>
        <xdr:cNvPr id="363" name="直線コネクタ 362"/>
        <xdr:cNvCxnSpPr/>
      </xdr:nvCxnSpPr>
      <xdr:spPr>
        <a:xfrm flipV="1">
          <a:off x="6972300" y="9842002"/>
          <a:ext cx="889000" cy="8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4" name="フローチャート : 判断 363"/>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5" name="テキスト ボックス 364"/>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6" name="フローチャート : 判断 365"/>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7" name="テキスト ボックス 366"/>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66749</xdr:rowOff>
    </xdr:from>
    <xdr:to>
      <xdr:col>15</xdr:col>
      <xdr:colOff>231775</xdr:colOff>
      <xdr:row>57</xdr:row>
      <xdr:rowOff>168349</xdr:rowOff>
    </xdr:to>
    <xdr:sp macro="" textlink="">
      <xdr:nvSpPr>
        <xdr:cNvPr id="373" name="円/楕円 372"/>
        <xdr:cNvSpPr/>
      </xdr:nvSpPr>
      <xdr:spPr>
        <a:xfrm>
          <a:off x="10426700" y="983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45176</xdr:rowOff>
    </xdr:from>
    <xdr:ext cx="534377" cy="259045"/>
    <xdr:sp macro="" textlink="">
      <xdr:nvSpPr>
        <xdr:cNvPr id="374" name="普通建設事業費該当値テキスト"/>
        <xdr:cNvSpPr txBox="1"/>
      </xdr:nvSpPr>
      <xdr:spPr>
        <a:xfrm>
          <a:off x="10528300" y="981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35,407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5659</xdr:rowOff>
    </xdr:from>
    <xdr:to>
      <xdr:col>14</xdr:col>
      <xdr:colOff>79375</xdr:colOff>
      <xdr:row>57</xdr:row>
      <xdr:rowOff>107259</xdr:rowOff>
    </xdr:to>
    <xdr:sp macro="" textlink="">
      <xdr:nvSpPr>
        <xdr:cNvPr id="375" name="円/楕円 374"/>
        <xdr:cNvSpPr/>
      </xdr:nvSpPr>
      <xdr:spPr>
        <a:xfrm>
          <a:off x="9588500" y="9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98386</xdr:rowOff>
    </xdr:from>
    <xdr:ext cx="534377" cy="259045"/>
    <xdr:sp macro="" textlink="">
      <xdr:nvSpPr>
        <xdr:cNvPr id="376" name="テキスト ボックス 375"/>
        <xdr:cNvSpPr txBox="1"/>
      </xdr:nvSpPr>
      <xdr:spPr>
        <a:xfrm>
          <a:off x="9372111" y="987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162166</xdr:rowOff>
    </xdr:from>
    <xdr:to>
      <xdr:col>12</xdr:col>
      <xdr:colOff>561975</xdr:colOff>
      <xdr:row>57</xdr:row>
      <xdr:rowOff>92316</xdr:rowOff>
    </xdr:to>
    <xdr:sp macro="" textlink="">
      <xdr:nvSpPr>
        <xdr:cNvPr id="377" name="円/楕円 376"/>
        <xdr:cNvSpPr/>
      </xdr:nvSpPr>
      <xdr:spPr>
        <a:xfrm>
          <a:off x="8699500" y="97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83443</xdr:rowOff>
    </xdr:from>
    <xdr:ext cx="534377" cy="259045"/>
    <xdr:sp macro="" textlink="">
      <xdr:nvSpPr>
        <xdr:cNvPr id="378" name="テキスト ボックス 377"/>
        <xdr:cNvSpPr txBox="1"/>
      </xdr:nvSpPr>
      <xdr:spPr>
        <a:xfrm>
          <a:off x="8483111" y="985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45,385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18552</xdr:rowOff>
    </xdr:from>
    <xdr:to>
      <xdr:col>11</xdr:col>
      <xdr:colOff>358775</xdr:colOff>
      <xdr:row>57</xdr:row>
      <xdr:rowOff>120152</xdr:rowOff>
    </xdr:to>
    <xdr:sp macro="" textlink="">
      <xdr:nvSpPr>
        <xdr:cNvPr id="379" name="円/楕円 378"/>
        <xdr:cNvSpPr/>
      </xdr:nvSpPr>
      <xdr:spPr>
        <a:xfrm>
          <a:off x="7810500" y="979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111279</xdr:rowOff>
    </xdr:from>
    <xdr:ext cx="534377" cy="259045"/>
    <xdr:sp macro="" textlink="">
      <xdr:nvSpPr>
        <xdr:cNvPr id="380" name="テキスト ボックス 379"/>
        <xdr:cNvSpPr txBox="1"/>
      </xdr:nvSpPr>
      <xdr:spPr>
        <a:xfrm>
          <a:off x="7594111" y="988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107934</xdr:rowOff>
    </xdr:from>
    <xdr:to>
      <xdr:col>10</xdr:col>
      <xdr:colOff>155575</xdr:colOff>
      <xdr:row>58</xdr:row>
      <xdr:rowOff>38084</xdr:rowOff>
    </xdr:to>
    <xdr:sp macro="" textlink="">
      <xdr:nvSpPr>
        <xdr:cNvPr id="381" name="円/楕円 380"/>
        <xdr:cNvSpPr/>
      </xdr:nvSpPr>
      <xdr:spPr>
        <a:xfrm>
          <a:off x="6921500" y="988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29211</xdr:rowOff>
    </xdr:from>
    <xdr:ext cx="534377" cy="259045"/>
    <xdr:sp macro="" textlink="">
      <xdr:nvSpPr>
        <xdr:cNvPr id="382" name="テキスト ボックス 381"/>
        <xdr:cNvSpPr txBox="1"/>
      </xdr:nvSpPr>
      <xdr:spPr>
        <a:xfrm>
          <a:off x="6705111" y="997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2" name="テキスト ボックス 40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8" name="直線コネクタ 407"/>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11"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2" name="直線コネクタ 411"/>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163931</xdr:rowOff>
    </xdr:from>
    <xdr:to>
      <xdr:col>15</xdr:col>
      <xdr:colOff>180975</xdr:colOff>
      <xdr:row>79</xdr:row>
      <xdr:rowOff>49338</xdr:rowOff>
    </xdr:to>
    <xdr:cxnSp macro="">
      <xdr:nvCxnSpPr>
        <xdr:cNvPr id="413" name="直線コネクタ 412"/>
        <xdr:cNvCxnSpPr/>
      </xdr:nvCxnSpPr>
      <xdr:spPr>
        <a:xfrm>
          <a:off x="9639300" y="13537031"/>
          <a:ext cx="838200" cy="5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4"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5" name="フローチャート : 判断 414"/>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6" name="フローチャート : 判断 415"/>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7" name="テキスト ボックス 416"/>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169988</xdr:rowOff>
    </xdr:from>
    <xdr:to>
      <xdr:col>15</xdr:col>
      <xdr:colOff>231775</xdr:colOff>
      <xdr:row>79</xdr:row>
      <xdr:rowOff>100138</xdr:rowOff>
    </xdr:to>
    <xdr:sp macro="" textlink="">
      <xdr:nvSpPr>
        <xdr:cNvPr id="423" name="円/楕円 422"/>
        <xdr:cNvSpPr/>
      </xdr:nvSpPr>
      <xdr:spPr>
        <a:xfrm>
          <a:off x="10426700" y="1354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84915</xdr:rowOff>
    </xdr:from>
    <xdr:ext cx="469744" cy="259045"/>
    <xdr:sp macro="" textlink="">
      <xdr:nvSpPr>
        <xdr:cNvPr id="424" name="普通建設事業費 （ うち新規整備　）該当値テキスト"/>
        <xdr:cNvSpPr txBox="1"/>
      </xdr:nvSpPr>
      <xdr:spPr>
        <a:xfrm>
          <a:off x="10528300" y="1345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113131</xdr:rowOff>
    </xdr:from>
    <xdr:to>
      <xdr:col>14</xdr:col>
      <xdr:colOff>79375</xdr:colOff>
      <xdr:row>79</xdr:row>
      <xdr:rowOff>43281</xdr:rowOff>
    </xdr:to>
    <xdr:sp macro="" textlink="">
      <xdr:nvSpPr>
        <xdr:cNvPr id="425" name="円/楕円 424"/>
        <xdr:cNvSpPr/>
      </xdr:nvSpPr>
      <xdr:spPr>
        <a:xfrm>
          <a:off x="9588500" y="134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34408</xdr:rowOff>
    </xdr:from>
    <xdr:ext cx="469744" cy="259045"/>
    <xdr:sp macro="" textlink="">
      <xdr:nvSpPr>
        <xdr:cNvPr id="426" name="テキスト ボックス 425"/>
        <xdr:cNvSpPr txBox="1"/>
      </xdr:nvSpPr>
      <xdr:spPr>
        <a:xfrm>
          <a:off x="9404427" y="1357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50" name="直線コネクタ 449"/>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3"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4" name="直線コネクタ 453"/>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147676</xdr:rowOff>
    </xdr:from>
    <xdr:to>
      <xdr:col>15</xdr:col>
      <xdr:colOff>180975</xdr:colOff>
      <xdr:row>97</xdr:row>
      <xdr:rowOff>14987</xdr:rowOff>
    </xdr:to>
    <xdr:cxnSp macro="">
      <xdr:nvCxnSpPr>
        <xdr:cNvPr id="455" name="直線コネクタ 454"/>
        <xdr:cNvCxnSpPr/>
      </xdr:nvCxnSpPr>
      <xdr:spPr>
        <a:xfrm>
          <a:off x="9639300" y="16606876"/>
          <a:ext cx="838200" cy="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87800</xdr:rowOff>
    </xdr:from>
    <xdr:ext cx="534377" cy="259045"/>
    <xdr:sp macro="" textlink="">
      <xdr:nvSpPr>
        <xdr:cNvPr id="456" name="普通建設事業費 （ うち更新整備　）平均値テキスト"/>
        <xdr:cNvSpPr txBox="1"/>
      </xdr:nvSpPr>
      <xdr:spPr>
        <a:xfrm>
          <a:off x="10528300" y="16718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7" name="フローチャート : 判断 456"/>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8" name="フローチャート : 判断 457"/>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143260</xdr:rowOff>
    </xdr:from>
    <xdr:ext cx="534377" cy="259045"/>
    <xdr:sp macro="" textlink="">
      <xdr:nvSpPr>
        <xdr:cNvPr id="459" name="テキスト ボックス 458"/>
        <xdr:cNvSpPr txBox="1"/>
      </xdr:nvSpPr>
      <xdr:spPr>
        <a:xfrm>
          <a:off x="9372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135637</xdr:rowOff>
    </xdr:from>
    <xdr:to>
      <xdr:col>15</xdr:col>
      <xdr:colOff>231775</xdr:colOff>
      <xdr:row>97</xdr:row>
      <xdr:rowOff>65787</xdr:rowOff>
    </xdr:to>
    <xdr:sp macro="" textlink="">
      <xdr:nvSpPr>
        <xdr:cNvPr id="465" name="円/楕円 464"/>
        <xdr:cNvSpPr/>
      </xdr:nvSpPr>
      <xdr:spPr>
        <a:xfrm>
          <a:off x="10426700" y="165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158514</xdr:rowOff>
    </xdr:from>
    <xdr:ext cx="534377" cy="259045"/>
    <xdr:sp macro="" textlink="">
      <xdr:nvSpPr>
        <xdr:cNvPr id="466" name="普通建設事業費 （ うち更新整備　）該当値テキスト"/>
        <xdr:cNvSpPr txBox="1"/>
      </xdr:nvSpPr>
      <xdr:spPr>
        <a:xfrm>
          <a:off x="10528300" y="1644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29,320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96876</xdr:rowOff>
    </xdr:from>
    <xdr:to>
      <xdr:col>14</xdr:col>
      <xdr:colOff>79375</xdr:colOff>
      <xdr:row>97</xdr:row>
      <xdr:rowOff>27026</xdr:rowOff>
    </xdr:to>
    <xdr:sp macro="" textlink="">
      <xdr:nvSpPr>
        <xdr:cNvPr id="467" name="円/楕円 466"/>
        <xdr:cNvSpPr/>
      </xdr:nvSpPr>
      <xdr:spPr>
        <a:xfrm>
          <a:off x="9588500" y="165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43553</xdr:rowOff>
    </xdr:from>
    <xdr:ext cx="534377" cy="259045"/>
    <xdr:sp macro="" textlink="">
      <xdr:nvSpPr>
        <xdr:cNvPr id="468" name="テキスト ボックス 467"/>
        <xdr:cNvSpPr txBox="1"/>
      </xdr:nvSpPr>
      <xdr:spPr>
        <a:xfrm>
          <a:off x="9372111" y="1633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2" name="テキスト ボックス 48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2" name="直線コネクタ 491"/>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5"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6" name="直線コネクタ 495"/>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7" name="直線コネクタ 49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8"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9" name="フローチャート : 判断 498"/>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0" name="直線コネクタ 49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501" name="フローチャート : 判断 500"/>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2" name="テキスト ボックス 501"/>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3" name="直線コネクタ 50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4" name="フローチャート : 判断 503"/>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5" name="テキスト ボックス 504"/>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6" name="直線コネクタ 50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7" name="フローチャート : 判断 506"/>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8" name="テキスト ボックス 507"/>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9" name="フローチャート : 判断 508"/>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10" name="テキスト ボックス 509"/>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6" name="円/楕円 51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8" name="円/楕円 51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9" name="テキスト ボックス 51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0" name="円/楕円 51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1" name="テキスト ボックス 52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2" name="円/楕円 52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3" name="テキスト ボックス 52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4" name="円/楕円 52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5" name="テキスト ボックス 52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5" name="直線コネクタ 58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6" name="テキスト ボックス 58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7" name="直線コネクタ 58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8" name="テキスト ボックス 58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9" name="直線コネクタ 58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0" name="テキスト ボックス 58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1" name="直線コネクタ 59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2" name="テキスト ボックス 59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3" name="直線コネクタ 59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4" name="テキスト ボックス 59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5" name="直線コネクタ 59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6" name="テキスト ボックス 59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600" name="直線コネクタ 599"/>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601"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2" name="直線コネクタ 601"/>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3"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4" name="直線コネクタ 603"/>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120351</xdr:rowOff>
    </xdr:from>
    <xdr:to>
      <xdr:col>23</xdr:col>
      <xdr:colOff>517525</xdr:colOff>
      <xdr:row>77</xdr:row>
      <xdr:rowOff>147651</xdr:rowOff>
    </xdr:to>
    <xdr:cxnSp macro="">
      <xdr:nvCxnSpPr>
        <xdr:cNvPr id="605" name="直線コネクタ 604"/>
        <xdr:cNvCxnSpPr/>
      </xdr:nvCxnSpPr>
      <xdr:spPr>
        <a:xfrm flipV="1">
          <a:off x="15481300" y="13322001"/>
          <a:ext cx="838200" cy="2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6"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7" name="フローチャート : 判断 606"/>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119241</xdr:rowOff>
    </xdr:from>
    <xdr:to>
      <xdr:col>22</xdr:col>
      <xdr:colOff>365125</xdr:colOff>
      <xdr:row>77</xdr:row>
      <xdr:rowOff>147651</xdr:rowOff>
    </xdr:to>
    <xdr:cxnSp macro="">
      <xdr:nvCxnSpPr>
        <xdr:cNvPr id="608" name="直線コネクタ 607"/>
        <xdr:cNvCxnSpPr/>
      </xdr:nvCxnSpPr>
      <xdr:spPr>
        <a:xfrm>
          <a:off x="14592300" y="13320891"/>
          <a:ext cx="889000" cy="2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9" name="フローチャート : 判断 608"/>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10" name="テキスト ボックス 609"/>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64311</xdr:rowOff>
    </xdr:from>
    <xdr:to>
      <xdr:col>21</xdr:col>
      <xdr:colOff>161925</xdr:colOff>
      <xdr:row>77</xdr:row>
      <xdr:rowOff>119241</xdr:rowOff>
    </xdr:to>
    <xdr:cxnSp macro="">
      <xdr:nvCxnSpPr>
        <xdr:cNvPr id="611" name="直線コネクタ 610"/>
        <xdr:cNvCxnSpPr/>
      </xdr:nvCxnSpPr>
      <xdr:spPr>
        <a:xfrm>
          <a:off x="13703300" y="13265961"/>
          <a:ext cx="889000" cy="5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2" name="フローチャート : 判断 611"/>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3" name="テキスト ボックス 612"/>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48293</xdr:rowOff>
    </xdr:from>
    <xdr:to>
      <xdr:col>19</xdr:col>
      <xdr:colOff>644525</xdr:colOff>
      <xdr:row>77</xdr:row>
      <xdr:rowOff>64311</xdr:rowOff>
    </xdr:to>
    <xdr:cxnSp macro="">
      <xdr:nvCxnSpPr>
        <xdr:cNvPr id="614" name="直線コネクタ 613"/>
        <xdr:cNvCxnSpPr/>
      </xdr:nvCxnSpPr>
      <xdr:spPr>
        <a:xfrm>
          <a:off x="12814300" y="13249943"/>
          <a:ext cx="889000" cy="1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5" name="フローチャート : 判断 614"/>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6" name="テキスト ボックス 615"/>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7" name="フローチャート : 判断 616"/>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8" name="テキスト ボックス 617"/>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69551</xdr:rowOff>
    </xdr:from>
    <xdr:to>
      <xdr:col>23</xdr:col>
      <xdr:colOff>568325</xdr:colOff>
      <xdr:row>77</xdr:row>
      <xdr:rowOff>171151</xdr:rowOff>
    </xdr:to>
    <xdr:sp macro="" textlink="">
      <xdr:nvSpPr>
        <xdr:cNvPr id="624" name="円/楕円 623"/>
        <xdr:cNvSpPr/>
      </xdr:nvSpPr>
      <xdr:spPr>
        <a:xfrm>
          <a:off x="16268700" y="132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47978</xdr:rowOff>
    </xdr:from>
    <xdr:ext cx="534377" cy="259045"/>
    <xdr:sp macro="" textlink="">
      <xdr:nvSpPr>
        <xdr:cNvPr id="625" name="公債費該当値テキスト"/>
        <xdr:cNvSpPr txBox="1"/>
      </xdr:nvSpPr>
      <xdr:spPr>
        <a:xfrm>
          <a:off x="16370300" y="1324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19,685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96851</xdr:rowOff>
    </xdr:from>
    <xdr:to>
      <xdr:col>22</xdr:col>
      <xdr:colOff>415925</xdr:colOff>
      <xdr:row>78</xdr:row>
      <xdr:rowOff>27001</xdr:rowOff>
    </xdr:to>
    <xdr:sp macro="" textlink="">
      <xdr:nvSpPr>
        <xdr:cNvPr id="626" name="円/楕円 625"/>
        <xdr:cNvSpPr/>
      </xdr:nvSpPr>
      <xdr:spPr>
        <a:xfrm>
          <a:off x="15430500" y="132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18128</xdr:rowOff>
    </xdr:from>
    <xdr:ext cx="534377" cy="259045"/>
    <xdr:sp macro="" textlink="">
      <xdr:nvSpPr>
        <xdr:cNvPr id="627" name="テキスト ボックス 626"/>
        <xdr:cNvSpPr txBox="1"/>
      </xdr:nvSpPr>
      <xdr:spPr>
        <a:xfrm>
          <a:off x="15214111" y="1339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68441</xdr:rowOff>
    </xdr:from>
    <xdr:to>
      <xdr:col>21</xdr:col>
      <xdr:colOff>212725</xdr:colOff>
      <xdr:row>77</xdr:row>
      <xdr:rowOff>170041</xdr:rowOff>
    </xdr:to>
    <xdr:sp macro="" textlink="">
      <xdr:nvSpPr>
        <xdr:cNvPr id="628" name="円/楕円 627"/>
        <xdr:cNvSpPr/>
      </xdr:nvSpPr>
      <xdr:spPr>
        <a:xfrm>
          <a:off x="14541500" y="132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161168</xdr:rowOff>
    </xdr:from>
    <xdr:ext cx="534377" cy="259045"/>
    <xdr:sp macro="" textlink="">
      <xdr:nvSpPr>
        <xdr:cNvPr id="629" name="テキスト ボックス 628"/>
        <xdr:cNvSpPr txBox="1"/>
      </xdr:nvSpPr>
      <xdr:spPr>
        <a:xfrm>
          <a:off x="14325111" y="1336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13511</xdr:rowOff>
    </xdr:from>
    <xdr:to>
      <xdr:col>20</xdr:col>
      <xdr:colOff>9525</xdr:colOff>
      <xdr:row>77</xdr:row>
      <xdr:rowOff>115111</xdr:rowOff>
    </xdr:to>
    <xdr:sp macro="" textlink="">
      <xdr:nvSpPr>
        <xdr:cNvPr id="630" name="円/楕円 629"/>
        <xdr:cNvSpPr/>
      </xdr:nvSpPr>
      <xdr:spPr>
        <a:xfrm>
          <a:off x="13652500" y="1321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106238</xdr:rowOff>
    </xdr:from>
    <xdr:ext cx="534377" cy="259045"/>
    <xdr:sp macro="" textlink="">
      <xdr:nvSpPr>
        <xdr:cNvPr id="631" name="テキスト ボックス 630"/>
        <xdr:cNvSpPr txBox="1"/>
      </xdr:nvSpPr>
      <xdr:spPr>
        <a:xfrm>
          <a:off x="13436111" y="133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168943</xdr:rowOff>
    </xdr:from>
    <xdr:to>
      <xdr:col>18</xdr:col>
      <xdr:colOff>492125</xdr:colOff>
      <xdr:row>77</xdr:row>
      <xdr:rowOff>99093</xdr:rowOff>
    </xdr:to>
    <xdr:sp macro="" textlink="">
      <xdr:nvSpPr>
        <xdr:cNvPr id="632" name="円/楕円 631"/>
        <xdr:cNvSpPr/>
      </xdr:nvSpPr>
      <xdr:spPr>
        <a:xfrm>
          <a:off x="12763500" y="1319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90220</xdr:rowOff>
    </xdr:from>
    <xdr:ext cx="534377" cy="259045"/>
    <xdr:sp macro="" textlink="">
      <xdr:nvSpPr>
        <xdr:cNvPr id="633" name="テキスト ボックス 632"/>
        <xdr:cNvSpPr txBox="1"/>
      </xdr:nvSpPr>
      <xdr:spPr>
        <a:xfrm>
          <a:off x="12547111" y="1329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4" name="直線コネクタ 64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5" name="テキスト ボックス 64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6" name="直線コネクタ 64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7" name="テキスト ボックス 64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8" name="直線コネクタ 64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9" name="テキスト ボックス 64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0" name="直線コネクタ 64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1" name="テキスト ボックス 65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2" name="直線コネクタ 65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3" name="テキスト ボックス 65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7" name="直線コネクタ 656"/>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8"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9" name="直線コネクタ 658"/>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60"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61" name="直線コネクタ 660"/>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23076</xdr:rowOff>
    </xdr:from>
    <xdr:to>
      <xdr:col>23</xdr:col>
      <xdr:colOff>517525</xdr:colOff>
      <xdr:row>99</xdr:row>
      <xdr:rowOff>30696</xdr:rowOff>
    </xdr:to>
    <xdr:cxnSp macro="">
      <xdr:nvCxnSpPr>
        <xdr:cNvPr id="662" name="直線コネクタ 661"/>
        <xdr:cNvCxnSpPr/>
      </xdr:nvCxnSpPr>
      <xdr:spPr>
        <a:xfrm>
          <a:off x="15481300" y="1699662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3"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4" name="フローチャート : 判断 663"/>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131394</xdr:rowOff>
    </xdr:from>
    <xdr:to>
      <xdr:col>22</xdr:col>
      <xdr:colOff>365125</xdr:colOff>
      <xdr:row>99</xdr:row>
      <xdr:rowOff>23076</xdr:rowOff>
    </xdr:to>
    <xdr:cxnSp macro="">
      <xdr:nvCxnSpPr>
        <xdr:cNvPr id="665" name="直線コネクタ 664"/>
        <xdr:cNvCxnSpPr/>
      </xdr:nvCxnSpPr>
      <xdr:spPr>
        <a:xfrm>
          <a:off x="14592300" y="16933494"/>
          <a:ext cx="889000" cy="6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6" name="フローチャート : 判断 665"/>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7" name="テキスト ボックス 666"/>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19901</xdr:rowOff>
    </xdr:from>
    <xdr:to>
      <xdr:col>21</xdr:col>
      <xdr:colOff>161925</xdr:colOff>
      <xdr:row>98</xdr:row>
      <xdr:rowOff>131394</xdr:rowOff>
    </xdr:to>
    <xdr:cxnSp macro="">
      <xdr:nvCxnSpPr>
        <xdr:cNvPr id="668" name="直線コネクタ 667"/>
        <xdr:cNvCxnSpPr/>
      </xdr:nvCxnSpPr>
      <xdr:spPr>
        <a:xfrm>
          <a:off x="13703300" y="16650551"/>
          <a:ext cx="889000" cy="28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9" name="フローチャート : 判断 668"/>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70" name="テキスト ボックス 669"/>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19901</xdr:rowOff>
    </xdr:from>
    <xdr:to>
      <xdr:col>19</xdr:col>
      <xdr:colOff>644525</xdr:colOff>
      <xdr:row>98</xdr:row>
      <xdr:rowOff>124752</xdr:rowOff>
    </xdr:to>
    <xdr:cxnSp macro="">
      <xdr:nvCxnSpPr>
        <xdr:cNvPr id="671" name="直線コネクタ 670"/>
        <xdr:cNvCxnSpPr/>
      </xdr:nvCxnSpPr>
      <xdr:spPr>
        <a:xfrm flipV="1">
          <a:off x="12814300" y="16650551"/>
          <a:ext cx="889000" cy="27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2" name="フローチャート : 判断 671"/>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147045</xdr:rowOff>
    </xdr:from>
    <xdr:ext cx="534377" cy="259045"/>
    <xdr:sp macro="" textlink="">
      <xdr:nvSpPr>
        <xdr:cNvPr id="673" name="テキスト ボックス 672"/>
        <xdr:cNvSpPr txBox="1"/>
      </xdr:nvSpPr>
      <xdr:spPr>
        <a:xfrm>
          <a:off x="13436111" y="167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4" name="フローチャート : 判断 673"/>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5" name="テキスト ボックス 674"/>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151346</xdr:rowOff>
    </xdr:from>
    <xdr:to>
      <xdr:col>23</xdr:col>
      <xdr:colOff>568325</xdr:colOff>
      <xdr:row>99</xdr:row>
      <xdr:rowOff>81496</xdr:rowOff>
    </xdr:to>
    <xdr:sp macro="" textlink="">
      <xdr:nvSpPr>
        <xdr:cNvPr id="681" name="円/楕円 680"/>
        <xdr:cNvSpPr/>
      </xdr:nvSpPr>
      <xdr:spPr>
        <a:xfrm>
          <a:off x="16268700" y="1695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66273</xdr:rowOff>
    </xdr:from>
    <xdr:ext cx="469744" cy="259045"/>
    <xdr:sp macro="" textlink="">
      <xdr:nvSpPr>
        <xdr:cNvPr id="682" name="積立金該当値テキスト"/>
        <xdr:cNvSpPr txBox="1"/>
      </xdr:nvSpPr>
      <xdr:spPr>
        <a:xfrm>
          <a:off x="16370300" y="168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143726</xdr:rowOff>
    </xdr:from>
    <xdr:to>
      <xdr:col>22</xdr:col>
      <xdr:colOff>415925</xdr:colOff>
      <xdr:row>99</xdr:row>
      <xdr:rowOff>73876</xdr:rowOff>
    </xdr:to>
    <xdr:sp macro="" textlink="">
      <xdr:nvSpPr>
        <xdr:cNvPr id="683" name="円/楕円 682"/>
        <xdr:cNvSpPr/>
      </xdr:nvSpPr>
      <xdr:spPr>
        <a:xfrm>
          <a:off x="15430500" y="1694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65003</xdr:rowOff>
    </xdr:from>
    <xdr:ext cx="469744" cy="259045"/>
    <xdr:sp macro="" textlink="">
      <xdr:nvSpPr>
        <xdr:cNvPr id="684" name="テキスト ボックス 683"/>
        <xdr:cNvSpPr txBox="1"/>
      </xdr:nvSpPr>
      <xdr:spPr>
        <a:xfrm>
          <a:off x="15246427" y="1703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80594</xdr:rowOff>
    </xdr:from>
    <xdr:to>
      <xdr:col>21</xdr:col>
      <xdr:colOff>212725</xdr:colOff>
      <xdr:row>99</xdr:row>
      <xdr:rowOff>10744</xdr:rowOff>
    </xdr:to>
    <xdr:sp macro="" textlink="">
      <xdr:nvSpPr>
        <xdr:cNvPr id="685" name="円/楕円 684"/>
        <xdr:cNvSpPr/>
      </xdr:nvSpPr>
      <xdr:spPr>
        <a:xfrm>
          <a:off x="14541500" y="168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1871</xdr:rowOff>
    </xdr:from>
    <xdr:ext cx="469744" cy="259045"/>
    <xdr:sp macro="" textlink="">
      <xdr:nvSpPr>
        <xdr:cNvPr id="686" name="テキスト ボックス 685"/>
        <xdr:cNvSpPr txBox="1"/>
      </xdr:nvSpPr>
      <xdr:spPr>
        <a:xfrm>
          <a:off x="14357427" y="1697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140551</xdr:rowOff>
    </xdr:from>
    <xdr:to>
      <xdr:col>20</xdr:col>
      <xdr:colOff>9525</xdr:colOff>
      <xdr:row>97</xdr:row>
      <xdr:rowOff>70701</xdr:rowOff>
    </xdr:to>
    <xdr:sp macro="" textlink="">
      <xdr:nvSpPr>
        <xdr:cNvPr id="687" name="円/楕円 686"/>
        <xdr:cNvSpPr/>
      </xdr:nvSpPr>
      <xdr:spPr>
        <a:xfrm>
          <a:off x="13652500" y="165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87228</xdr:rowOff>
    </xdr:from>
    <xdr:ext cx="534377" cy="259045"/>
    <xdr:sp macro="" textlink="">
      <xdr:nvSpPr>
        <xdr:cNvPr id="688" name="テキスト ボックス 687"/>
        <xdr:cNvSpPr txBox="1"/>
      </xdr:nvSpPr>
      <xdr:spPr>
        <a:xfrm>
          <a:off x="13436111" y="1637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73952</xdr:rowOff>
    </xdr:from>
    <xdr:to>
      <xdr:col>18</xdr:col>
      <xdr:colOff>492125</xdr:colOff>
      <xdr:row>99</xdr:row>
      <xdr:rowOff>4102</xdr:rowOff>
    </xdr:to>
    <xdr:sp macro="" textlink="">
      <xdr:nvSpPr>
        <xdr:cNvPr id="689" name="円/楕円 688"/>
        <xdr:cNvSpPr/>
      </xdr:nvSpPr>
      <xdr:spPr>
        <a:xfrm>
          <a:off x="12763500" y="168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166679</xdr:rowOff>
    </xdr:from>
    <xdr:ext cx="469744" cy="259045"/>
    <xdr:sp macro="" textlink="">
      <xdr:nvSpPr>
        <xdr:cNvPr id="690" name="テキスト ボックス 689"/>
        <xdr:cNvSpPr txBox="1"/>
      </xdr:nvSpPr>
      <xdr:spPr>
        <a:xfrm>
          <a:off x="12579427" y="1696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1" name="直線コネクタ 70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2" name="テキスト ボックス 70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3" name="直線コネクタ 70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4" name="テキスト ボックス 70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5" name="直線コネクタ 70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6" name="テキスト ボックス 70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7" name="直線コネクタ 70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8" name="テキスト ボックス 70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9" name="直線コネクタ 70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0" name="テキスト ボックス 70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1" name="直線コネクタ 71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2" name="テキスト ボックス 71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6" name="直線コネクタ 715"/>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8" name="直線コネクタ 71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9"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20" name="直線コネクタ 719"/>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16909</xdr:rowOff>
    </xdr:from>
    <xdr:to>
      <xdr:col>32</xdr:col>
      <xdr:colOff>187325</xdr:colOff>
      <xdr:row>39</xdr:row>
      <xdr:rowOff>19359</xdr:rowOff>
    </xdr:to>
    <xdr:cxnSp macro="">
      <xdr:nvCxnSpPr>
        <xdr:cNvPr id="721" name="直線コネクタ 720"/>
        <xdr:cNvCxnSpPr/>
      </xdr:nvCxnSpPr>
      <xdr:spPr>
        <a:xfrm>
          <a:off x="21323300" y="6703459"/>
          <a:ext cx="8382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2"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3" name="フローチャート : 判断 722"/>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4500</xdr:rowOff>
    </xdr:from>
    <xdr:to>
      <xdr:col>31</xdr:col>
      <xdr:colOff>34925</xdr:colOff>
      <xdr:row>39</xdr:row>
      <xdr:rowOff>16909</xdr:rowOff>
    </xdr:to>
    <xdr:cxnSp macro="">
      <xdr:nvCxnSpPr>
        <xdr:cNvPr id="724" name="直線コネクタ 723"/>
        <xdr:cNvCxnSpPr/>
      </xdr:nvCxnSpPr>
      <xdr:spPr>
        <a:xfrm>
          <a:off x="20434300" y="6691050"/>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5" name="フローチャート : 判断 724"/>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6" name="テキスト ボックス 725"/>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4500</xdr:rowOff>
    </xdr:from>
    <xdr:to>
      <xdr:col>29</xdr:col>
      <xdr:colOff>517525</xdr:colOff>
      <xdr:row>39</xdr:row>
      <xdr:rowOff>5152</xdr:rowOff>
    </xdr:to>
    <xdr:cxnSp macro="">
      <xdr:nvCxnSpPr>
        <xdr:cNvPr id="727" name="直線コネクタ 726"/>
        <xdr:cNvCxnSpPr/>
      </xdr:nvCxnSpPr>
      <xdr:spPr>
        <a:xfrm flipV="1">
          <a:off x="19545300" y="6691050"/>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8" name="フローチャート : 判断 727"/>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9" name="テキスト ボックス 728"/>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5152</xdr:rowOff>
    </xdr:from>
    <xdr:to>
      <xdr:col>28</xdr:col>
      <xdr:colOff>314325</xdr:colOff>
      <xdr:row>39</xdr:row>
      <xdr:rowOff>13643</xdr:rowOff>
    </xdr:to>
    <xdr:cxnSp macro="">
      <xdr:nvCxnSpPr>
        <xdr:cNvPr id="730" name="直線コネクタ 729"/>
        <xdr:cNvCxnSpPr/>
      </xdr:nvCxnSpPr>
      <xdr:spPr>
        <a:xfrm flipV="1">
          <a:off x="18656300" y="6691702"/>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31" name="フローチャート : 判断 730"/>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2" name="テキスト ボックス 731"/>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3" name="フローチャート : 判断 732"/>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4" name="テキスト ボックス 733"/>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140009</xdr:rowOff>
    </xdr:from>
    <xdr:to>
      <xdr:col>32</xdr:col>
      <xdr:colOff>238125</xdr:colOff>
      <xdr:row>39</xdr:row>
      <xdr:rowOff>70159</xdr:rowOff>
    </xdr:to>
    <xdr:sp macro="" textlink="">
      <xdr:nvSpPr>
        <xdr:cNvPr id="740" name="円/楕円 739"/>
        <xdr:cNvSpPr/>
      </xdr:nvSpPr>
      <xdr:spPr>
        <a:xfrm>
          <a:off x="22110700" y="66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97699</xdr:rowOff>
    </xdr:from>
    <xdr:ext cx="378565" cy="259045"/>
    <xdr:sp macro="" textlink="">
      <xdr:nvSpPr>
        <xdr:cNvPr id="741" name="投資及び出資金該当値テキスト"/>
        <xdr:cNvSpPr txBox="1"/>
      </xdr:nvSpPr>
      <xdr:spPr>
        <a:xfrm>
          <a:off x="22212300" y="6612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137559</xdr:rowOff>
    </xdr:from>
    <xdr:to>
      <xdr:col>31</xdr:col>
      <xdr:colOff>85725</xdr:colOff>
      <xdr:row>39</xdr:row>
      <xdr:rowOff>67709</xdr:rowOff>
    </xdr:to>
    <xdr:sp macro="" textlink="">
      <xdr:nvSpPr>
        <xdr:cNvPr id="742" name="円/楕円 741"/>
        <xdr:cNvSpPr/>
      </xdr:nvSpPr>
      <xdr:spPr>
        <a:xfrm>
          <a:off x="21272500" y="66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58836</xdr:rowOff>
    </xdr:from>
    <xdr:ext cx="378565" cy="259045"/>
    <xdr:sp macro="" textlink="">
      <xdr:nvSpPr>
        <xdr:cNvPr id="743" name="テキスト ボックス 742"/>
        <xdr:cNvSpPr txBox="1"/>
      </xdr:nvSpPr>
      <xdr:spPr>
        <a:xfrm>
          <a:off x="21134017" y="6745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125150</xdr:rowOff>
    </xdr:from>
    <xdr:to>
      <xdr:col>29</xdr:col>
      <xdr:colOff>568325</xdr:colOff>
      <xdr:row>39</xdr:row>
      <xdr:rowOff>55300</xdr:rowOff>
    </xdr:to>
    <xdr:sp macro="" textlink="">
      <xdr:nvSpPr>
        <xdr:cNvPr id="744" name="円/楕円 743"/>
        <xdr:cNvSpPr/>
      </xdr:nvSpPr>
      <xdr:spPr>
        <a:xfrm>
          <a:off x="20383500" y="664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46427</xdr:rowOff>
    </xdr:from>
    <xdr:ext cx="378565" cy="259045"/>
    <xdr:sp macro="" textlink="">
      <xdr:nvSpPr>
        <xdr:cNvPr id="745" name="テキスト ボックス 744"/>
        <xdr:cNvSpPr txBox="1"/>
      </xdr:nvSpPr>
      <xdr:spPr>
        <a:xfrm>
          <a:off x="20245017" y="673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125802</xdr:rowOff>
    </xdr:from>
    <xdr:to>
      <xdr:col>28</xdr:col>
      <xdr:colOff>365125</xdr:colOff>
      <xdr:row>39</xdr:row>
      <xdr:rowOff>55952</xdr:rowOff>
    </xdr:to>
    <xdr:sp macro="" textlink="">
      <xdr:nvSpPr>
        <xdr:cNvPr id="746" name="円/楕円 745"/>
        <xdr:cNvSpPr/>
      </xdr:nvSpPr>
      <xdr:spPr>
        <a:xfrm>
          <a:off x="19494500" y="66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47079</xdr:rowOff>
    </xdr:from>
    <xdr:ext cx="378565" cy="259045"/>
    <xdr:sp macro="" textlink="">
      <xdr:nvSpPr>
        <xdr:cNvPr id="747" name="テキスト ボックス 746"/>
        <xdr:cNvSpPr txBox="1"/>
      </xdr:nvSpPr>
      <xdr:spPr>
        <a:xfrm>
          <a:off x="19356017" y="6733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134293</xdr:rowOff>
    </xdr:from>
    <xdr:to>
      <xdr:col>27</xdr:col>
      <xdr:colOff>161925</xdr:colOff>
      <xdr:row>39</xdr:row>
      <xdr:rowOff>64443</xdr:rowOff>
    </xdr:to>
    <xdr:sp macro="" textlink="">
      <xdr:nvSpPr>
        <xdr:cNvPr id="748" name="円/楕円 747"/>
        <xdr:cNvSpPr/>
      </xdr:nvSpPr>
      <xdr:spPr>
        <a:xfrm>
          <a:off x="18605500" y="66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55570</xdr:rowOff>
    </xdr:from>
    <xdr:ext cx="378565" cy="259045"/>
    <xdr:sp macro="" textlink="">
      <xdr:nvSpPr>
        <xdr:cNvPr id="749" name="テキスト ボックス 748"/>
        <xdr:cNvSpPr txBox="1"/>
      </xdr:nvSpPr>
      <xdr:spPr>
        <a:xfrm>
          <a:off x="18467017" y="6742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0" name="直線コネクタ 75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1" name="テキスト ボックス 76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2" name="直線コネクタ 76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3" name="テキスト ボックス 762"/>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4" name="直線コネクタ 76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5" name="テキスト ボックス 76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6" name="直線コネクタ 76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7" name="テキスト ボックス 76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71" name="直線コネクタ 770"/>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3" name="直線コネクタ 77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4"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5" name="直線コネクタ 774"/>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99832</xdr:rowOff>
    </xdr:from>
    <xdr:to>
      <xdr:col>32</xdr:col>
      <xdr:colOff>187325</xdr:colOff>
      <xdr:row>58</xdr:row>
      <xdr:rowOff>139700</xdr:rowOff>
    </xdr:to>
    <xdr:cxnSp macro="">
      <xdr:nvCxnSpPr>
        <xdr:cNvPr id="776" name="直線コネクタ 775"/>
        <xdr:cNvCxnSpPr/>
      </xdr:nvCxnSpPr>
      <xdr:spPr>
        <a:xfrm>
          <a:off x="21323300" y="10043932"/>
          <a:ext cx="838200" cy="3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7"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8" name="フローチャート : 判断 777"/>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99649</xdr:rowOff>
    </xdr:from>
    <xdr:to>
      <xdr:col>31</xdr:col>
      <xdr:colOff>34925</xdr:colOff>
      <xdr:row>58</xdr:row>
      <xdr:rowOff>99832</xdr:rowOff>
    </xdr:to>
    <xdr:cxnSp macro="">
      <xdr:nvCxnSpPr>
        <xdr:cNvPr id="779" name="直線コネクタ 778"/>
        <xdr:cNvCxnSpPr/>
      </xdr:nvCxnSpPr>
      <xdr:spPr>
        <a:xfrm>
          <a:off x="20434300" y="1004374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80" name="フローチャート : 判断 779"/>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81" name="テキスト ボックス 780"/>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99466</xdr:rowOff>
    </xdr:from>
    <xdr:to>
      <xdr:col>29</xdr:col>
      <xdr:colOff>517525</xdr:colOff>
      <xdr:row>58</xdr:row>
      <xdr:rowOff>99649</xdr:rowOff>
    </xdr:to>
    <xdr:cxnSp macro="">
      <xdr:nvCxnSpPr>
        <xdr:cNvPr id="782" name="直線コネクタ 781"/>
        <xdr:cNvCxnSpPr/>
      </xdr:nvCxnSpPr>
      <xdr:spPr>
        <a:xfrm>
          <a:off x="19545300" y="1004356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3" name="フローチャート : 判断 782"/>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4" name="テキスト ボックス 783"/>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98827</xdr:rowOff>
    </xdr:from>
    <xdr:to>
      <xdr:col>28</xdr:col>
      <xdr:colOff>314325</xdr:colOff>
      <xdr:row>58</xdr:row>
      <xdr:rowOff>99466</xdr:rowOff>
    </xdr:to>
    <xdr:cxnSp macro="">
      <xdr:nvCxnSpPr>
        <xdr:cNvPr id="785" name="直線コネクタ 784"/>
        <xdr:cNvCxnSpPr/>
      </xdr:nvCxnSpPr>
      <xdr:spPr>
        <a:xfrm>
          <a:off x="18656300" y="10042927"/>
          <a:ext cx="8890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6" name="フローチャート : 判断 785"/>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7" name="テキスト ボックス 786"/>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8" name="フローチャート : 判断 787"/>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9" name="テキスト ボックス 788"/>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5" name="円/楕円 79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6"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49032</xdr:rowOff>
    </xdr:from>
    <xdr:to>
      <xdr:col>31</xdr:col>
      <xdr:colOff>85725</xdr:colOff>
      <xdr:row>58</xdr:row>
      <xdr:rowOff>150632</xdr:rowOff>
    </xdr:to>
    <xdr:sp macro="" textlink="">
      <xdr:nvSpPr>
        <xdr:cNvPr id="797" name="円/楕円 796"/>
        <xdr:cNvSpPr/>
      </xdr:nvSpPr>
      <xdr:spPr>
        <a:xfrm>
          <a:off x="21272500" y="999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141759</xdr:rowOff>
    </xdr:from>
    <xdr:ext cx="378565" cy="259045"/>
    <xdr:sp macro="" textlink="">
      <xdr:nvSpPr>
        <xdr:cNvPr id="798" name="テキスト ボックス 797"/>
        <xdr:cNvSpPr txBox="1"/>
      </xdr:nvSpPr>
      <xdr:spPr>
        <a:xfrm>
          <a:off x="21134017" y="1008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48849</xdr:rowOff>
    </xdr:from>
    <xdr:to>
      <xdr:col>29</xdr:col>
      <xdr:colOff>568325</xdr:colOff>
      <xdr:row>58</xdr:row>
      <xdr:rowOff>150449</xdr:rowOff>
    </xdr:to>
    <xdr:sp macro="" textlink="">
      <xdr:nvSpPr>
        <xdr:cNvPr id="799" name="円/楕円 798"/>
        <xdr:cNvSpPr/>
      </xdr:nvSpPr>
      <xdr:spPr>
        <a:xfrm>
          <a:off x="20383500" y="999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141576</xdr:rowOff>
    </xdr:from>
    <xdr:ext cx="378565" cy="259045"/>
    <xdr:sp macro="" textlink="">
      <xdr:nvSpPr>
        <xdr:cNvPr id="800" name="テキスト ボックス 799"/>
        <xdr:cNvSpPr txBox="1"/>
      </xdr:nvSpPr>
      <xdr:spPr>
        <a:xfrm>
          <a:off x="20245017" y="1008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48666</xdr:rowOff>
    </xdr:from>
    <xdr:to>
      <xdr:col>28</xdr:col>
      <xdr:colOff>365125</xdr:colOff>
      <xdr:row>58</xdr:row>
      <xdr:rowOff>150266</xdr:rowOff>
    </xdr:to>
    <xdr:sp macro="" textlink="">
      <xdr:nvSpPr>
        <xdr:cNvPr id="801" name="円/楕円 800"/>
        <xdr:cNvSpPr/>
      </xdr:nvSpPr>
      <xdr:spPr>
        <a:xfrm>
          <a:off x="19494500" y="99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141393</xdr:rowOff>
    </xdr:from>
    <xdr:ext cx="378565" cy="259045"/>
    <xdr:sp macro="" textlink="">
      <xdr:nvSpPr>
        <xdr:cNvPr id="802" name="テキスト ボックス 801"/>
        <xdr:cNvSpPr txBox="1"/>
      </xdr:nvSpPr>
      <xdr:spPr>
        <a:xfrm>
          <a:off x="19356017" y="10085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48027</xdr:rowOff>
    </xdr:from>
    <xdr:to>
      <xdr:col>27</xdr:col>
      <xdr:colOff>161925</xdr:colOff>
      <xdr:row>58</xdr:row>
      <xdr:rowOff>149627</xdr:rowOff>
    </xdr:to>
    <xdr:sp macro="" textlink="">
      <xdr:nvSpPr>
        <xdr:cNvPr id="803" name="円/楕円 802"/>
        <xdr:cNvSpPr/>
      </xdr:nvSpPr>
      <xdr:spPr>
        <a:xfrm>
          <a:off x="18605500" y="99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140754</xdr:rowOff>
    </xdr:from>
    <xdr:ext cx="378565" cy="259045"/>
    <xdr:sp macro="" textlink="">
      <xdr:nvSpPr>
        <xdr:cNvPr id="804" name="テキスト ボックス 803"/>
        <xdr:cNvSpPr txBox="1"/>
      </xdr:nvSpPr>
      <xdr:spPr>
        <a:xfrm>
          <a:off x="18467017" y="10084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5" name="テキスト ボックス 81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6" name="直線コネクタ 81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7" name="テキスト ボックス 81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8" name="直線コネクタ 81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9" name="テキスト ボックス 81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0" name="直線コネクタ 81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1" name="テキスト ボックス 82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2" name="直線コネクタ 82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3" name="テキスト ボックス 82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4" name="直線コネクタ 82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5" name="テキスト ボックス 82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9" name="直線コネクタ 828"/>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30"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31" name="直線コネクタ 830"/>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2"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3" name="直線コネクタ 832"/>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26085</xdr:rowOff>
    </xdr:from>
    <xdr:to>
      <xdr:col>32</xdr:col>
      <xdr:colOff>187325</xdr:colOff>
      <xdr:row>78</xdr:row>
      <xdr:rowOff>50698</xdr:rowOff>
    </xdr:to>
    <xdr:cxnSp macro="">
      <xdr:nvCxnSpPr>
        <xdr:cNvPr id="834" name="直線コネクタ 833"/>
        <xdr:cNvCxnSpPr/>
      </xdr:nvCxnSpPr>
      <xdr:spPr>
        <a:xfrm>
          <a:off x="21323300" y="13399185"/>
          <a:ext cx="8382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5"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6" name="フローチャート : 判断 835"/>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26085</xdr:rowOff>
    </xdr:from>
    <xdr:to>
      <xdr:col>31</xdr:col>
      <xdr:colOff>34925</xdr:colOff>
      <xdr:row>78</xdr:row>
      <xdr:rowOff>81045</xdr:rowOff>
    </xdr:to>
    <xdr:cxnSp macro="">
      <xdr:nvCxnSpPr>
        <xdr:cNvPr id="837" name="直線コネクタ 836"/>
        <xdr:cNvCxnSpPr/>
      </xdr:nvCxnSpPr>
      <xdr:spPr>
        <a:xfrm flipV="1">
          <a:off x="20434300" y="13399185"/>
          <a:ext cx="889000" cy="5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8" name="フローチャート : 判断 837"/>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9" name="テキスト ボックス 838"/>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81045</xdr:rowOff>
    </xdr:from>
    <xdr:to>
      <xdr:col>29</xdr:col>
      <xdr:colOff>517525</xdr:colOff>
      <xdr:row>78</xdr:row>
      <xdr:rowOff>127164</xdr:rowOff>
    </xdr:to>
    <xdr:cxnSp macro="">
      <xdr:nvCxnSpPr>
        <xdr:cNvPr id="840" name="直線コネクタ 839"/>
        <xdr:cNvCxnSpPr/>
      </xdr:nvCxnSpPr>
      <xdr:spPr>
        <a:xfrm flipV="1">
          <a:off x="19545300" y="13454145"/>
          <a:ext cx="889000" cy="4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41" name="フローチャート : 判断 840"/>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2" name="テキスト ボックス 841"/>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80263</xdr:rowOff>
    </xdr:from>
    <xdr:to>
      <xdr:col>28</xdr:col>
      <xdr:colOff>314325</xdr:colOff>
      <xdr:row>78</xdr:row>
      <xdr:rowOff>127164</xdr:rowOff>
    </xdr:to>
    <xdr:cxnSp macro="">
      <xdr:nvCxnSpPr>
        <xdr:cNvPr id="843" name="直線コネクタ 842"/>
        <xdr:cNvCxnSpPr/>
      </xdr:nvCxnSpPr>
      <xdr:spPr>
        <a:xfrm>
          <a:off x="18656300" y="13453363"/>
          <a:ext cx="889000" cy="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4" name="フローチャート : 判断 843"/>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5" name="テキスト ボックス 844"/>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6" name="フローチャート : 判断 845"/>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7" name="テキスト ボックス 846"/>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171348</xdr:rowOff>
    </xdr:from>
    <xdr:to>
      <xdr:col>32</xdr:col>
      <xdr:colOff>238125</xdr:colOff>
      <xdr:row>78</xdr:row>
      <xdr:rowOff>101498</xdr:rowOff>
    </xdr:to>
    <xdr:sp macro="" textlink="">
      <xdr:nvSpPr>
        <xdr:cNvPr id="853" name="円/楕円 852"/>
        <xdr:cNvSpPr/>
      </xdr:nvSpPr>
      <xdr:spPr>
        <a:xfrm>
          <a:off x="22110700" y="133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149775</xdr:rowOff>
    </xdr:from>
    <xdr:ext cx="534377" cy="259045"/>
    <xdr:sp macro="" textlink="">
      <xdr:nvSpPr>
        <xdr:cNvPr id="854" name="繰出金該当値テキスト"/>
        <xdr:cNvSpPr txBox="1"/>
      </xdr:nvSpPr>
      <xdr:spPr>
        <a:xfrm>
          <a:off x="22212300" y="1335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28,672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146735</xdr:rowOff>
    </xdr:from>
    <xdr:to>
      <xdr:col>31</xdr:col>
      <xdr:colOff>85725</xdr:colOff>
      <xdr:row>78</xdr:row>
      <xdr:rowOff>76885</xdr:rowOff>
    </xdr:to>
    <xdr:sp macro="" textlink="">
      <xdr:nvSpPr>
        <xdr:cNvPr id="855" name="円/楕円 854"/>
        <xdr:cNvSpPr/>
      </xdr:nvSpPr>
      <xdr:spPr>
        <a:xfrm>
          <a:off x="21272500" y="133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68012</xdr:rowOff>
    </xdr:from>
    <xdr:ext cx="534377" cy="259045"/>
    <xdr:sp macro="" textlink="">
      <xdr:nvSpPr>
        <xdr:cNvPr id="856" name="テキスト ボックス 855"/>
        <xdr:cNvSpPr txBox="1"/>
      </xdr:nvSpPr>
      <xdr:spPr>
        <a:xfrm>
          <a:off x="21056111" y="1344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29,964</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30245</xdr:rowOff>
    </xdr:from>
    <xdr:to>
      <xdr:col>29</xdr:col>
      <xdr:colOff>568325</xdr:colOff>
      <xdr:row>78</xdr:row>
      <xdr:rowOff>131845</xdr:rowOff>
    </xdr:to>
    <xdr:sp macro="" textlink="">
      <xdr:nvSpPr>
        <xdr:cNvPr id="857" name="円/楕円 856"/>
        <xdr:cNvSpPr/>
      </xdr:nvSpPr>
      <xdr:spPr>
        <a:xfrm>
          <a:off x="20383500" y="1340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122972</xdr:rowOff>
    </xdr:from>
    <xdr:ext cx="534377" cy="259045"/>
    <xdr:sp macro="" textlink="">
      <xdr:nvSpPr>
        <xdr:cNvPr id="858" name="テキスト ボックス 857"/>
        <xdr:cNvSpPr txBox="1"/>
      </xdr:nvSpPr>
      <xdr:spPr>
        <a:xfrm>
          <a:off x="20167111" y="1349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76364</xdr:rowOff>
    </xdr:from>
    <xdr:to>
      <xdr:col>28</xdr:col>
      <xdr:colOff>365125</xdr:colOff>
      <xdr:row>79</xdr:row>
      <xdr:rowOff>6514</xdr:rowOff>
    </xdr:to>
    <xdr:sp macro="" textlink="">
      <xdr:nvSpPr>
        <xdr:cNvPr id="859" name="円/楕円 858"/>
        <xdr:cNvSpPr/>
      </xdr:nvSpPr>
      <xdr:spPr>
        <a:xfrm>
          <a:off x="19494500" y="1344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169091</xdr:rowOff>
    </xdr:from>
    <xdr:ext cx="534377" cy="259045"/>
    <xdr:sp macro="" textlink="">
      <xdr:nvSpPr>
        <xdr:cNvPr id="860" name="テキスト ボックス 859"/>
        <xdr:cNvSpPr txBox="1"/>
      </xdr:nvSpPr>
      <xdr:spPr>
        <a:xfrm>
          <a:off x="19278111" y="1354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24,658</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29463</xdr:rowOff>
    </xdr:from>
    <xdr:to>
      <xdr:col>27</xdr:col>
      <xdr:colOff>161925</xdr:colOff>
      <xdr:row>78</xdr:row>
      <xdr:rowOff>131063</xdr:rowOff>
    </xdr:to>
    <xdr:sp macro="" textlink="">
      <xdr:nvSpPr>
        <xdr:cNvPr id="861" name="円/楕円 860"/>
        <xdr:cNvSpPr/>
      </xdr:nvSpPr>
      <xdr:spPr>
        <a:xfrm>
          <a:off x="18605500" y="13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122190</xdr:rowOff>
    </xdr:from>
    <xdr:ext cx="534377" cy="259045"/>
    <xdr:sp macro="" textlink="">
      <xdr:nvSpPr>
        <xdr:cNvPr id="862" name="テキスト ボックス 861"/>
        <xdr:cNvSpPr txBox="1"/>
      </xdr:nvSpPr>
      <xdr:spPr>
        <a:xfrm>
          <a:off x="18389111" y="134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287,896</a:t>
          </a:r>
          <a:r>
            <a:rPr kumimoji="1" lang="ja-JP" altLang="en-US" sz="1300">
              <a:latin typeface="ＭＳ Ｐゴシック"/>
            </a:rPr>
            <a:t>円となっている。各項目において、類似団体平均とかけ離れている項目は少ない。その中で、特徴として挙げられる項目は、上回っている項目として、普通建設事業費（うち更新整備）があり、下回っている項目として、人件費がある。</a:t>
          </a:r>
          <a:endParaRPr kumimoji="1" lang="en-US" altLang="ja-JP" sz="1300">
            <a:latin typeface="ＭＳ Ｐゴシック"/>
          </a:endParaRPr>
        </a:p>
        <a:p>
          <a:r>
            <a:rPr kumimoji="1" lang="ja-JP" altLang="en-US" sz="1300">
              <a:latin typeface="ＭＳ Ｐゴシック"/>
            </a:rPr>
            <a:t>類似団体平均を上回っている普通建設事業費（うち更新整備）は、住民一人当たり</a:t>
          </a:r>
          <a:r>
            <a:rPr kumimoji="1" lang="en-US" altLang="ja-JP" sz="1300">
              <a:latin typeface="ＭＳ Ｐゴシック"/>
            </a:rPr>
            <a:t>29,320</a:t>
          </a:r>
          <a:r>
            <a:rPr kumimoji="1" lang="ja-JP" altLang="en-US" sz="1300">
              <a:latin typeface="ＭＳ Ｐゴシック"/>
            </a:rPr>
            <a:t>円となっており、類似団体平均値を</a:t>
          </a:r>
          <a:r>
            <a:rPr kumimoji="1" lang="en-US" altLang="ja-JP" sz="1300">
              <a:latin typeface="ＭＳ Ｐゴシック"/>
            </a:rPr>
            <a:t>11,432</a:t>
          </a:r>
          <a:r>
            <a:rPr kumimoji="1" lang="ja-JP" altLang="en-US" sz="1300">
              <a:latin typeface="ＭＳ Ｐゴシック"/>
            </a:rPr>
            <a:t>円上回っている。その理由としては耐震化を主とした小中学校の大規模改造工事や社会体育館補強工事が行われたからである。ただし、前年度から比べると減少しており、小中学校の大規模改造工事も平成</a:t>
          </a:r>
          <a:r>
            <a:rPr kumimoji="1" lang="en-US" altLang="ja-JP" sz="1300">
              <a:latin typeface="ＭＳ Ｐゴシック"/>
            </a:rPr>
            <a:t>28</a:t>
          </a:r>
          <a:r>
            <a:rPr kumimoji="1" lang="ja-JP" altLang="en-US" sz="1300">
              <a:latin typeface="ＭＳ Ｐゴシック"/>
            </a:rPr>
            <a:t>年度で終了するため、今後コスト削減が見込まれるが、耐用年数間近の施設も多いため、</a:t>
          </a:r>
          <a:r>
            <a:rPr lang="ja-JP" altLang="ja-JP" sz="1300">
              <a:solidFill>
                <a:schemeClr val="dk1"/>
              </a:solidFill>
              <a:effectLst/>
              <a:latin typeface="+mn-lt"/>
              <a:ea typeface="+mn-ea"/>
              <a:cs typeface="+mn-cs"/>
            </a:rPr>
            <a:t>計画的に事業を行ない、</a:t>
          </a:r>
          <a:r>
            <a:rPr lang="ja-JP" altLang="en-US" sz="1300">
              <a:solidFill>
                <a:schemeClr val="dk1"/>
              </a:solidFill>
              <a:effectLst/>
              <a:latin typeface="+mn-lt"/>
              <a:ea typeface="+mn-ea"/>
              <a:cs typeface="+mn-cs"/>
            </a:rPr>
            <a:t>急激なコスト増加にならないよう努める。</a:t>
          </a:r>
          <a:endParaRPr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類似団体平均を下回っている人件費は、</a:t>
          </a:r>
          <a:r>
            <a:rPr kumimoji="1" lang="ja-JP" altLang="en-US" sz="1300">
              <a:solidFill>
                <a:schemeClr val="dk1"/>
              </a:solidFill>
              <a:effectLst/>
              <a:latin typeface="+mn-ea"/>
              <a:ea typeface="+mn-ea"/>
              <a:cs typeface="+mn-cs"/>
            </a:rPr>
            <a:t>住民一人当たり</a:t>
          </a:r>
          <a:r>
            <a:rPr kumimoji="1" lang="en-US" altLang="ja-JP" sz="1300">
              <a:solidFill>
                <a:schemeClr val="dk1"/>
              </a:solidFill>
              <a:effectLst/>
              <a:latin typeface="+mn-ea"/>
              <a:ea typeface="+mn-ea"/>
              <a:cs typeface="+mn-cs"/>
            </a:rPr>
            <a:t>35,164</a:t>
          </a:r>
          <a:r>
            <a:rPr kumimoji="1" lang="ja-JP" altLang="en-US" sz="1300">
              <a:solidFill>
                <a:schemeClr val="dk1"/>
              </a:solidFill>
              <a:effectLst/>
              <a:latin typeface="+mn-ea"/>
              <a:ea typeface="+mn-ea"/>
              <a:cs typeface="+mn-cs"/>
            </a:rPr>
            <a:t>円となっている。その理由としては、</a:t>
          </a:r>
          <a:r>
            <a:rPr lang="ja-JP" altLang="ja-JP" sz="1300">
              <a:solidFill>
                <a:schemeClr val="dk1"/>
              </a:solidFill>
              <a:effectLst/>
              <a:latin typeface="+mn-lt"/>
              <a:ea typeface="+mn-ea"/>
              <a:cs typeface="+mn-cs"/>
            </a:rPr>
            <a:t>これまでに退職者の不補充などの定員適正化計画を行</a:t>
          </a:r>
          <a:r>
            <a:rPr lang="ja-JP" altLang="en-US" sz="1300">
              <a:solidFill>
                <a:schemeClr val="dk1"/>
              </a:solidFill>
              <a:effectLst/>
              <a:latin typeface="+mn-lt"/>
              <a:ea typeface="+mn-ea"/>
              <a:cs typeface="+mn-cs"/>
            </a:rPr>
            <a:t>い</a:t>
          </a:r>
          <a:r>
            <a:rPr kumimoji="1" lang="ja-JP" altLang="en-US" sz="1300">
              <a:solidFill>
                <a:schemeClr val="dk1"/>
              </a:solidFill>
              <a:effectLst/>
              <a:latin typeface="+mn-ea"/>
              <a:ea typeface="+mn-ea"/>
              <a:cs typeface="+mn-cs"/>
            </a:rPr>
            <a:t>、</a:t>
          </a:r>
          <a:r>
            <a:rPr lang="ja-JP" altLang="ja-JP" sz="1300" b="0" i="0" baseline="0">
              <a:solidFill>
                <a:schemeClr val="dk1"/>
              </a:solidFill>
              <a:effectLst/>
              <a:latin typeface="+mn-lt"/>
              <a:ea typeface="+mn-ea"/>
              <a:cs typeface="+mn-cs"/>
            </a:rPr>
            <a:t>人口千人当たりの職員数</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類似団体平均と比較</a:t>
          </a:r>
          <a:r>
            <a:rPr lang="ja-JP" altLang="en-US" sz="1300" b="0" i="0" baseline="0">
              <a:solidFill>
                <a:schemeClr val="dk1"/>
              </a:solidFill>
              <a:effectLst/>
              <a:latin typeface="+mn-lt"/>
              <a:ea typeface="+mn-ea"/>
              <a:cs typeface="+mn-cs"/>
            </a:rPr>
            <a:t>して</a:t>
          </a:r>
          <a:r>
            <a:rPr lang="ja-JP" altLang="ja-JP" sz="1300" b="0" i="0" baseline="0">
              <a:solidFill>
                <a:schemeClr val="dk1"/>
              </a:solidFill>
              <a:effectLst/>
              <a:latin typeface="+mn-lt"/>
              <a:ea typeface="+mn-ea"/>
              <a:cs typeface="+mn-cs"/>
            </a:rPr>
            <a:t>少ない</a:t>
          </a:r>
          <a:r>
            <a:rPr lang="ja-JP" altLang="en-US" sz="1300" b="0" i="0" baseline="0">
              <a:solidFill>
                <a:schemeClr val="dk1"/>
              </a:solidFill>
              <a:effectLst/>
              <a:latin typeface="+mn-lt"/>
              <a:ea typeface="+mn-ea"/>
              <a:cs typeface="+mn-cs"/>
            </a:rPr>
            <a:t>ためである。</a:t>
          </a:r>
          <a:r>
            <a:rPr lang="ja-JP" altLang="ja-JP" sz="1300">
              <a:solidFill>
                <a:schemeClr val="dk1"/>
              </a:solidFill>
              <a:effectLst/>
              <a:latin typeface="+mn-lt"/>
              <a:ea typeface="+mn-ea"/>
              <a:cs typeface="+mn-cs"/>
            </a:rPr>
            <a:t>今後も定員の適正化に努める。</a:t>
          </a:r>
          <a:endParaRPr lang="ja-JP" altLang="ja-JP" sz="1300">
            <a:effectLst/>
          </a:endParaRPr>
        </a:p>
        <a:p>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福岡県志免町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45,565
45,105
8.69
13,711,184
13,118,004
578,601
8,275,277
12,294,189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33238</xdr:rowOff>
    </xdr:from>
    <xdr:to>
      <xdr:col>6</xdr:col>
      <xdr:colOff>511175</xdr:colOff>
      <xdr:row>38</xdr:row>
      <xdr:rowOff>61650</xdr:rowOff>
    </xdr:to>
    <xdr:cxnSp macro="">
      <xdr:nvCxnSpPr>
        <xdr:cNvPr id="63" name="直線コネクタ 62"/>
        <xdr:cNvCxnSpPr/>
      </xdr:nvCxnSpPr>
      <xdr:spPr>
        <a:xfrm flipV="1">
          <a:off x="3797300" y="6548338"/>
          <a:ext cx="8382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61650</xdr:rowOff>
    </xdr:from>
    <xdr:to>
      <xdr:col>5</xdr:col>
      <xdr:colOff>358775</xdr:colOff>
      <xdr:row>38</xdr:row>
      <xdr:rowOff>61976</xdr:rowOff>
    </xdr:to>
    <xdr:cxnSp macro="">
      <xdr:nvCxnSpPr>
        <xdr:cNvPr id="66" name="直線コネクタ 65"/>
        <xdr:cNvCxnSpPr/>
      </xdr:nvCxnSpPr>
      <xdr:spPr>
        <a:xfrm flipV="1">
          <a:off x="2908300" y="6576750"/>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12337</xdr:rowOff>
    </xdr:from>
    <xdr:to>
      <xdr:col>4</xdr:col>
      <xdr:colOff>155575</xdr:colOff>
      <xdr:row>38</xdr:row>
      <xdr:rowOff>61976</xdr:rowOff>
    </xdr:to>
    <xdr:cxnSp macro="">
      <xdr:nvCxnSpPr>
        <xdr:cNvPr id="69" name="直線コネクタ 68"/>
        <xdr:cNvCxnSpPr/>
      </xdr:nvCxnSpPr>
      <xdr:spPr>
        <a:xfrm>
          <a:off x="2019300" y="6527437"/>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24094</xdr:rowOff>
    </xdr:from>
    <xdr:to>
      <xdr:col>2</xdr:col>
      <xdr:colOff>638175</xdr:colOff>
      <xdr:row>38</xdr:row>
      <xdr:rowOff>12337</xdr:rowOff>
    </xdr:to>
    <xdr:cxnSp macro="">
      <xdr:nvCxnSpPr>
        <xdr:cNvPr id="72" name="直線コネクタ 71"/>
        <xdr:cNvCxnSpPr/>
      </xdr:nvCxnSpPr>
      <xdr:spPr>
        <a:xfrm>
          <a:off x="1130300" y="6367744"/>
          <a:ext cx="889000" cy="15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153888</xdr:rowOff>
    </xdr:from>
    <xdr:to>
      <xdr:col>6</xdr:col>
      <xdr:colOff>561975</xdr:colOff>
      <xdr:row>38</xdr:row>
      <xdr:rowOff>84038</xdr:rowOff>
    </xdr:to>
    <xdr:sp macro="" textlink="">
      <xdr:nvSpPr>
        <xdr:cNvPr id="82" name="円/楕円 81"/>
        <xdr:cNvSpPr/>
      </xdr:nvSpPr>
      <xdr:spPr>
        <a:xfrm>
          <a:off x="4584700" y="64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68815</xdr:rowOff>
    </xdr:from>
    <xdr:ext cx="469744" cy="259045"/>
    <xdr:sp macro="" textlink="">
      <xdr:nvSpPr>
        <xdr:cNvPr id="83" name="議会費該当値テキスト"/>
        <xdr:cNvSpPr txBox="1"/>
      </xdr:nvSpPr>
      <xdr:spPr>
        <a:xfrm>
          <a:off x="4686300" y="641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10850</xdr:rowOff>
    </xdr:from>
    <xdr:to>
      <xdr:col>5</xdr:col>
      <xdr:colOff>409575</xdr:colOff>
      <xdr:row>38</xdr:row>
      <xdr:rowOff>112450</xdr:rowOff>
    </xdr:to>
    <xdr:sp macro="" textlink="">
      <xdr:nvSpPr>
        <xdr:cNvPr id="84" name="円/楕円 83"/>
        <xdr:cNvSpPr/>
      </xdr:nvSpPr>
      <xdr:spPr>
        <a:xfrm>
          <a:off x="3746500" y="65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103577</xdr:rowOff>
    </xdr:from>
    <xdr:ext cx="469744" cy="259045"/>
    <xdr:sp macro="" textlink="">
      <xdr:nvSpPr>
        <xdr:cNvPr id="85" name="テキスト ボックス 84"/>
        <xdr:cNvSpPr txBox="1"/>
      </xdr:nvSpPr>
      <xdr:spPr>
        <a:xfrm>
          <a:off x="3562427" y="661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11176</xdr:rowOff>
    </xdr:from>
    <xdr:to>
      <xdr:col>4</xdr:col>
      <xdr:colOff>206375</xdr:colOff>
      <xdr:row>38</xdr:row>
      <xdr:rowOff>112776</xdr:rowOff>
    </xdr:to>
    <xdr:sp macro="" textlink="">
      <xdr:nvSpPr>
        <xdr:cNvPr id="86" name="円/楕円 85"/>
        <xdr:cNvSpPr/>
      </xdr:nvSpPr>
      <xdr:spPr>
        <a:xfrm>
          <a:off x="2857500" y="6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103903</xdr:rowOff>
    </xdr:from>
    <xdr:ext cx="469744" cy="259045"/>
    <xdr:sp macro="" textlink="">
      <xdr:nvSpPr>
        <xdr:cNvPr id="87" name="テキスト ボックス 86"/>
        <xdr:cNvSpPr txBox="1"/>
      </xdr:nvSpPr>
      <xdr:spPr>
        <a:xfrm>
          <a:off x="2673427" y="661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132987</xdr:rowOff>
    </xdr:from>
    <xdr:to>
      <xdr:col>3</xdr:col>
      <xdr:colOff>3175</xdr:colOff>
      <xdr:row>38</xdr:row>
      <xdr:rowOff>63137</xdr:rowOff>
    </xdr:to>
    <xdr:sp macro="" textlink="">
      <xdr:nvSpPr>
        <xdr:cNvPr id="88" name="円/楕円 87"/>
        <xdr:cNvSpPr/>
      </xdr:nvSpPr>
      <xdr:spPr>
        <a:xfrm>
          <a:off x="1968500" y="647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54264</xdr:rowOff>
    </xdr:from>
    <xdr:ext cx="469744" cy="259045"/>
    <xdr:sp macro="" textlink="">
      <xdr:nvSpPr>
        <xdr:cNvPr id="89" name="テキスト ボックス 88"/>
        <xdr:cNvSpPr txBox="1"/>
      </xdr:nvSpPr>
      <xdr:spPr>
        <a:xfrm>
          <a:off x="1784427" y="65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144744</xdr:rowOff>
    </xdr:from>
    <xdr:to>
      <xdr:col>1</xdr:col>
      <xdr:colOff>485775</xdr:colOff>
      <xdr:row>37</xdr:row>
      <xdr:rowOff>74894</xdr:rowOff>
    </xdr:to>
    <xdr:sp macro="" textlink="">
      <xdr:nvSpPr>
        <xdr:cNvPr id="90" name="円/楕円 89"/>
        <xdr:cNvSpPr/>
      </xdr:nvSpPr>
      <xdr:spPr>
        <a:xfrm>
          <a:off x="1079500" y="631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66021</xdr:rowOff>
    </xdr:from>
    <xdr:ext cx="469744" cy="259045"/>
    <xdr:sp macro="" textlink="">
      <xdr:nvSpPr>
        <xdr:cNvPr id="91" name="テキスト ボックス 90"/>
        <xdr:cNvSpPr txBox="1"/>
      </xdr:nvSpPr>
      <xdr:spPr>
        <a:xfrm>
          <a:off x="895427" y="640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4369</xdr:rowOff>
    </xdr:from>
    <xdr:to>
      <xdr:col>6</xdr:col>
      <xdr:colOff>511175</xdr:colOff>
      <xdr:row>58</xdr:row>
      <xdr:rowOff>23236</xdr:rowOff>
    </xdr:to>
    <xdr:cxnSp macro="">
      <xdr:nvCxnSpPr>
        <xdr:cNvPr id="120" name="直線コネクタ 119"/>
        <xdr:cNvCxnSpPr/>
      </xdr:nvCxnSpPr>
      <xdr:spPr>
        <a:xfrm flipV="1">
          <a:off x="3797300" y="9948469"/>
          <a:ext cx="838200" cy="1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3736</xdr:rowOff>
    </xdr:from>
    <xdr:to>
      <xdr:col>5</xdr:col>
      <xdr:colOff>358775</xdr:colOff>
      <xdr:row>58</xdr:row>
      <xdr:rowOff>23236</xdr:rowOff>
    </xdr:to>
    <xdr:cxnSp macro="">
      <xdr:nvCxnSpPr>
        <xdr:cNvPr id="123" name="直線コネクタ 122"/>
        <xdr:cNvCxnSpPr/>
      </xdr:nvCxnSpPr>
      <xdr:spPr>
        <a:xfrm>
          <a:off x="2908300" y="9947836"/>
          <a:ext cx="889000" cy="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41227</xdr:rowOff>
    </xdr:from>
    <xdr:to>
      <xdr:col>4</xdr:col>
      <xdr:colOff>155575</xdr:colOff>
      <xdr:row>58</xdr:row>
      <xdr:rowOff>3736</xdr:rowOff>
    </xdr:to>
    <xdr:cxnSp macro="">
      <xdr:nvCxnSpPr>
        <xdr:cNvPr id="126" name="直線コネクタ 125"/>
        <xdr:cNvCxnSpPr/>
      </xdr:nvCxnSpPr>
      <xdr:spPr>
        <a:xfrm>
          <a:off x="2019300" y="9813877"/>
          <a:ext cx="889000" cy="13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41227</xdr:rowOff>
    </xdr:from>
    <xdr:to>
      <xdr:col>2</xdr:col>
      <xdr:colOff>638175</xdr:colOff>
      <xdr:row>58</xdr:row>
      <xdr:rowOff>269</xdr:rowOff>
    </xdr:to>
    <xdr:cxnSp macro="">
      <xdr:nvCxnSpPr>
        <xdr:cNvPr id="129" name="直線コネクタ 128"/>
        <xdr:cNvCxnSpPr/>
      </xdr:nvCxnSpPr>
      <xdr:spPr>
        <a:xfrm flipV="1">
          <a:off x="1130300" y="9813877"/>
          <a:ext cx="889000" cy="13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125019</xdr:rowOff>
    </xdr:from>
    <xdr:to>
      <xdr:col>6</xdr:col>
      <xdr:colOff>561975</xdr:colOff>
      <xdr:row>58</xdr:row>
      <xdr:rowOff>55169</xdr:rowOff>
    </xdr:to>
    <xdr:sp macro="" textlink="">
      <xdr:nvSpPr>
        <xdr:cNvPr id="139" name="円/楕円 138"/>
        <xdr:cNvSpPr/>
      </xdr:nvSpPr>
      <xdr:spPr>
        <a:xfrm>
          <a:off x="4584700" y="98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39946</xdr:rowOff>
    </xdr:from>
    <xdr:ext cx="534377" cy="259045"/>
    <xdr:sp macro="" textlink="">
      <xdr:nvSpPr>
        <xdr:cNvPr id="140" name="総務費該当値テキスト"/>
        <xdr:cNvSpPr txBox="1"/>
      </xdr:nvSpPr>
      <xdr:spPr>
        <a:xfrm>
          <a:off x="4686300" y="981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27,760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143886</xdr:rowOff>
    </xdr:from>
    <xdr:to>
      <xdr:col>5</xdr:col>
      <xdr:colOff>409575</xdr:colOff>
      <xdr:row>58</xdr:row>
      <xdr:rowOff>74036</xdr:rowOff>
    </xdr:to>
    <xdr:sp macro="" textlink="">
      <xdr:nvSpPr>
        <xdr:cNvPr id="141" name="円/楕円 140"/>
        <xdr:cNvSpPr/>
      </xdr:nvSpPr>
      <xdr:spPr>
        <a:xfrm>
          <a:off x="3746500" y="991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65163</xdr:rowOff>
    </xdr:from>
    <xdr:ext cx="534377" cy="259045"/>
    <xdr:sp macro="" textlink="">
      <xdr:nvSpPr>
        <xdr:cNvPr id="142" name="テキスト ボックス 141"/>
        <xdr:cNvSpPr txBox="1"/>
      </xdr:nvSpPr>
      <xdr:spPr>
        <a:xfrm>
          <a:off x="3530111" y="100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124386</xdr:rowOff>
    </xdr:from>
    <xdr:to>
      <xdr:col>4</xdr:col>
      <xdr:colOff>206375</xdr:colOff>
      <xdr:row>58</xdr:row>
      <xdr:rowOff>54536</xdr:rowOff>
    </xdr:to>
    <xdr:sp macro="" textlink="">
      <xdr:nvSpPr>
        <xdr:cNvPr id="143" name="円/楕円 142"/>
        <xdr:cNvSpPr/>
      </xdr:nvSpPr>
      <xdr:spPr>
        <a:xfrm>
          <a:off x="2857500" y="989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45663</xdr:rowOff>
    </xdr:from>
    <xdr:ext cx="534377" cy="259045"/>
    <xdr:sp macro="" textlink="">
      <xdr:nvSpPr>
        <xdr:cNvPr id="144" name="テキスト ボックス 143"/>
        <xdr:cNvSpPr txBox="1"/>
      </xdr:nvSpPr>
      <xdr:spPr>
        <a:xfrm>
          <a:off x="2641111" y="998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161877</xdr:rowOff>
    </xdr:from>
    <xdr:to>
      <xdr:col>3</xdr:col>
      <xdr:colOff>3175</xdr:colOff>
      <xdr:row>57</xdr:row>
      <xdr:rowOff>92027</xdr:rowOff>
    </xdr:to>
    <xdr:sp macro="" textlink="">
      <xdr:nvSpPr>
        <xdr:cNvPr id="145" name="円/楕円 144"/>
        <xdr:cNvSpPr/>
      </xdr:nvSpPr>
      <xdr:spPr>
        <a:xfrm>
          <a:off x="1968500" y="97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83154</xdr:rowOff>
    </xdr:from>
    <xdr:ext cx="534377" cy="259045"/>
    <xdr:sp macro="" textlink="">
      <xdr:nvSpPr>
        <xdr:cNvPr id="146" name="テキスト ボックス 145"/>
        <xdr:cNvSpPr txBox="1"/>
      </xdr:nvSpPr>
      <xdr:spPr>
        <a:xfrm>
          <a:off x="1752111" y="985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120919</xdr:rowOff>
    </xdr:from>
    <xdr:to>
      <xdr:col>1</xdr:col>
      <xdr:colOff>485775</xdr:colOff>
      <xdr:row>58</xdr:row>
      <xdr:rowOff>51069</xdr:rowOff>
    </xdr:to>
    <xdr:sp macro="" textlink="">
      <xdr:nvSpPr>
        <xdr:cNvPr id="147" name="円/楕円 146"/>
        <xdr:cNvSpPr/>
      </xdr:nvSpPr>
      <xdr:spPr>
        <a:xfrm>
          <a:off x="1079500" y="989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42196</xdr:rowOff>
    </xdr:from>
    <xdr:ext cx="534377" cy="259045"/>
    <xdr:sp macro="" textlink="">
      <xdr:nvSpPr>
        <xdr:cNvPr id="148" name="テキスト ボックス 147"/>
        <xdr:cNvSpPr txBox="1"/>
      </xdr:nvSpPr>
      <xdr:spPr>
        <a:xfrm>
          <a:off x="863111" y="998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28882</xdr:rowOff>
    </xdr:from>
    <xdr:to>
      <xdr:col>6</xdr:col>
      <xdr:colOff>511175</xdr:colOff>
      <xdr:row>76</xdr:row>
      <xdr:rowOff>78595</xdr:rowOff>
    </xdr:to>
    <xdr:cxnSp macro="">
      <xdr:nvCxnSpPr>
        <xdr:cNvPr id="178" name="直線コネクタ 177"/>
        <xdr:cNvCxnSpPr/>
      </xdr:nvCxnSpPr>
      <xdr:spPr>
        <a:xfrm flipV="1">
          <a:off x="3797300" y="13059082"/>
          <a:ext cx="838200" cy="4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78595</xdr:rowOff>
    </xdr:from>
    <xdr:to>
      <xdr:col>5</xdr:col>
      <xdr:colOff>358775</xdr:colOff>
      <xdr:row>76</xdr:row>
      <xdr:rowOff>137680</xdr:rowOff>
    </xdr:to>
    <xdr:cxnSp macro="">
      <xdr:nvCxnSpPr>
        <xdr:cNvPr id="181" name="直線コネクタ 180"/>
        <xdr:cNvCxnSpPr/>
      </xdr:nvCxnSpPr>
      <xdr:spPr>
        <a:xfrm flipV="1">
          <a:off x="2908300" y="13108795"/>
          <a:ext cx="889000" cy="5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137680</xdr:rowOff>
    </xdr:from>
    <xdr:to>
      <xdr:col>4</xdr:col>
      <xdr:colOff>155575</xdr:colOff>
      <xdr:row>76</xdr:row>
      <xdr:rowOff>168061</xdr:rowOff>
    </xdr:to>
    <xdr:cxnSp macro="">
      <xdr:nvCxnSpPr>
        <xdr:cNvPr id="184" name="直線コネクタ 183"/>
        <xdr:cNvCxnSpPr/>
      </xdr:nvCxnSpPr>
      <xdr:spPr>
        <a:xfrm flipV="1">
          <a:off x="2019300" y="13167880"/>
          <a:ext cx="8890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167292</xdr:rowOff>
    </xdr:from>
    <xdr:to>
      <xdr:col>2</xdr:col>
      <xdr:colOff>638175</xdr:colOff>
      <xdr:row>76</xdr:row>
      <xdr:rowOff>168061</xdr:rowOff>
    </xdr:to>
    <xdr:cxnSp macro="">
      <xdr:nvCxnSpPr>
        <xdr:cNvPr id="187" name="直線コネクタ 186"/>
        <xdr:cNvCxnSpPr/>
      </xdr:nvCxnSpPr>
      <xdr:spPr>
        <a:xfrm>
          <a:off x="1130300" y="13197492"/>
          <a:ext cx="8890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149532</xdr:rowOff>
    </xdr:from>
    <xdr:to>
      <xdr:col>6</xdr:col>
      <xdr:colOff>561975</xdr:colOff>
      <xdr:row>76</xdr:row>
      <xdr:rowOff>79682</xdr:rowOff>
    </xdr:to>
    <xdr:sp macro="" textlink="">
      <xdr:nvSpPr>
        <xdr:cNvPr id="197" name="円/楕円 196"/>
        <xdr:cNvSpPr/>
      </xdr:nvSpPr>
      <xdr:spPr>
        <a:xfrm>
          <a:off x="4584700" y="1300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959</xdr:rowOff>
    </xdr:from>
    <xdr:ext cx="599010" cy="259045"/>
    <xdr:sp macro="" textlink="">
      <xdr:nvSpPr>
        <xdr:cNvPr id="198" name="民生費該当値テキスト"/>
        <xdr:cNvSpPr txBox="1"/>
      </xdr:nvSpPr>
      <xdr:spPr>
        <a:xfrm>
          <a:off x="4686300" y="1285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119,543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27795</xdr:rowOff>
    </xdr:from>
    <xdr:to>
      <xdr:col>5</xdr:col>
      <xdr:colOff>409575</xdr:colOff>
      <xdr:row>76</xdr:row>
      <xdr:rowOff>129395</xdr:rowOff>
    </xdr:to>
    <xdr:sp macro="" textlink="">
      <xdr:nvSpPr>
        <xdr:cNvPr id="199" name="円/楕円 198"/>
        <xdr:cNvSpPr/>
      </xdr:nvSpPr>
      <xdr:spPr>
        <a:xfrm>
          <a:off x="3746500" y="1305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145922</xdr:rowOff>
    </xdr:from>
    <xdr:ext cx="599010" cy="259045"/>
    <xdr:sp macro="" textlink="">
      <xdr:nvSpPr>
        <xdr:cNvPr id="200" name="テキスト ボックス 199"/>
        <xdr:cNvSpPr txBox="1"/>
      </xdr:nvSpPr>
      <xdr:spPr>
        <a:xfrm>
          <a:off x="3497794" y="12833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113,019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86880</xdr:rowOff>
    </xdr:from>
    <xdr:to>
      <xdr:col>4</xdr:col>
      <xdr:colOff>206375</xdr:colOff>
      <xdr:row>77</xdr:row>
      <xdr:rowOff>17030</xdr:rowOff>
    </xdr:to>
    <xdr:sp macro="" textlink="">
      <xdr:nvSpPr>
        <xdr:cNvPr id="201" name="円/楕円 200"/>
        <xdr:cNvSpPr/>
      </xdr:nvSpPr>
      <xdr:spPr>
        <a:xfrm>
          <a:off x="2857500" y="131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8157</xdr:rowOff>
    </xdr:from>
    <xdr:ext cx="599010" cy="259045"/>
    <xdr:sp macro="" textlink="">
      <xdr:nvSpPr>
        <xdr:cNvPr id="202" name="テキスト ボックス 201"/>
        <xdr:cNvSpPr txBox="1"/>
      </xdr:nvSpPr>
      <xdr:spPr>
        <a:xfrm>
          <a:off x="2608794" y="1320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105,265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117261</xdr:rowOff>
    </xdr:from>
    <xdr:to>
      <xdr:col>3</xdr:col>
      <xdr:colOff>3175</xdr:colOff>
      <xdr:row>77</xdr:row>
      <xdr:rowOff>47411</xdr:rowOff>
    </xdr:to>
    <xdr:sp macro="" textlink="">
      <xdr:nvSpPr>
        <xdr:cNvPr id="203" name="円/楕円 202"/>
        <xdr:cNvSpPr/>
      </xdr:nvSpPr>
      <xdr:spPr>
        <a:xfrm>
          <a:off x="1968500" y="131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38538</xdr:rowOff>
    </xdr:from>
    <xdr:ext cx="599010" cy="259045"/>
    <xdr:sp macro="" textlink="">
      <xdr:nvSpPr>
        <xdr:cNvPr id="204" name="テキスト ボックス 203"/>
        <xdr:cNvSpPr txBox="1"/>
      </xdr:nvSpPr>
      <xdr:spPr>
        <a:xfrm>
          <a:off x="1719794" y="13240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101,278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116492</xdr:rowOff>
    </xdr:from>
    <xdr:to>
      <xdr:col>1</xdr:col>
      <xdr:colOff>485775</xdr:colOff>
      <xdr:row>77</xdr:row>
      <xdr:rowOff>46642</xdr:rowOff>
    </xdr:to>
    <xdr:sp macro="" textlink="">
      <xdr:nvSpPr>
        <xdr:cNvPr id="205" name="円/楕円 204"/>
        <xdr:cNvSpPr/>
      </xdr:nvSpPr>
      <xdr:spPr>
        <a:xfrm>
          <a:off x="1079500" y="1314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37769</xdr:rowOff>
    </xdr:from>
    <xdr:ext cx="599010" cy="259045"/>
    <xdr:sp macro="" textlink="">
      <xdr:nvSpPr>
        <xdr:cNvPr id="206" name="テキスト ボックス 205"/>
        <xdr:cNvSpPr txBox="1"/>
      </xdr:nvSpPr>
      <xdr:spPr>
        <a:xfrm>
          <a:off x="830794" y="1323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93425</xdr:rowOff>
    </xdr:from>
    <xdr:to>
      <xdr:col>6</xdr:col>
      <xdr:colOff>511175</xdr:colOff>
      <xdr:row>98</xdr:row>
      <xdr:rowOff>105426</xdr:rowOff>
    </xdr:to>
    <xdr:cxnSp macro="">
      <xdr:nvCxnSpPr>
        <xdr:cNvPr id="238" name="直線コネクタ 237"/>
        <xdr:cNvCxnSpPr/>
      </xdr:nvCxnSpPr>
      <xdr:spPr>
        <a:xfrm flipV="1">
          <a:off x="3797300" y="16895525"/>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105426</xdr:rowOff>
    </xdr:from>
    <xdr:to>
      <xdr:col>5</xdr:col>
      <xdr:colOff>358775</xdr:colOff>
      <xdr:row>98</xdr:row>
      <xdr:rowOff>112268</xdr:rowOff>
    </xdr:to>
    <xdr:cxnSp macro="">
      <xdr:nvCxnSpPr>
        <xdr:cNvPr id="241" name="直線コネクタ 240"/>
        <xdr:cNvCxnSpPr/>
      </xdr:nvCxnSpPr>
      <xdr:spPr>
        <a:xfrm flipV="1">
          <a:off x="2908300" y="16907526"/>
          <a:ext cx="889000" cy="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112268</xdr:rowOff>
    </xdr:from>
    <xdr:to>
      <xdr:col>4</xdr:col>
      <xdr:colOff>155575</xdr:colOff>
      <xdr:row>98</xdr:row>
      <xdr:rowOff>117004</xdr:rowOff>
    </xdr:to>
    <xdr:cxnSp macro="">
      <xdr:nvCxnSpPr>
        <xdr:cNvPr id="244" name="直線コネクタ 243"/>
        <xdr:cNvCxnSpPr/>
      </xdr:nvCxnSpPr>
      <xdr:spPr>
        <a:xfrm flipV="1">
          <a:off x="2019300" y="16914368"/>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108023</xdr:rowOff>
    </xdr:from>
    <xdr:to>
      <xdr:col>2</xdr:col>
      <xdr:colOff>638175</xdr:colOff>
      <xdr:row>98</xdr:row>
      <xdr:rowOff>117004</xdr:rowOff>
    </xdr:to>
    <xdr:cxnSp macro="">
      <xdr:nvCxnSpPr>
        <xdr:cNvPr id="247" name="直線コネクタ 246"/>
        <xdr:cNvCxnSpPr/>
      </xdr:nvCxnSpPr>
      <xdr:spPr>
        <a:xfrm>
          <a:off x="1130300" y="16910123"/>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42625</xdr:rowOff>
    </xdr:from>
    <xdr:to>
      <xdr:col>6</xdr:col>
      <xdr:colOff>561975</xdr:colOff>
      <xdr:row>98</xdr:row>
      <xdr:rowOff>144225</xdr:rowOff>
    </xdr:to>
    <xdr:sp macro="" textlink="">
      <xdr:nvSpPr>
        <xdr:cNvPr id="257" name="円/楕円 256"/>
        <xdr:cNvSpPr/>
      </xdr:nvSpPr>
      <xdr:spPr>
        <a:xfrm>
          <a:off x="4584700" y="168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21052</xdr:rowOff>
    </xdr:from>
    <xdr:ext cx="534377" cy="259045"/>
    <xdr:sp macro="" textlink="">
      <xdr:nvSpPr>
        <xdr:cNvPr id="258" name="衛生費該当値テキスト"/>
        <xdr:cNvSpPr txBox="1"/>
      </xdr:nvSpPr>
      <xdr:spPr>
        <a:xfrm>
          <a:off x="4686300" y="1682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30,834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54626</xdr:rowOff>
    </xdr:from>
    <xdr:to>
      <xdr:col>5</xdr:col>
      <xdr:colOff>409575</xdr:colOff>
      <xdr:row>98</xdr:row>
      <xdr:rowOff>156226</xdr:rowOff>
    </xdr:to>
    <xdr:sp macro="" textlink="">
      <xdr:nvSpPr>
        <xdr:cNvPr id="259" name="円/楕円 258"/>
        <xdr:cNvSpPr/>
      </xdr:nvSpPr>
      <xdr:spPr>
        <a:xfrm>
          <a:off x="3746500" y="1685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147353</xdr:rowOff>
    </xdr:from>
    <xdr:ext cx="534377" cy="259045"/>
    <xdr:sp macro="" textlink="">
      <xdr:nvSpPr>
        <xdr:cNvPr id="260" name="テキスト ボックス 259"/>
        <xdr:cNvSpPr txBox="1"/>
      </xdr:nvSpPr>
      <xdr:spPr>
        <a:xfrm>
          <a:off x="3530111" y="16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61468</xdr:rowOff>
    </xdr:from>
    <xdr:to>
      <xdr:col>4</xdr:col>
      <xdr:colOff>206375</xdr:colOff>
      <xdr:row>98</xdr:row>
      <xdr:rowOff>163068</xdr:rowOff>
    </xdr:to>
    <xdr:sp macro="" textlink="">
      <xdr:nvSpPr>
        <xdr:cNvPr id="261" name="円/楕円 260"/>
        <xdr:cNvSpPr/>
      </xdr:nvSpPr>
      <xdr:spPr>
        <a:xfrm>
          <a:off x="2857500" y="1686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154195</xdr:rowOff>
    </xdr:from>
    <xdr:ext cx="534377" cy="259045"/>
    <xdr:sp macro="" textlink="">
      <xdr:nvSpPr>
        <xdr:cNvPr id="262" name="テキスト ボックス 261"/>
        <xdr:cNvSpPr txBox="1"/>
      </xdr:nvSpPr>
      <xdr:spPr>
        <a:xfrm>
          <a:off x="2641111" y="1695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66204</xdr:rowOff>
    </xdr:from>
    <xdr:to>
      <xdr:col>3</xdr:col>
      <xdr:colOff>3175</xdr:colOff>
      <xdr:row>98</xdr:row>
      <xdr:rowOff>167804</xdr:rowOff>
    </xdr:to>
    <xdr:sp macro="" textlink="">
      <xdr:nvSpPr>
        <xdr:cNvPr id="263" name="円/楕円 262"/>
        <xdr:cNvSpPr/>
      </xdr:nvSpPr>
      <xdr:spPr>
        <a:xfrm>
          <a:off x="1968500" y="1686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158931</xdr:rowOff>
    </xdr:from>
    <xdr:ext cx="534377" cy="259045"/>
    <xdr:sp macro="" textlink="">
      <xdr:nvSpPr>
        <xdr:cNvPr id="264" name="テキスト ボックス 263"/>
        <xdr:cNvSpPr txBox="1"/>
      </xdr:nvSpPr>
      <xdr:spPr>
        <a:xfrm>
          <a:off x="1752111" y="1696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57223</xdr:rowOff>
    </xdr:from>
    <xdr:to>
      <xdr:col>1</xdr:col>
      <xdr:colOff>485775</xdr:colOff>
      <xdr:row>98</xdr:row>
      <xdr:rowOff>158823</xdr:rowOff>
    </xdr:to>
    <xdr:sp macro="" textlink="">
      <xdr:nvSpPr>
        <xdr:cNvPr id="265" name="円/楕円 264"/>
        <xdr:cNvSpPr/>
      </xdr:nvSpPr>
      <xdr:spPr>
        <a:xfrm>
          <a:off x="1079500" y="168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149950</xdr:rowOff>
    </xdr:from>
    <xdr:ext cx="534377" cy="259045"/>
    <xdr:sp macro="" textlink="">
      <xdr:nvSpPr>
        <xdr:cNvPr id="266" name="テキスト ボックス 265"/>
        <xdr:cNvSpPr txBox="1"/>
      </xdr:nvSpPr>
      <xdr:spPr>
        <a:xfrm>
          <a:off x="863111" y="1695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143891</xdr:rowOff>
    </xdr:from>
    <xdr:to>
      <xdr:col>15</xdr:col>
      <xdr:colOff>180975</xdr:colOff>
      <xdr:row>38</xdr:row>
      <xdr:rowOff>149987</xdr:rowOff>
    </xdr:to>
    <xdr:cxnSp macro="">
      <xdr:nvCxnSpPr>
        <xdr:cNvPr id="295" name="直線コネクタ 294"/>
        <xdr:cNvCxnSpPr/>
      </xdr:nvCxnSpPr>
      <xdr:spPr>
        <a:xfrm>
          <a:off x="9639300" y="6658991"/>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124460</xdr:rowOff>
    </xdr:from>
    <xdr:to>
      <xdr:col>14</xdr:col>
      <xdr:colOff>28575</xdr:colOff>
      <xdr:row>38</xdr:row>
      <xdr:rowOff>143891</xdr:rowOff>
    </xdr:to>
    <xdr:cxnSp macro="">
      <xdr:nvCxnSpPr>
        <xdr:cNvPr id="298" name="直線コネクタ 297"/>
        <xdr:cNvCxnSpPr/>
      </xdr:nvCxnSpPr>
      <xdr:spPr>
        <a:xfrm>
          <a:off x="8750300" y="6639560"/>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28067</xdr:rowOff>
    </xdr:from>
    <xdr:to>
      <xdr:col>12</xdr:col>
      <xdr:colOff>511175</xdr:colOff>
      <xdr:row>38</xdr:row>
      <xdr:rowOff>124460</xdr:rowOff>
    </xdr:to>
    <xdr:cxnSp macro="">
      <xdr:nvCxnSpPr>
        <xdr:cNvPr id="301" name="直線コネクタ 300"/>
        <xdr:cNvCxnSpPr/>
      </xdr:nvCxnSpPr>
      <xdr:spPr>
        <a:xfrm>
          <a:off x="7861300" y="6543167"/>
          <a:ext cx="889000" cy="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122936</xdr:rowOff>
    </xdr:from>
    <xdr:to>
      <xdr:col>11</xdr:col>
      <xdr:colOff>307975</xdr:colOff>
      <xdr:row>38</xdr:row>
      <xdr:rowOff>28067</xdr:rowOff>
    </xdr:to>
    <xdr:cxnSp macro="">
      <xdr:nvCxnSpPr>
        <xdr:cNvPr id="304" name="直線コネクタ 303"/>
        <xdr:cNvCxnSpPr/>
      </xdr:nvCxnSpPr>
      <xdr:spPr>
        <a:xfrm>
          <a:off x="6972300" y="6466586"/>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99187</xdr:rowOff>
    </xdr:from>
    <xdr:to>
      <xdr:col>15</xdr:col>
      <xdr:colOff>231775</xdr:colOff>
      <xdr:row>39</xdr:row>
      <xdr:rowOff>29337</xdr:rowOff>
    </xdr:to>
    <xdr:sp macro="" textlink="">
      <xdr:nvSpPr>
        <xdr:cNvPr id="314" name="円/楕円 313"/>
        <xdr:cNvSpPr/>
      </xdr:nvSpPr>
      <xdr:spPr>
        <a:xfrm>
          <a:off x="104267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14114</xdr:rowOff>
    </xdr:from>
    <xdr:ext cx="378565" cy="259045"/>
    <xdr:sp macro="" textlink="">
      <xdr:nvSpPr>
        <xdr:cNvPr id="315" name="労働費該当値テキスト"/>
        <xdr:cNvSpPr txBox="1"/>
      </xdr:nvSpPr>
      <xdr:spPr>
        <a:xfrm>
          <a:off x="10528300" y="6529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93091</xdr:rowOff>
    </xdr:from>
    <xdr:to>
      <xdr:col>14</xdr:col>
      <xdr:colOff>79375</xdr:colOff>
      <xdr:row>39</xdr:row>
      <xdr:rowOff>23241</xdr:rowOff>
    </xdr:to>
    <xdr:sp macro="" textlink="">
      <xdr:nvSpPr>
        <xdr:cNvPr id="316" name="円/楕円 315"/>
        <xdr:cNvSpPr/>
      </xdr:nvSpPr>
      <xdr:spPr>
        <a:xfrm>
          <a:off x="95885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14368</xdr:rowOff>
    </xdr:from>
    <xdr:ext cx="378565" cy="259045"/>
    <xdr:sp macro="" textlink="">
      <xdr:nvSpPr>
        <xdr:cNvPr id="317" name="テキスト ボックス 316"/>
        <xdr:cNvSpPr txBox="1"/>
      </xdr:nvSpPr>
      <xdr:spPr>
        <a:xfrm>
          <a:off x="9450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73660</xdr:rowOff>
    </xdr:from>
    <xdr:to>
      <xdr:col>12</xdr:col>
      <xdr:colOff>561975</xdr:colOff>
      <xdr:row>39</xdr:row>
      <xdr:rowOff>3810</xdr:rowOff>
    </xdr:to>
    <xdr:sp macro="" textlink="">
      <xdr:nvSpPr>
        <xdr:cNvPr id="318" name="円/楕円 317"/>
        <xdr:cNvSpPr/>
      </xdr:nvSpPr>
      <xdr:spPr>
        <a:xfrm>
          <a:off x="8699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166387</xdr:rowOff>
    </xdr:from>
    <xdr:ext cx="378565" cy="259045"/>
    <xdr:sp macro="" textlink="">
      <xdr:nvSpPr>
        <xdr:cNvPr id="319" name="テキスト ボックス 318"/>
        <xdr:cNvSpPr txBox="1"/>
      </xdr:nvSpPr>
      <xdr:spPr>
        <a:xfrm>
          <a:off x="8561017" y="668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148717</xdr:rowOff>
    </xdr:from>
    <xdr:to>
      <xdr:col>11</xdr:col>
      <xdr:colOff>358775</xdr:colOff>
      <xdr:row>38</xdr:row>
      <xdr:rowOff>78867</xdr:rowOff>
    </xdr:to>
    <xdr:sp macro="" textlink="">
      <xdr:nvSpPr>
        <xdr:cNvPr id="320" name="円/楕円 319"/>
        <xdr:cNvSpPr/>
      </xdr:nvSpPr>
      <xdr:spPr>
        <a:xfrm>
          <a:off x="7810500" y="64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69994</xdr:rowOff>
    </xdr:from>
    <xdr:ext cx="378565" cy="259045"/>
    <xdr:sp macro="" textlink="">
      <xdr:nvSpPr>
        <xdr:cNvPr id="321" name="テキスト ボックス 320"/>
        <xdr:cNvSpPr txBox="1"/>
      </xdr:nvSpPr>
      <xdr:spPr>
        <a:xfrm>
          <a:off x="7672017" y="6585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72136</xdr:rowOff>
    </xdr:from>
    <xdr:to>
      <xdr:col>10</xdr:col>
      <xdr:colOff>155575</xdr:colOff>
      <xdr:row>38</xdr:row>
      <xdr:rowOff>2286</xdr:rowOff>
    </xdr:to>
    <xdr:sp macro="" textlink="">
      <xdr:nvSpPr>
        <xdr:cNvPr id="322" name="円/楕円 321"/>
        <xdr:cNvSpPr/>
      </xdr:nvSpPr>
      <xdr:spPr>
        <a:xfrm>
          <a:off x="6921500" y="64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164863</xdr:rowOff>
    </xdr:from>
    <xdr:ext cx="378565" cy="259045"/>
    <xdr:sp macro="" textlink="">
      <xdr:nvSpPr>
        <xdr:cNvPr id="323" name="テキスト ボックス 322"/>
        <xdr:cNvSpPr txBox="1"/>
      </xdr:nvSpPr>
      <xdr:spPr>
        <a:xfrm>
          <a:off x="6783017" y="6508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15845</xdr:rowOff>
    </xdr:from>
    <xdr:to>
      <xdr:col>15</xdr:col>
      <xdr:colOff>180975</xdr:colOff>
      <xdr:row>58</xdr:row>
      <xdr:rowOff>72354</xdr:rowOff>
    </xdr:to>
    <xdr:cxnSp macro="">
      <xdr:nvCxnSpPr>
        <xdr:cNvPr id="350" name="直線コネクタ 349"/>
        <xdr:cNvCxnSpPr/>
      </xdr:nvCxnSpPr>
      <xdr:spPr>
        <a:xfrm flipV="1">
          <a:off x="9639300" y="9959945"/>
          <a:ext cx="838200" cy="5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72354</xdr:rowOff>
    </xdr:from>
    <xdr:to>
      <xdr:col>14</xdr:col>
      <xdr:colOff>28575</xdr:colOff>
      <xdr:row>58</xdr:row>
      <xdr:rowOff>90002</xdr:rowOff>
    </xdr:to>
    <xdr:cxnSp macro="">
      <xdr:nvCxnSpPr>
        <xdr:cNvPr id="353" name="直線コネクタ 352"/>
        <xdr:cNvCxnSpPr/>
      </xdr:nvCxnSpPr>
      <xdr:spPr>
        <a:xfrm flipV="1">
          <a:off x="8750300" y="10016454"/>
          <a:ext cx="889000" cy="1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90002</xdr:rowOff>
    </xdr:from>
    <xdr:to>
      <xdr:col>12</xdr:col>
      <xdr:colOff>511175</xdr:colOff>
      <xdr:row>58</xdr:row>
      <xdr:rowOff>102644</xdr:rowOff>
    </xdr:to>
    <xdr:cxnSp macro="">
      <xdr:nvCxnSpPr>
        <xdr:cNvPr id="356" name="直線コネクタ 355"/>
        <xdr:cNvCxnSpPr/>
      </xdr:nvCxnSpPr>
      <xdr:spPr>
        <a:xfrm flipV="1">
          <a:off x="7861300" y="10034102"/>
          <a:ext cx="889000" cy="1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89545</xdr:rowOff>
    </xdr:from>
    <xdr:to>
      <xdr:col>11</xdr:col>
      <xdr:colOff>307975</xdr:colOff>
      <xdr:row>58</xdr:row>
      <xdr:rowOff>102644</xdr:rowOff>
    </xdr:to>
    <xdr:cxnSp macro="">
      <xdr:nvCxnSpPr>
        <xdr:cNvPr id="359" name="直線コネクタ 358"/>
        <xdr:cNvCxnSpPr/>
      </xdr:nvCxnSpPr>
      <xdr:spPr>
        <a:xfrm>
          <a:off x="6972300" y="10033645"/>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136495</xdr:rowOff>
    </xdr:from>
    <xdr:to>
      <xdr:col>15</xdr:col>
      <xdr:colOff>231775</xdr:colOff>
      <xdr:row>58</xdr:row>
      <xdr:rowOff>66645</xdr:rowOff>
    </xdr:to>
    <xdr:sp macro="" textlink="">
      <xdr:nvSpPr>
        <xdr:cNvPr id="369" name="円/楕円 368"/>
        <xdr:cNvSpPr/>
      </xdr:nvSpPr>
      <xdr:spPr>
        <a:xfrm>
          <a:off x="10426700" y="990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51422</xdr:rowOff>
    </xdr:from>
    <xdr:ext cx="469744" cy="259045"/>
    <xdr:sp macro="" textlink="">
      <xdr:nvSpPr>
        <xdr:cNvPr id="370" name="農林水産業費該当値テキスト"/>
        <xdr:cNvSpPr txBox="1"/>
      </xdr:nvSpPr>
      <xdr:spPr>
        <a:xfrm>
          <a:off x="10528300" y="982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21554</xdr:rowOff>
    </xdr:from>
    <xdr:to>
      <xdr:col>14</xdr:col>
      <xdr:colOff>79375</xdr:colOff>
      <xdr:row>58</xdr:row>
      <xdr:rowOff>123154</xdr:rowOff>
    </xdr:to>
    <xdr:sp macro="" textlink="">
      <xdr:nvSpPr>
        <xdr:cNvPr id="371" name="円/楕円 370"/>
        <xdr:cNvSpPr/>
      </xdr:nvSpPr>
      <xdr:spPr>
        <a:xfrm>
          <a:off x="9588500" y="996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114281</xdr:rowOff>
    </xdr:from>
    <xdr:ext cx="469744" cy="259045"/>
    <xdr:sp macro="" textlink="">
      <xdr:nvSpPr>
        <xdr:cNvPr id="372" name="テキスト ボックス 371"/>
        <xdr:cNvSpPr txBox="1"/>
      </xdr:nvSpPr>
      <xdr:spPr>
        <a:xfrm>
          <a:off x="9404427" y="1005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39202</xdr:rowOff>
    </xdr:from>
    <xdr:to>
      <xdr:col>12</xdr:col>
      <xdr:colOff>561975</xdr:colOff>
      <xdr:row>58</xdr:row>
      <xdr:rowOff>140802</xdr:rowOff>
    </xdr:to>
    <xdr:sp macro="" textlink="">
      <xdr:nvSpPr>
        <xdr:cNvPr id="373" name="円/楕円 372"/>
        <xdr:cNvSpPr/>
      </xdr:nvSpPr>
      <xdr:spPr>
        <a:xfrm>
          <a:off x="8699500" y="998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131929</xdr:rowOff>
    </xdr:from>
    <xdr:ext cx="469744" cy="259045"/>
    <xdr:sp macro="" textlink="">
      <xdr:nvSpPr>
        <xdr:cNvPr id="374" name="テキスト ボックス 373"/>
        <xdr:cNvSpPr txBox="1"/>
      </xdr:nvSpPr>
      <xdr:spPr>
        <a:xfrm>
          <a:off x="8515427" y="1007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51844</xdr:rowOff>
    </xdr:from>
    <xdr:to>
      <xdr:col>11</xdr:col>
      <xdr:colOff>358775</xdr:colOff>
      <xdr:row>58</xdr:row>
      <xdr:rowOff>153444</xdr:rowOff>
    </xdr:to>
    <xdr:sp macro="" textlink="">
      <xdr:nvSpPr>
        <xdr:cNvPr id="375" name="円/楕円 374"/>
        <xdr:cNvSpPr/>
      </xdr:nvSpPr>
      <xdr:spPr>
        <a:xfrm>
          <a:off x="7810500" y="999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144571</xdr:rowOff>
    </xdr:from>
    <xdr:ext cx="469744" cy="259045"/>
    <xdr:sp macro="" textlink="">
      <xdr:nvSpPr>
        <xdr:cNvPr id="376" name="テキスト ボックス 375"/>
        <xdr:cNvSpPr txBox="1"/>
      </xdr:nvSpPr>
      <xdr:spPr>
        <a:xfrm>
          <a:off x="7626427" y="1008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38745</xdr:rowOff>
    </xdr:from>
    <xdr:to>
      <xdr:col>10</xdr:col>
      <xdr:colOff>155575</xdr:colOff>
      <xdr:row>58</xdr:row>
      <xdr:rowOff>140345</xdr:rowOff>
    </xdr:to>
    <xdr:sp macro="" textlink="">
      <xdr:nvSpPr>
        <xdr:cNvPr id="377" name="円/楕円 376"/>
        <xdr:cNvSpPr/>
      </xdr:nvSpPr>
      <xdr:spPr>
        <a:xfrm>
          <a:off x="6921500" y="99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131472</xdr:rowOff>
    </xdr:from>
    <xdr:ext cx="469744" cy="259045"/>
    <xdr:sp macro="" textlink="">
      <xdr:nvSpPr>
        <xdr:cNvPr id="378" name="テキスト ボックス 377"/>
        <xdr:cNvSpPr txBox="1"/>
      </xdr:nvSpPr>
      <xdr:spPr>
        <a:xfrm>
          <a:off x="6737427" y="10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27823</xdr:rowOff>
    </xdr:from>
    <xdr:to>
      <xdr:col>15</xdr:col>
      <xdr:colOff>180975</xdr:colOff>
      <xdr:row>78</xdr:row>
      <xdr:rowOff>35367</xdr:rowOff>
    </xdr:to>
    <xdr:cxnSp macro="">
      <xdr:nvCxnSpPr>
        <xdr:cNvPr id="405" name="直線コネクタ 404"/>
        <xdr:cNvCxnSpPr/>
      </xdr:nvCxnSpPr>
      <xdr:spPr>
        <a:xfrm flipV="1">
          <a:off x="9639300" y="13400923"/>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35367</xdr:rowOff>
    </xdr:from>
    <xdr:to>
      <xdr:col>14</xdr:col>
      <xdr:colOff>28575</xdr:colOff>
      <xdr:row>78</xdr:row>
      <xdr:rowOff>77383</xdr:rowOff>
    </xdr:to>
    <xdr:cxnSp macro="">
      <xdr:nvCxnSpPr>
        <xdr:cNvPr id="408" name="直線コネクタ 407"/>
        <xdr:cNvCxnSpPr/>
      </xdr:nvCxnSpPr>
      <xdr:spPr>
        <a:xfrm flipV="1">
          <a:off x="8750300" y="13408467"/>
          <a:ext cx="889000" cy="4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77383</xdr:rowOff>
    </xdr:from>
    <xdr:to>
      <xdr:col>12</xdr:col>
      <xdr:colOff>511175</xdr:colOff>
      <xdr:row>78</xdr:row>
      <xdr:rowOff>84837</xdr:rowOff>
    </xdr:to>
    <xdr:cxnSp macro="">
      <xdr:nvCxnSpPr>
        <xdr:cNvPr id="411" name="直線コネクタ 410"/>
        <xdr:cNvCxnSpPr/>
      </xdr:nvCxnSpPr>
      <xdr:spPr>
        <a:xfrm flipV="1">
          <a:off x="7861300" y="13450483"/>
          <a:ext cx="889000" cy="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79395</xdr:rowOff>
    </xdr:from>
    <xdr:to>
      <xdr:col>11</xdr:col>
      <xdr:colOff>307975</xdr:colOff>
      <xdr:row>78</xdr:row>
      <xdr:rowOff>84837</xdr:rowOff>
    </xdr:to>
    <xdr:cxnSp macro="">
      <xdr:nvCxnSpPr>
        <xdr:cNvPr id="414" name="直線コネクタ 413"/>
        <xdr:cNvCxnSpPr/>
      </xdr:nvCxnSpPr>
      <xdr:spPr>
        <a:xfrm>
          <a:off x="6972300" y="13452495"/>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148473</xdr:rowOff>
    </xdr:from>
    <xdr:to>
      <xdr:col>15</xdr:col>
      <xdr:colOff>231775</xdr:colOff>
      <xdr:row>78</xdr:row>
      <xdr:rowOff>78623</xdr:rowOff>
    </xdr:to>
    <xdr:sp macro="" textlink="">
      <xdr:nvSpPr>
        <xdr:cNvPr id="424" name="円/楕円 423"/>
        <xdr:cNvSpPr/>
      </xdr:nvSpPr>
      <xdr:spPr>
        <a:xfrm>
          <a:off x="10426700" y="1335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63400</xdr:rowOff>
    </xdr:from>
    <xdr:ext cx="469744" cy="259045"/>
    <xdr:sp macro="" textlink="">
      <xdr:nvSpPr>
        <xdr:cNvPr id="425" name="商工費該当値テキスト"/>
        <xdr:cNvSpPr txBox="1"/>
      </xdr:nvSpPr>
      <xdr:spPr>
        <a:xfrm>
          <a:off x="10528300" y="1326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156017</xdr:rowOff>
    </xdr:from>
    <xdr:to>
      <xdr:col>14</xdr:col>
      <xdr:colOff>79375</xdr:colOff>
      <xdr:row>78</xdr:row>
      <xdr:rowOff>86167</xdr:rowOff>
    </xdr:to>
    <xdr:sp macro="" textlink="">
      <xdr:nvSpPr>
        <xdr:cNvPr id="426" name="円/楕円 425"/>
        <xdr:cNvSpPr/>
      </xdr:nvSpPr>
      <xdr:spPr>
        <a:xfrm>
          <a:off x="9588500" y="1335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77294</xdr:rowOff>
    </xdr:from>
    <xdr:ext cx="469744" cy="259045"/>
    <xdr:sp macro="" textlink="">
      <xdr:nvSpPr>
        <xdr:cNvPr id="427" name="テキスト ボックス 426"/>
        <xdr:cNvSpPr txBox="1"/>
      </xdr:nvSpPr>
      <xdr:spPr>
        <a:xfrm>
          <a:off x="9404427" y="1345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26583</xdr:rowOff>
    </xdr:from>
    <xdr:to>
      <xdr:col>12</xdr:col>
      <xdr:colOff>561975</xdr:colOff>
      <xdr:row>78</xdr:row>
      <xdr:rowOff>128183</xdr:rowOff>
    </xdr:to>
    <xdr:sp macro="" textlink="">
      <xdr:nvSpPr>
        <xdr:cNvPr id="428" name="円/楕円 427"/>
        <xdr:cNvSpPr/>
      </xdr:nvSpPr>
      <xdr:spPr>
        <a:xfrm>
          <a:off x="8699500" y="133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119310</xdr:rowOff>
    </xdr:from>
    <xdr:ext cx="469744" cy="259045"/>
    <xdr:sp macro="" textlink="">
      <xdr:nvSpPr>
        <xdr:cNvPr id="429" name="テキスト ボックス 428"/>
        <xdr:cNvSpPr txBox="1"/>
      </xdr:nvSpPr>
      <xdr:spPr>
        <a:xfrm>
          <a:off x="8515427" y="1349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34037</xdr:rowOff>
    </xdr:from>
    <xdr:to>
      <xdr:col>11</xdr:col>
      <xdr:colOff>358775</xdr:colOff>
      <xdr:row>78</xdr:row>
      <xdr:rowOff>135637</xdr:rowOff>
    </xdr:to>
    <xdr:sp macro="" textlink="">
      <xdr:nvSpPr>
        <xdr:cNvPr id="430" name="円/楕円 429"/>
        <xdr:cNvSpPr/>
      </xdr:nvSpPr>
      <xdr:spPr>
        <a:xfrm>
          <a:off x="7810500" y="1340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126764</xdr:rowOff>
    </xdr:from>
    <xdr:ext cx="469744" cy="259045"/>
    <xdr:sp macro="" textlink="">
      <xdr:nvSpPr>
        <xdr:cNvPr id="431" name="テキスト ボックス 430"/>
        <xdr:cNvSpPr txBox="1"/>
      </xdr:nvSpPr>
      <xdr:spPr>
        <a:xfrm>
          <a:off x="7626427" y="1349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28595</xdr:rowOff>
    </xdr:from>
    <xdr:to>
      <xdr:col>10</xdr:col>
      <xdr:colOff>155575</xdr:colOff>
      <xdr:row>78</xdr:row>
      <xdr:rowOff>130195</xdr:rowOff>
    </xdr:to>
    <xdr:sp macro="" textlink="">
      <xdr:nvSpPr>
        <xdr:cNvPr id="432" name="円/楕円 431"/>
        <xdr:cNvSpPr/>
      </xdr:nvSpPr>
      <xdr:spPr>
        <a:xfrm>
          <a:off x="6921500" y="134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121322</xdr:rowOff>
    </xdr:from>
    <xdr:ext cx="469744" cy="259045"/>
    <xdr:sp macro="" textlink="">
      <xdr:nvSpPr>
        <xdr:cNvPr id="433" name="テキスト ボックス 432"/>
        <xdr:cNvSpPr txBox="1"/>
      </xdr:nvSpPr>
      <xdr:spPr>
        <a:xfrm>
          <a:off x="6737427" y="1349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64236</xdr:rowOff>
    </xdr:from>
    <xdr:to>
      <xdr:col>15</xdr:col>
      <xdr:colOff>180975</xdr:colOff>
      <xdr:row>97</xdr:row>
      <xdr:rowOff>85686</xdr:rowOff>
    </xdr:to>
    <xdr:cxnSp macro="">
      <xdr:nvCxnSpPr>
        <xdr:cNvPr id="462" name="直線コネクタ 461"/>
        <xdr:cNvCxnSpPr/>
      </xdr:nvCxnSpPr>
      <xdr:spPr>
        <a:xfrm>
          <a:off x="9639300" y="16694886"/>
          <a:ext cx="8382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64236</xdr:rowOff>
    </xdr:from>
    <xdr:to>
      <xdr:col>14</xdr:col>
      <xdr:colOff>28575</xdr:colOff>
      <xdr:row>97</xdr:row>
      <xdr:rowOff>114973</xdr:rowOff>
    </xdr:to>
    <xdr:cxnSp macro="">
      <xdr:nvCxnSpPr>
        <xdr:cNvPr id="465" name="直線コネクタ 464"/>
        <xdr:cNvCxnSpPr/>
      </xdr:nvCxnSpPr>
      <xdr:spPr>
        <a:xfrm flipV="1">
          <a:off x="8750300" y="16694886"/>
          <a:ext cx="889000" cy="5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114973</xdr:rowOff>
    </xdr:from>
    <xdr:to>
      <xdr:col>12</xdr:col>
      <xdr:colOff>511175</xdr:colOff>
      <xdr:row>97</xdr:row>
      <xdr:rowOff>156883</xdr:rowOff>
    </xdr:to>
    <xdr:cxnSp macro="">
      <xdr:nvCxnSpPr>
        <xdr:cNvPr id="468" name="直線コネクタ 467"/>
        <xdr:cNvCxnSpPr/>
      </xdr:nvCxnSpPr>
      <xdr:spPr>
        <a:xfrm flipV="1">
          <a:off x="7861300" y="16745623"/>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150585</xdr:rowOff>
    </xdr:from>
    <xdr:to>
      <xdr:col>11</xdr:col>
      <xdr:colOff>307975</xdr:colOff>
      <xdr:row>97</xdr:row>
      <xdr:rowOff>156883</xdr:rowOff>
    </xdr:to>
    <xdr:cxnSp macro="">
      <xdr:nvCxnSpPr>
        <xdr:cNvPr id="471" name="直線コネクタ 470"/>
        <xdr:cNvCxnSpPr/>
      </xdr:nvCxnSpPr>
      <xdr:spPr>
        <a:xfrm>
          <a:off x="6972300" y="16781235"/>
          <a:ext cx="889000" cy="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34886</xdr:rowOff>
    </xdr:from>
    <xdr:to>
      <xdr:col>15</xdr:col>
      <xdr:colOff>231775</xdr:colOff>
      <xdr:row>97</xdr:row>
      <xdr:rowOff>136486</xdr:rowOff>
    </xdr:to>
    <xdr:sp macro="" textlink="">
      <xdr:nvSpPr>
        <xdr:cNvPr id="481" name="円/楕円 480"/>
        <xdr:cNvSpPr/>
      </xdr:nvSpPr>
      <xdr:spPr>
        <a:xfrm>
          <a:off x="10426700" y="1666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13313</xdr:rowOff>
    </xdr:from>
    <xdr:ext cx="534377" cy="259045"/>
    <xdr:sp macro="" textlink="">
      <xdr:nvSpPr>
        <xdr:cNvPr id="482" name="土木費該当値テキスト"/>
        <xdr:cNvSpPr txBox="1"/>
      </xdr:nvSpPr>
      <xdr:spPr>
        <a:xfrm>
          <a:off x="10528300" y="1664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23,753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13436</xdr:rowOff>
    </xdr:from>
    <xdr:to>
      <xdr:col>14</xdr:col>
      <xdr:colOff>79375</xdr:colOff>
      <xdr:row>97</xdr:row>
      <xdr:rowOff>115036</xdr:rowOff>
    </xdr:to>
    <xdr:sp macro="" textlink="">
      <xdr:nvSpPr>
        <xdr:cNvPr id="483" name="円/楕円 482"/>
        <xdr:cNvSpPr/>
      </xdr:nvSpPr>
      <xdr:spPr>
        <a:xfrm>
          <a:off x="9588500" y="1664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106163</xdr:rowOff>
    </xdr:from>
    <xdr:ext cx="534377" cy="259045"/>
    <xdr:sp macro="" textlink="">
      <xdr:nvSpPr>
        <xdr:cNvPr id="484" name="テキスト ボックス 483"/>
        <xdr:cNvSpPr txBox="1"/>
      </xdr:nvSpPr>
      <xdr:spPr>
        <a:xfrm>
          <a:off x="9372111" y="167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64173</xdr:rowOff>
    </xdr:from>
    <xdr:to>
      <xdr:col>12</xdr:col>
      <xdr:colOff>561975</xdr:colOff>
      <xdr:row>97</xdr:row>
      <xdr:rowOff>165773</xdr:rowOff>
    </xdr:to>
    <xdr:sp macro="" textlink="">
      <xdr:nvSpPr>
        <xdr:cNvPr id="485" name="円/楕円 484"/>
        <xdr:cNvSpPr/>
      </xdr:nvSpPr>
      <xdr:spPr>
        <a:xfrm>
          <a:off x="8699500" y="1669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156900</xdr:rowOff>
    </xdr:from>
    <xdr:ext cx="534377" cy="259045"/>
    <xdr:sp macro="" textlink="">
      <xdr:nvSpPr>
        <xdr:cNvPr id="486" name="テキスト ボックス 485"/>
        <xdr:cNvSpPr txBox="1"/>
      </xdr:nvSpPr>
      <xdr:spPr>
        <a:xfrm>
          <a:off x="8483111" y="167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106083</xdr:rowOff>
    </xdr:from>
    <xdr:to>
      <xdr:col>11</xdr:col>
      <xdr:colOff>358775</xdr:colOff>
      <xdr:row>98</xdr:row>
      <xdr:rowOff>36233</xdr:rowOff>
    </xdr:to>
    <xdr:sp macro="" textlink="">
      <xdr:nvSpPr>
        <xdr:cNvPr id="487" name="円/楕円 486"/>
        <xdr:cNvSpPr/>
      </xdr:nvSpPr>
      <xdr:spPr>
        <a:xfrm>
          <a:off x="7810500" y="1673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27360</xdr:rowOff>
    </xdr:from>
    <xdr:ext cx="534377" cy="259045"/>
    <xdr:sp macro="" textlink="">
      <xdr:nvSpPr>
        <xdr:cNvPr id="488" name="テキスト ボックス 487"/>
        <xdr:cNvSpPr txBox="1"/>
      </xdr:nvSpPr>
      <xdr:spPr>
        <a:xfrm>
          <a:off x="7594111" y="1682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99785</xdr:rowOff>
    </xdr:from>
    <xdr:to>
      <xdr:col>10</xdr:col>
      <xdr:colOff>155575</xdr:colOff>
      <xdr:row>98</xdr:row>
      <xdr:rowOff>29935</xdr:rowOff>
    </xdr:to>
    <xdr:sp macro="" textlink="">
      <xdr:nvSpPr>
        <xdr:cNvPr id="489" name="円/楕円 488"/>
        <xdr:cNvSpPr/>
      </xdr:nvSpPr>
      <xdr:spPr>
        <a:xfrm>
          <a:off x="6921500" y="167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21062</xdr:rowOff>
    </xdr:from>
    <xdr:ext cx="534377" cy="259045"/>
    <xdr:sp macro="" textlink="">
      <xdr:nvSpPr>
        <xdr:cNvPr id="490" name="テキスト ボックス 489"/>
        <xdr:cNvSpPr txBox="1"/>
      </xdr:nvSpPr>
      <xdr:spPr>
        <a:xfrm>
          <a:off x="6705111" y="168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64066</xdr:rowOff>
    </xdr:from>
    <xdr:to>
      <xdr:col>23</xdr:col>
      <xdr:colOff>517525</xdr:colOff>
      <xdr:row>39</xdr:row>
      <xdr:rowOff>69095</xdr:rowOff>
    </xdr:to>
    <xdr:cxnSp macro="">
      <xdr:nvCxnSpPr>
        <xdr:cNvPr id="522" name="直線コネクタ 521"/>
        <xdr:cNvCxnSpPr/>
      </xdr:nvCxnSpPr>
      <xdr:spPr>
        <a:xfrm flipV="1">
          <a:off x="15481300" y="6750616"/>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126866</xdr:rowOff>
    </xdr:from>
    <xdr:to>
      <xdr:col>22</xdr:col>
      <xdr:colOff>365125</xdr:colOff>
      <xdr:row>39</xdr:row>
      <xdr:rowOff>69095</xdr:rowOff>
    </xdr:to>
    <xdr:cxnSp macro="">
      <xdr:nvCxnSpPr>
        <xdr:cNvPr id="525" name="直線コネクタ 524"/>
        <xdr:cNvCxnSpPr/>
      </xdr:nvCxnSpPr>
      <xdr:spPr>
        <a:xfrm>
          <a:off x="14592300" y="6641966"/>
          <a:ext cx="889000" cy="11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126866</xdr:rowOff>
    </xdr:from>
    <xdr:to>
      <xdr:col>21</xdr:col>
      <xdr:colOff>161925</xdr:colOff>
      <xdr:row>38</xdr:row>
      <xdr:rowOff>146558</xdr:rowOff>
    </xdr:to>
    <xdr:cxnSp macro="">
      <xdr:nvCxnSpPr>
        <xdr:cNvPr id="528" name="直線コネクタ 527"/>
        <xdr:cNvCxnSpPr/>
      </xdr:nvCxnSpPr>
      <xdr:spPr>
        <a:xfrm flipV="1">
          <a:off x="13703300" y="6641966"/>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146558</xdr:rowOff>
    </xdr:from>
    <xdr:to>
      <xdr:col>19</xdr:col>
      <xdr:colOff>644525</xdr:colOff>
      <xdr:row>39</xdr:row>
      <xdr:rowOff>132156</xdr:rowOff>
    </xdr:to>
    <xdr:cxnSp macro="">
      <xdr:nvCxnSpPr>
        <xdr:cNvPr id="531" name="直線コネクタ 530"/>
        <xdr:cNvCxnSpPr/>
      </xdr:nvCxnSpPr>
      <xdr:spPr>
        <a:xfrm flipV="1">
          <a:off x="12814300" y="6661658"/>
          <a:ext cx="889000" cy="15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13266</xdr:rowOff>
    </xdr:from>
    <xdr:to>
      <xdr:col>23</xdr:col>
      <xdr:colOff>568325</xdr:colOff>
      <xdr:row>39</xdr:row>
      <xdr:rowOff>114866</xdr:rowOff>
    </xdr:to>
    <xdr:sp macro="" textlink="">
      <xdr:nvSpPr>
        <xdr:cNvPr id="541" name="円/楕円 540"/>
        <xdr:cNvSpPr/>
      </xdr:nvSpPr>
      <xdr:spPr>
        <a:xfrm>
          <a:off x="16268700" y="669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99643</xdr:rowOff>
    </xdr:from>
    <xdr:ext cx="534377" cy="259045"/>
    <xdr:sp macro="" textlink="">
      <xdr:nvSpPr>
        <xdr:cNvPr id="542" name="消防費該当値テキスト"/>
        <xdr:cNvSpPr txBox="1"/>
      </xdr:nvSpPr>
      <xdr:spPr>
        <a:xfrm>
          <a:off x="16370300" y="661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11,066</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18295</xdr:rowOff>
    </xdr:from>
    <xdr:to>
      <xdr:col>22</xdr:col>
      <xdr:colOff>415925</xdr:colOff>
      <xdr:row>39</xdr:row>
      <xdr:rowOff>119895</xdr:rowOff>
    </xdr:to>
    <xdr:sp macro="" textlink="">
      <xdr:nvSpPr>
        <xdr:cNvPr id="543" name="円/楕円 542"/>
        <xdr:cNvSpPr/>
      </xdr:nvSpPr>
      <xdr:spPr>
        <a:xfrm>
          <a:off x="15430500" y="670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111022</xdr:rowOff>
    </xdr:from>
    <xdr:ext cx="534377" cy="259045"/>
    <xdr:sp macro="" textlink="">
      <xdr:nvSpPr>
        <xdr:cNvPr id="544" name="テキスト ボックス 543"/>
        <xdr:cNvSpPr txBox="1"/>
      </xdr:nvSpPr>
      <xdr:spPr>
        <a:xfrm>
          <a:off x="15214111" y="67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76066</xdr:rowOff>
    </xdr:from>
    <xdr:to>
      <xdr:col>21</xdr:col>
      <xdr:colOff>212725</xdr:colOff>
      <xdr:row>39</xdr:row>
      <xdr:rowOff>6216</xdr:rowOff>
    </xdr:to>
    <xdr:sp macro="" textlink="">
      <xdr:nvSpPr>
        <xdr:cNvPr id="545" name="円/楕円 544"/>
        <xdr:cNvSpPr/>
      </xdr:nvSpPr>
      <xdr:spPr>
        <a:xfrm>
          <a:off x="14541500" y="65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168793</xdr:rowOff>
    </xdr:from>
    <xdr:ext cx="534377" cy="259045"/>
    <xdr:sp macro="" textlink="">
      <xdr:nvSpPr>
        <xdr:cNvPr id="546" name="テキスト ボックス 545"/>
        <xdr:cNvSpPr txBox="1"/>
      </xdr:nvSpPr>
      <xdr:spPr>
        <a:xfrm>
          <a:off x="14325111" y="66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95758</xdr:rowOff>
    </xdr:from>
    <xdr:to>
      <xdr:col>20</xdr:col>
      <xdr:colOff>9525</xdr:colOff>
      <xdr:row>39</xdr:row>
      <xdr:rowOff>25908</xdr:rowOff>
    </xdr:to>
    <xdr:sp macro="" textlink="">
      <xdr:nvSpPr>
        <xdr:cNvPr id="547" name="円/楕円 546"/>
        <xdr:cNvSpPr/>
      </xdr:nvSpPr>
      <xdr:spPr>
        <a:xfrm>
          <a:off x="13652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17035</xdr:rowOff>
    </xdr:from>
    <xdr:ext cx="534377" cy="259045"/>
    <xdr:sp macro="" textlink="">
      <xdr:nvSpPr>
        <xdr:cNvPr id="548" name="テキスト ボックス 547"/>
        <xdr:cNvSpPr txBox="1"/>
      </xdr:nvSpPr>
      <xdr:spPr>
        <a:xfrm>
          <a:off x="13436111" y="670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81356</xdr:rowOff>
    </xdr:from>
    <xdr:to>
      <xdr:col>18</xdr:col>
      <xdr:colOff>492125</xdr:colOff>
      <xdr:row>40</xdr:row>
      <xdr:rowOff>11506</xdr:rowOff>
    </xdr:to>
    <xdr:sp macro="" textlink="">
      <xdr:nvSpPr>
        <xdr:cNvPr id="549" name="円/楕円 548"/>
        <xdr:cNvSpPr/>
      </xdr:nvSpPr>
      <xdr:spPr>
        <a:xfrm>
          <a:off x="12763500" y="676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40</xdr:row>
      <xdr:rowOff>2633</xdr:rowOff>
    </xdr:from>
    <xdr:ext cx="469744" cy="259045"/>
    <xdr:sp macro="" textlink="">
      <xdr:nvSpPr>
        <xdr:cNvPr id="550" name="テキスト ボックス 549"/>
        <xdr:cNvSpPr txBox="1"/>
      </xdr:nvSpPr>
      <xdr:spPr>
        <a:xfrm>
          <a:off x="12579427" y="686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128727</xdr:rowOff>
    </xdr:from>
    <xdr:to>
      <xdr:col>23</xdr:col>
      <xdr:colOff>517525</xdr:colOff>
      <xdr:row>58</xdr:row>
      <xdr:rowOff>31839</xdr:rowOff>
    </xdr:to>
    <xdr:cxnSp macro="">
      <xdr:nvCxnSpPr>
        <xdr:cNvPr id="580" name="直線コネクタ 579"/>
        <xdr:cNvCxnSpPr/>
      </xdr:nvCxnSpPr>
      <xdr:spPr>
        <a:xfrm>
          <a:off x="15481300" y="9901377"/>
          <a:ext cx="838200" cy="7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122720</xdr:rowOff>
    </xdr:from>
    <xdr:to>
      <xdr:col>22</xdr:col>
      <xdr:colOff>365125</xdr:colOff>
      <xdr:row>57</xdr:row>
      <xdr:rowOff>128727</xdr:rowOff>
    </xdr:to>
    <xdr:cxnSp macro="">
      <xdr:nvCxnSpPr>
        <xdr:cNvPr id="583" name="直線コネクタ 582"/>
        <xdr:cNvCxnSpPr/>
      </xdr:nvCxnSpPr>
      <xdr:spPr>
        <a:xfrm>
          <a:off x="14592300" y="9895370"/>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5" name="テキスト ボックス 584"/>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91224</xdr:rowOff>
    </xdr:from>
    <xdr:to>
      <xdr:col>21</xdr:col>
      <xdr:colOff>161925</xdr:colOff>
      <xdr:row>57</xdr:row>
      <xdr:rowOff>122720</xdr:rowOff>
    </xdr:to>
    <xdr:cxnSp macro="">
      <xdr:nvCxnSpPr>
        <xdr:cNvPr id="586" name="直線コネクタ 585"/>
        <xdr:cNvCxnSpPr/>
      </xdr:nvCxnSpPr>
      <xdr:spPr>
        <a:xfrm>
          <a:off x="13703300" y="9863874"/>
          <a:ext cx="889000" cy="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88" name="テキスト ボックス 587"/>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91224</xdr:rowOff>
    </xdr:from>
    <xdr:to>
      <xdr:col>19</xdr:col>
      <xdr:colOff>644525</xdr:colOff>
      <xdr:row>58</xdr:row>
      <xdr:rowOff>63843</xdr:rowOff>
    </xdr:to>
    <xdr:cxnSp macro="">
      <xdr:nvCxnSpPr>
        <xdr:cNvPr id="589" name="直線コネクタ 588"/>
        <xdr:cNvCxnSpPr/>
      </xdr:nvCxnSpPr>
      <xdr:spPr>
        <a:xfrm flipV="1">
          <a:off x="12814300" y="9863874"/>
          <a:ext cx="889000" cy="14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1" name="テキスト ボックス 590"/>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152489</xdr:rowOff>
    </xdr:from>
    <xdr:to>
      <xdr:col>23</xdr:col>
      <xdr:colOff>568325</xdr:colOff>
      <xdr:row>58</xdr:row>
      <xdr:rowOff>82639</xdr:rowOff>
    </xdr:to>
    <xdr:sp macro="" textlink="">
      <xdr:nvSpPr>
        <xdr:cNvPr id="599" name="円/楕円 598"/>
        <xdr:cNvSpPr/>
      </xdr:nvSpPr>
      <xdr:spPr>
        <a:xfrm>
          <a:off x="16268700" y="99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130916</xdr:rowOff>
    </xdr:from>
    <xdr:ext cx="534377" cy="259045"/>
    <xdr:sp macro="" textlink="">
      <xdr:nvSpPr>
        <xdr:cNvPr id="600" name="教育費該当値テキスト"/>
        <xdr:cNvSpPr txBox="1"/>
      </xdr:nvSpPr>
      <xdr:spPr>
        <a:xfrm>
          <a:off x="16370300" y="990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44,493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77927</xdr:rowOff>
    </xdr:from>
    <xdr:to>
      <xdr:col>22</xdr:col>
      <xdr:colOff>415925</xdr:colOff>
      <xdr:row>58</xdr:row>
      <xdr:rowOff>8077</xdr:rowOff>
    </xdr:to>
    <xdr:sp macro="" textlink="">
      <xdr:nvSpPr>
        <xdr:cNvPr id="601" name="円/楕円 600"/>
        <xdr:cNvSpPr/>
      </xdr:nvSpPr>
      <xdr:spPr>
        <a:xfrm>
          <a:off x="15430500" y="985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24604</xdr:rowOff>
    </xdr:from>
    <xdr:ext cx="534377" cy="259045"/>
    <xdr:sp macro="" textlink="">
      <xdr:nvSpPr>
        <xdr:cNvPr id="602" name="テキスト ボックス 601"/>
        <xdr:cNvSpPr txBox="1"/>
      </xdr:nvSpPr>
      <xdr:spPr>
        <a:xfrm>
          <a:off x="15214111" y="96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71920</xdr:rowOff>
    </xdr:from>
    <xdr:to>
      <xdr:col>21</xdr:col>
      <xdr:colOff>212725</xdr:colOff>
      <xdr:row>58</xdr:row>
      <xdr:rowOff>2070</xdr:rowOff>
    </xdr:to>
    <xdr:sp macro="" textlink="">
      <xdr:nvSpPr>
        <xdr:cNvPr id="603" name="円/楕円 602"/>
        <xdr:cNvSpPr/>
      </xdr:nvSpPr>
      <xdr:spPr>
        <a:xfrm>
          <a:off x="14541500" y="984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18597</xdr:rowOff>
    </xdr:from>
    <xdr:ext cx="534377" cy="259045"/>
    <xdr:sp macro="" textlink="">
      <xdr:nvSpPr>
        <xdr:cNvPr id="604" name="テキスト ボックス 603"/>
        <xdr:cNvSpPr txBox="1"/>
      </xdr:nvSpPr>
      <xdr:spPr>
        <a:xfrm>
          <a:off x="14325111" y="961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50,837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40424</xdr:rowOff>
    </xdr:from>
    <xdr:to>
      <xdr:col>20</xdr:col>
      <xdr:colOff>9525</xdr:colOff>
      <xdr:row>57</xdr:row>
      <xdr:rowOff>142024</xdr:rowOff>
    </xdr:to>
    <xdr:sp macro="" textlink="">
      <xdr:nvSpPr>
        <xdr:cNvPr id="605" name="円/楕円 604"/>
        <xdr:cNvSpPr/>
      </xdr:nvSpPr>
      <xdr:spPr>
        <a:xfrm>
          <a:off x="13652500" y="981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158551</xdr:rowOff>
    </xdr:from>
    <xdr:ext cx="534377" cy="259045"/>
    <xdr:sp macro="" textlink="">
      <xdr:nvSpPr>
        <xdr:cNvPr id="606" name="テキスト ボックス 605"/>
        <xdr:cNvSpPr txBox="1"/>
      </xdr:nvSpPr>
      <xdr:spPr>
        <a:xfrm>
          <a:off x="13436111" y="958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13043</xdr:rowOff>
    </xdr:from>
    <xdr:to>
      <xdr:col>18</xdr:col>
      <xdr:colOff>492125</xdr:colOff>
      <xdr:row>58</xdr:row>
      <xdr:rowOff>114643</xdr:rowOff>
    </xdr:to>
    <xdr:sp macro="" textlink="">
      <xdr:nvSpPr>
        <xdr:cNvPr id="607" name="円/楕円 606"/>
        <xdr:cNvSpPr/>
      </xdr:nvSpPr>
      <xdr:spPr>
        <a:xfrm>
          <a:off x="12763500" y="995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105770</xdr:rowOff>
    </xdr:from>
    <xdr:ext cx="534377" cy="259045"/>
    <xdr:sp macro="" textlink="">
      <xdr:nvSpPr>
        <xdr:cNvPr id="608" name="テキスト ボックス 607"/>
        <xdr:cNvSpPr txBox="1"/>
      </xdr:nvSpPr>
      <xdr:spPr>
        <a:xfrm>
          <a:off x="12547111" y="100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120351</xdr:rowOff>
    </xdr:from>
    <xdr:to>
      <xdr:col>23</xdr:col>
      <xdr:colOff>517525</xdr:colOff>
      <xdr:row>97</xdr:row>
      <xdr:rowOff>147651</xdr:rowOff>
    </xdr:to>
    <xdr:cxnSp macro="">
      <xdr:nvCxnSpPr>
        <xdr:cNvPr id="696" name="直線コネクタ 695"/>
        <xdr:cNvCxnSpPr/>
      </xdr:nvCxnSpPr>
      <xdr:spPr>
        <a:xfrm flipV="1">
          <a:off x="15481300" y="16751001"/>
          <a:ext cx="838200" cy="2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119241</xdr:rowOff>
    </xdr:from>
    <xdr:to>
      <xdr:col>22</xdr:col>
      <xdr:colOff>365125</xdr:colOff>
      <xdr:row>97</xdr:row>
      <xdr:rowOff>147651</xdr:rowOff>
    </xdr:to>
    <xdr:cxnSp macro="">
      <xdr:nvCxnSpPr>
        <xdr:cNvPr id="699" name="直線コネクタ 698"/>
        <xdr:cNvCxnSpPr/>
      </xdr:nvCxnSpPr>
      <xdr:spPr>
        <a:xfrm>
          <a:off x="14592300" y="16749891"/>
          <a:ext cx="889000" cy="2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64311</xdr:rowOff>
    </xdr:from>
    <xdr:to>
      <xdr:col>21</xdr:col>
      <xdr:colOff>161925</xdr:colOff>
      <xdr:row>97</xdr:row>
      <xdr:rowOff>119241</xdr:rowOff>
    </xdr:to>
    <xdr:cxnSp macro="">
      <xdr:nvCxnSpPr>
        <xdr:cNvPr id="702" name="直線コネクタ 701"/>
        <xdr:cNvCxnSpPr/>
      </xdr:nvCxnSpPr>
      <xdr:spPr>
        <a:xfrm>
          <a:off x="13703300" y="16694961"/>
          <a:ext cx="889000" cy="5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48293</xdr:rowOff>
    </xdr:from>
    <xdr:to>
      <xdr:col>19</xdr:col>
      <xdr:colOff>644525</xdr:colOff>
      <xdr:row>97</xdr:row>
      <xdr:rowOff>64311</xdr:rowOff>
    </xdr:to>
    <xdr:cxnSp macro="">
      <xdr:nvCxnSpPr>
        <xdr:cNvPr id="705" name="直線コネクタ 704"/>
        <xdr:cNvCxnSpPr/>
      </xdr:nvCxnSpPr>
      <xdr:spPr>
        <a:xfrm>
          <a:off x="12814300" y="16678943"/>
          <a:ext cx="889000" cy="1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69551</xdr:rowOff>
    </xdr:from>
    <xdr:to>
      <xdr:col>23</xdr:col>
      <xdr:colOff>568325</xdr:colOff>
      <xdr:row>97</xdr:row>
      <xdr:rowOff>171151</xdr:rowOff>
    </xdr:to>
    <xdr:sp macro="" textlink="">
      <xdr:nvSpPr>
        <xdr:cNvPr id="715" name="円/楕円 714"/>
        <xdr:cNvSpPr/>
      </xdr:nvSpPr>
      <xdr:spPr>
        <a:xfrm>
          <a:off x="16268700" y="1670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47978</xdr:rowOff>
    </xdr:from>
    <xdr:ext cx="534377" cy="259045"/>
    <xdr:sp macro="" textlink="">
      <xdr:nvSpPr>
        <xdr:cNvPr id="716" name="公債費該当値テキスト"/>
        <xdr:cNvSpPr txBox="1"/>
      </xdr:nvSpPr>
      <xdr:spPr>
        <a:xfrm>
          <a:off x="16370300" y="1667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19,685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96851</xdr:rowOff>
    </xdr:from>
    <xdr:to>
      <xdr:col>22</xdr:col>
      <xdr:colOff>415925</xdr:colOff>
      <xdr:row>98</xdr:row>
      <xdr:rowOff>27001</xdr:rowOff>
    </xdr:to>
    <xdr:sp macro="" textlink="">
      <xdr:nvSpPr>
        <xdr:cNvPr id="717" name="円/楕円 716"/>
        <xdr:cNvSpPr/>
      </xdr:nvSpPr>
      <xdr:spPr>
        <a:xfrm>
          <a:off x="15430500" y="1672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18128</xdr:rowOff>
    </xdr:from>
    <xdr:ext cx="534377" cy="259045"/>
    <xdr:sp macro="" textlink="">
      <xdr:nvSpPr>
        <xdr:cNvPr id="718" name="テキスト ボックス 717"/>
        <xdr:cNvSpPr txBox="1"/>
      </xdr:nvSpPr>
      <xdr:spPr>
        <a:xfrm>
          <a:off x="15214111" y="1682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68441</xdr:rowOff>
    </xdr:from>
    <xdr:to>
      <xdr:col>21</xdr:col>
      <xdr:colOff>212725</xdr:colOff>
      <xdr:row>97</xdr:row>
      <xdr:rowOff>170041</xdr:rowOff>
    </xdr:to>
    <xdr:sp macro="" textlink="">
      <xdr:nvSpPr>
        <xdr:cNvPr id="719" name="円/楕円 718"/>
        <xdr:cNvSpPr/>
      </xdr:nvSpPr>
      <xdr:spPr>
        <a:xfrm>
          <a:off x="14541500" y="1669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161168</xdr:rowOff>
    </xdr:from>
    <xdr:ext cx="534377" cy="259045"/>
    <xdr:sp macro="" textlink="">
      <xdr:nvSpPr>
        <xdr:cNvPr id="720" name="テキスト ボックス 719"/>
        <xdr:cNvSpPr txBox="1"/>
      </xdr:nvSpPr>
      <xdr:spPr>
        <a:xfrm>
          <a:off x="14325111" y="1679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13511</xdr:rowOff>
    </xdr:from>
    <xdr:to>
      <xdr:col>20</xdr:col>
      <xdr:colOff>9525</xdr:colOff>
      <xdr:row>97</xdr:row>
      <xdr:rowOff>115111</xdr:rowOff>
    </xdr:to>
    <xdr:sp macro="" textlink="">
      <xdr:nvSpPr>
        <xdr:cNvPr id="721" name="円/楕円 720"/>
        <xdr:cNvSpPr/>
      </xdr:nvSpPr>
      <xdr:spPr>
        <a:xfrm>
          <a:off x="13652500" y="1664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106238</xdr:rowOff>
    </xdr:from>
    <xdr:ext cx="534377" cy="259045"/>
    <xdr:sp macro="" textlink="">
      <xdr:nvSpPr>
        <xdr:cNvPr id="722" name="テキスト ボックス 721"/>
        <xdr:cNvSpPr txBox="1"/>
      </xdr:nvSpPr>
      <xdr:spPr>
        <a:xfrm>
          <a:off x="13436111" y="1673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168943</xdr:rowOff>
    </xdr:from>
    <xdr:to>
      <xdr:col>18</xdr:col>
      <xdr:colOff>492125</xdr:colOff>
      <xdr:row>97</xdr:row>
      <xdr:rowOff>99093</xdr:rowOff>
    </xdr:to>
    <xdr:sp macro="" textlink="">
      <xdr:nvSpPr>
        <xdr:cNvPr id="723" name="円/楕円 722"/>
        <xdr:cNvSpPr/>
      </xdr:nvSpPr>
      <xdr:spPr>
        <a:xfrm>
          <a:off x="12763500" y="166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90220</xdr:rowOff>
    </xdr:from>
    <xdr:ext cx="534377" cy="259045"/>
    <xdr:sp macro="" textlink="">
      <xdr:nvSpPr>
        <xdr:cNvPr id="724" name="テキスト ボックス 723"/>
        <xdr:cNvSpPr txBox="1"/>
      </xdr:nvSpPr>
      <xdr:spPr>
        <a:xfrm>
          <a:off x="12547111" y="167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目的別において、すべての項目において、県平均・類似団体平均を大幅に超えているものはない。</a:t>
          </a:r>
          <a:endParaRPr kumimoji="1" lang="en-US" altLang="ja-JP" sz="1300">
            <a:latin typeface="ＭＳ Ｐゴシック"/>
          </a:endParaRPr>
        </a:p>
        <a:p>
          <a:r>
            <a:rPr kumimoji="1" lang="ja-JP" altLang="en-US" sz="1300">
              <a:latin typeface="ＭＳ Ｐゴシック"/>
            </a:rPr>
            <a:t>増減率の大なるものでみると、農林水産業費が前年比</a:t>
          </a:r>
          <a:r>
            <a:rPr kumimoji="1" lang="en-US" altLang="ja-JP" sz="1300">
              <a:latin typeface="ＭＳ Ｐゴシック"/>
            </a:rPr>
            <a:t>83.9</a:t>
          </a:r>
          <a:r>
            <a:rPr kumimoji="1" lang="ja-JP" altLang="en-US" sz="1300">
              <a:latin typeface="ＭＳ Ｐゴシック"/>
            </a:rPr>
            <a:t>ポイントと増加率が高い。これは、農業用水地を埋め立てて、広場へ移管する等臨時的な工事が行われたためである。逆に、減少率の大きなものは、教育費で、前年比</a:t>
          </a:r>
          <a:r>
            <a:rPr kumimoji="1" lang="en-US" altLang="ja-JP" sz="1300">
              <a:latin typeface="ＭＳ Ｐゴシック"/>
            </a:rPr>
            <a:t>-11.7</a:t>
          </a:r>
          <a:r>
            <a:rPr kumimoji="1" lang="ja-JP" altLang="en-US" sz="1300">
              <a:latin typeface="ＭＳ Ｐゴシック"/>
            </a:rPr>
            <a:t>ポイントである。</a:t>
          </a:r>
          <a:endParaRPr kumimoji="1" lang="en-US" altLang="ja-JP" sz="1300">
            <a:latin typeface="ＭＳ Ｐゴシック"/>
          </a:endParaRPr>
        </a:p>
        <a:p>
          <a:r>
            <a:rPr kumimoji="1" lang="ja-JP" altLang="en-US" sz="1300">
              <a:latin typeface="ＭＳ Ｐゴシック"/>
            </a:rPr>
            <a:t>教育費に関しては、計画的に進められてきた小中学校の大規模改造工事が、平成</a:t>
          </a:r>
          <a:r>
            <a:rPr kumimoji="1" lang="en-US" altLang="ja-JP" sz="1300">
              <a:latin typeface="ＭＳ Ｐゴシック"/>
            </a:rPr>
            <a:t>26</a:t>
          </a:r>
          <a:r>
            <a:rPr kumimoji="1" lang="ja-JP" altLang="en-US" sz="1300">
              <a:latin typeface="ＭＳ Ｐゴシック"/>
            </a:rPr>
            <a:t>年度から減少してきたことがあげられる。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経年変化でみると、民生費のコストが年々上昇している。これは、学童保育所の増設工事や、私立保育所への負担金が増加していることが要因であり、法改正に伴う認定こども園や小規模保育所の増加が見込まれることから、民生費に係る経費は今後も増えると考えられる。本町として、</a:t>
          </a:r>
          <a:r>
            <a:rPr lang="ja-JP" altLang="ja-JP" sz="1300">
              <a:solidFill>
                <a:schemeClr val="dk1"/>
              </a:solidFill>
              <a:effectLst/>
              <a:latin typeface="+mn-lt"/>
              <a:ea typeface="+mn-ea"/>
              <a:cs typeface="+mn-cs"/>
            </a:rPr>
            <a:t>限られた財源を有効に活用し、安定かつ健全な財政基盤を確立・維持していくよう努める。</a:t>
          </a:r>
          <a:endParaRPr lang="ja-JP" altLang="ja-JP" sz="1300">
            <a:effectLst/>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福岡県志免町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年度には福岡県市町村災害共済基金組合解散による任意納付金の返還もあり</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千万円の積立てを行った。</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年度の</a:t>
          </a:r>
          <a:r>
            <a:rPr lang="ja-JP" altLang="ja-JP" sz="1100">
              <a:solidFill>
                <a:schemeClr val="dk1"/>
              </a:solidFill>
              <a:effectLst/>
              <a:latin typeface="+mn-lt"/>
              <a:ea typeface="+mn-ea"/>
              <a:cs typeface="+mn-cs"/>
            </a:rPr>
            <a:t>実質収支額については、</a:t>
          </a:r>
          <a:r>
            <a:rPr lang="ja-JP" altLang="en-US" sz="1100">
              <a:solidFill>
                <a:schemeClr val="dk1"/>
              </a:solidFill>
              <a:effectLst/>
              <a:latin typeface="+mn-lt"/>
              <a:ea typeface="+mn-ea"/>
              <a:cs typeface="+mn-cs"/>
            </a:rPr>
            <a:t>歳入面で、税収が上がったことと、歳出面では、</a:t>
          </a:r>
          <a:r>
            <a:rPr lang="ja-JP" altLang="ja-JP" sz="1100">
              <a:solidFill>
                <a:schemeClr val="dk1"/>
              </a:solidFill>
              <a:effectLst/>
              <a:latin typeface="+mn-lt"/>
              <a:ea typeface="+mn-ea"/>
              <a:cs typeface="+mn-cs"/>
            </a:rPr>
            <a:t>明許繰越事業として例年実施している小中学校耐震補強・大規模改造事業の不用額が減額補正ができない</a:t>
          </a:r>
          <a:r>
            <a:rPr lang="ja-JP" altLang="en-US" sz="1100">
              <a:solidFill>
                <a:schemeClr val="dk1"/>
              </a:solidFill>
              <a:effectLst/>
              <a:latin typeface="+mn-lt"/>
              <a:ea typeface="+mn-ea"/>
              <a:cs typeface="+mn-cs"/>
            </a:rPr>
            <a:t>ことがあげられる。</a:t>
          </a:r>
          <a:endParaRPr lang="en-US" altLang="ja-JP" sz="1100">
            <a:solidFill>
              <a:schemeClr val="dk1"/>
            </a:solidFill>
            <a:effectLst/>
            <a:latin typeface="+mn-lt"/>
            <a:ea typeface="+mn-ea"/>
            <a:cs typeface="+mn-cs"/>
          </a:endParaRPr>
        </a:p>
        <a:p>
          <a:pPr eaLnBrk="1" fontAlgn="auto" latinLnBrk="0" hangingPunct="1"/>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においても、財政調整基金の取崩しを行うことはなかった。しかし、当初予算時には、財政調整基金の取崩しを含まなければ調製できない状況からも、財政調整基金の適正な使用と財政改善に取り組む必要がある。</a:t>
          </a:r>
          <a:endParaRPr lang="en-US"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福岡県志免町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主なものとして、水道事業会計については毎年黒字であり、これは福岡市に隣接する利便性の良さからマンション等の開発が多く、年々給水加入金の増加が続いているた</a:t>
          </a:r>
          <a:r>
            <a:rPr lang="ja-JP" altLang="en-US" sz="1100">
              <a:solidFill>
                <a:schemeClr val="dk1"/>
              </a:solidFill>
              <a:effectLst/>
              <a:latin typeface="+mn-lt"/>
              <a:ea typeface="+mn-ea"/>
              <a:cs typeface="+mn-cs"/>
            </a:rPr>
            <a:t>めであったが、これまでのような大規模なマンション開発は減ったため、黒字額の減少となっている</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一方</a:t>
          </a:r>
          <a:r>
            <a:rPr lang="ja-JP" altLang="ja-JP" sz="1100">
              <a:solidFill>
                <a:schemeClr val="dk1"/>
              </a:solidFill>
              <a:effectLst/>
              <a:latin typeface="+mn-lt"/>
              <a:ea typeface="+mn-ea"/>
              <a:cs typeface="+mn-cs"/>
            </a:rPr>
            <a:t>、国民健康保険特別会計においては、構造的な赤字体質となっており、</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年度までは赤字補てんの繰出を年度中に行っていたが、</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年度からは実質収支で赤字を出し、繰上充用の財源として翌年度に赤字補てんの繰出を行うことで、赤字体質が明確に把握できる方法をとっている。保険税収入は増加しているものの、</a:t>
          </a:r>
          <a:r>
            <a:rPr lang="ja-JP" altLang="en-US" sz="1100">
              <a:solidFill>
                <a:schemeClr val="dk1"/>
              </a:solidFill>
              <a:effectLst/>
              <a:latin typeface="+mn-lt"/>
              <a:ea typeface="+mn-ea"/>
              <a:cs typeface="+mn-cs"/>
            </a:rPr>
            <a:t>制度改正に伴い、拠出金などが</a:t>
          </a:r>
          <a:r>
            <a:rPr lang="ja-JP" altLang="ja-JP" sz="1100">
              <a:solidFill>
                <a:schemeClr val="dk1"/>
              </a:solidFill>
              <a:effectLst/>
              <a:latin typeface="+mn-lt"/>
              <a:ea typeface="+mn-ea"/>
              <a:cs typeface="+mn-cs"/>
            </a:rPr>
            <a:t>大幅に増加している。今後、医療費適正化事業の強化や保険税率の見直し、保険税徴収体制の強化などにより、赤字額を減少させるよう努めていく。また、下水道事業については、</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より法適用化されたところであり、独立採算の原則から、基準外繰入に頼ることのない経営が一層求められるところである。現状は基準内での繰入だが、今後を見据え、使用料の改定等も視野に経営改革に取り組んで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13711184</v>
      </c>
      <c r="BO4" s="379"/>
      <c r="BP4" s="379"/>
      <c r="BQ4" s="379"/>
      <c r="BR4" s="379"/>
      <c r="BS4" s="379"/>
      <c r="BT4" s="379"/>
      <c r="BU4" s="380"/>
      <c r="BV4" s="378">
        <v>13486591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7</v>
      </c>
      <c r="CU4" s="385"/>
      <c r="CV4" s="385"/>
      <c r="CW4" s="385"/>
      <c r="CX4" s="385"/>
      <c r="CY4" s="385"/>
      <c r="CZ4" s="385"/>
      <c r="DA4" s="386"/>
      <c r="DB4" s="384">
        <v>6.3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13118004</v>
      </c>
      <c r="BO5" s="416"/>
      <c r="BP5" s="416"/>
      <c r="BQ5" s="416"/>
      <c r="BR5" s="416"/>
      <c r="BS5" s="416"/>
      <c r="BT5" s="416"/>
      <c r="BU5" s="417"/>
      <c r="BV5" s="415">
        <v>12884311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88.3</v>
      </c>
      <c r="CU5" s="413"/>
      <c r="CV5" s="413"/>
      <c r="CW5" s="413"/>
      <c r="CX5" s="413"/>
      <c r="CY5" s="413"/>
      <c r="CZ5" s="413"/>
      <c r="DA5" s="414"/>
      <c r="DB5" s="412">
        <v>88</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593180</v>
      </c>
      <c r="BO6" s="416"/>
      <c r="BP6" s="416"/>
      <c r="BQ6" s="416"/>
      <c r="BR6" s="416"/>
      <c r="BS6" s="416"/>
      <c r="BT6" s="416"/>
      <c r="BU6" s="417"/>
      <c r="BV6" s="415">
        <v>602280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95.7</v>
      </c>
      <c r="CU6" s="453"/>
      <c r="CV6" s="453"/>
      <c r="CW6" s="453"/>
      <c r="CX6" s="453"/>
      <c r="CY6" s="453"/>
      <c r="CZ6" s="453"/>
      <c r="DA6" s="454"/>
      <c r="DB6" s="452">
        <v>96.5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14579</v>
      </c>
      <c r="BO7" s="416"/>
      <c r="BP7" s="416"/>
      <c r="BQ7" s="416"/>
      <c r="BR7" s="416"/>
      <c r="BS7" s="416"/>
      <c r="BT7" s="416"/>
      <c r="BU7" s="417"/>
      <c r="BV7" s="415">
        <v>97395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8275277</v>
      </c>
      <c r="CU7" s="416"/>
      <c r="CV7" s="416"/>
      <c r="CW7" s="416"/>
      <c r="CX7" s="416"/>
      <c r="CY7" s="416"/>
      <c r="CZ7" s="416"/>
      <c r="DA7" s="417"/>
      <c r="DB7" s="415">
        <v>8005996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578601</v>
      </c>
      <c r="BO8" s="416"/>
      <c r="BP8" s="416"/>
      <c r="BQ8" s="416"/>
      <c r="BR8" s="416"/>
      <c r="BS8" s="416"/>
      <c r="BT8" s="416"/>
      <c r="BU8" s="417"/>
      <c r="BV8" s="415">
        <v>504885</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0.72</v>
      </c>
      <c r="CU8" s="456"/>
      <c r="CV8" s="456"/>
      <c r="CW8" s="456"/>
      <c r="CX8" s="456"/>
      <c r="CY8" s="456"/>
      <c r="CZ8" s="456"/>
      <c r="DA8" s="457"/>
      <c r="DB8" s="455">
        <v>0.71</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45256</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73716</v>
      </c>
      <c r="BO9" s="416"/>
      <c r="BP9" s="416"/>
      <c r="BQ9" s="416"/>
      <c r="BR9" s="416"/>
      <c r="BS9" s="416"/>
      <c r="BT9" s="416"/>
      <c r="BU9" s="417"/>
      <c r="BV9" s="415">
        <v>-18090</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9.5</v>
      </c>
      <c r="CU9" s="413"/>
      <c r="CV9" s="413"/>
      <c r="CW9" s="413"/>
      <c r="CX9" s="413"/>
      <c r="CY9" s="413"/>
      <c r="CZ9" s="413"/>
      <c r="DA9" s="414"/>
      <c r="DB9" s="412">
        <v>9.1999999999999993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43564</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27251</v>
      </c>
      <c r="BO10" s="416"/>
      <c r="BP10" s="416"/>
      <c r="BQ10" s="416"/>
      <c r="BR10" s="416"/>
      <c r="BS10" s="416"/>
      <c r="BT10" s="416"/>
      <c r="BU10" s="417"/>
      <c r="BV10" s="415">
        <v>53142</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45565</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t="s">
        <v>116</v>
      </c>
      <c r="BO12" s="416"/>
      <c r="BP12" s="416"/>
      <c r="BQ12" s="416"/>
      <c r="BR12" s="416"/>
      <c r="BS12" s="416"/>
      <c r="BT12" s="416"/>
      <c r="BU12" s="417"/>
      <c r="BV12" s="415" t="s">
        <v>116</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116</v>
      </c>
      <c r="CU12" s="456"/>
      <c r="CV12" s="456"/>
      <c r="CW12" s="456"/>
      <c r="CX12" s="456"/>
      <c r="CY12" s="456"/>
      <c r="CZ12" s="456"/>
      <c r="DA12" s="457"/>
      <c r="DB12" s="455" t="s">
        <v>116</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45105</v>
      </c>
      <c r="S13" s="497"/>
      <c r="T13" s="497"/>
      <c r="U13" s="497"/>
      <c r="V13" s="498"/>
      <c r="W13" s="431" t="s">
        <v>119</v>
      </c>
      <c r="X13" s="432"/>
      <c r="Y13" s="432"/>
      <c r="Z13" s="432"/>
      <c r="AA13" s="432"/>
      <c r="AB13" s="422"/>
      <c r="AC13" s="466">
        <v>98</v>
      </c>
      <c r="AD13" s="467"/>
      <c r="AE13" s="467"/>
      <c r="AF13" s="467"/>
      <c r="AG13" s="506"/>
      <c r="AH13" s="466">
        <v>108</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100967</v>
      </c>
      <c r="BO13" s="416"/>
      <c r="BP13" s="416"/>
      <c r="BQ13" s="416"/>
      <c r="BR13" s="416"/>
      <c r="BS13" s="416"/>
      <c r="BT13" s="416"/>
      <c r="BU13" s="417"/>
      <c r="BV13" s="415">
        <v>35052</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5.3</v>
      </c>
      <c r="CU13" s="413"/>
      <c r="CV13" s="413"/>
      <c r="CW13" s="413"/>
      <c r="CX13" s="413"/>
      <c r="CY13" s="413"/>
      <c r="CZ13" s="413"/>
      <c r="DA13" s="414"/>
      <c r="DB13" s="412">
        <v>6.6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45821</v>
      </c>
      <c r="S14" s="497"/>
      <c r="T14" s="497"/>
      <c r="U14" s="497"/>
      <c r="V14" s="498"/>
      <c r="W14" s="405"/>
      <c r="X14" s="406"/>
      <c r="Y14" s="406"/>
      <c r="Z14" s="406"/>
      <c r="AA14" s="406"/>
      <c r="AB14" s="395"/>
      <c r="AC14" s="499">
        <v>0.5</v>
      </c>
      <c r="AD14" s="500"/>
      <c r="AE14" s="500"/>
      <c r="AF14" s="500"/>
      <c r="AG14" s="501"/>
      <c r="AH14" s="499">
        <v>0.6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8.8000000000000007</v>
      </c>
      <c r="CU14" s="511"/>
      <c r="CV14" s="511"/>
      <c r="CW14" s="511"/>
      <c r="CX14" s="511"/>
      <c r="CY14" s="511"/>
      <c r="CZ14" s="511"/>
      <c r="DA14" s="512"/>
      <c r="DB14" s="510">
        <v>3.2</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45411</v>
      </c>
      <c r="S15" s="497"/>
      <c r="T15" s="497"/>
      <c r="U15" s="497"/>
      <c r="V15" s="498"/>
      <c r="W15" s="431" t="s">
        <v>126</v>
      </c>
      <c r="X15" s="432"/>
      <c r="Y15" s="432"/>
      <c r="Z15" s="432"/>
      <c r="AA15" s="432"/>
      <c r="AB15" s="422"/>
      <c r="AC15" s="466">
        <v>3898</v>
      </c>
      <c r="AD15" s="467"/>
      <c r="AE15" s="467"/>
      <c r="AF15" s="467"/>
      <c r="AG15" s="506"/>
      <c r="AH15" s="466">
        <v>4280</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4598903</v>
      </c>
      <c r="BO15" s="379"/>
      <c r="BP15" s="379"/>
      <c r="BQ15" s="379"/>
      <c r="BR15" s="379"/>
      <c r="BS15" s="379"/>
      <c r="BT15" s="379"/>
      <c r="BU15" s="380"/>
      <c r="BV15" s="378">
        <v>4351110</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20.100000000000001</v>
      </c>
      <c r="AD16" s="500"/>
      <c r="AE16" s="500"/>
      <c r="AF16" s="500"/>
      <c r="AG16" s="501"/>
      <c r="AH16" s="499">
        <v>22.1</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6350466</v>
      </c>
      <c r="BO16" s="416"/>
      <c r="BP16" s="416"/>
      <c r="BQ16" s="416"/>
      <c r="BR16" s="416"/>
      <c r="BS16" s="416"/>
      <c r="BT16" s="416"/>
      <c r="BU16" s="417"/>
      <c r="BV16" s="415">
        <v>6034843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15360</v>
      </c>
      <c r="AD17" s="467"/>
      <c r="AE17" s="467"/>
      <c r="AF17" s="467"/>
      <c r="AG17" s="506"/>
      <c r="AH17" s="466">
        <v>14635</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5862547</v>
      </c>
      <c r="BO17" s="416"/>
      <c r="BP17" s="416"/>
      <c r="BQ17" s="416"/>
      <c r="BR17" s="416"/>
      <c r="BS17" s="416"/>
      <c r="BT17" s="416"/>
      <c r="BU17" s="417"/>
      <c r="BV17" s="415">
        <v>5602589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8.69</v>
      </c>
      <c r="M18" s="528"/>
      <c r="N18" s="528"/>
      <c r="O18" s="528"/>
      <c r="P18" s="528"/>
      <c r="Q18" s="528"/>
      <c r="R18" s="529"/>
      <c r="S18" s="529"/>
      <c r="T18" s="529"/>
      <c r="U18" s="529"/>
      <c r="V18" s="530"/>
      <c r="W18" s="433"/>
      <c r="X18" s="434"/>
      <c r="Y18" s="434"/>
      <c r="Z18" s="434"/>
      <c r="AA18" s="434"/>
      <c r="AB18" s="425"/>
      <c r="AC18" s="531">
        <v>79.400000000000006</v>
      </c>
      <c r="AD18" s="532"/>
      <c r="AE18" s="532"/>
      <c r="AF18" s="532"/>
      <c r="AG18" s="533"/>
      <c r="AH18" s="531">
        <v>75.599999999999994</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7571113</v>
      </c>
      <c r="BO18" s="416"/>
      <c r="BP18" s="416"/>
      <c r="BQ18" s="416"/>
      <c r="BR18" s="416"/>
      <c r="BS18" s="416"/>
      <c r="BT18" s="416"/>
      <c r="BU18" s="417"/>
      <c r="BV18" s="415">
        <v>7219695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5208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9403692</v>
      </c>
      <c r="BO19" s="416"/>
      <c r="BP19" s="416"/>
      <c r="BQ19" s="416"/>
      <c r="BR19" s="416"/>
      <c r="BS19" s="416"/>
      <c r="BT19" s="416"/>
      <c r="BU19" s="417"/>
      <c r="BV19" s="415">
        <v>8978320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17591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12294189</v>
      </c>
      <c r="BO23" s="416"/>
      <c r="BP23" s="416"/>
      <c r="BQ23" s="416"/>
      <c r="BR23" s="416"/>
      <c r="BS23" s="416"/>
      <c r="BT23" s="416"/>
      <c r="BU23" s="417"/>
      <c r="BV23" s="415">
        <v>11829935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8340</v>
      </c>
      <c r="R24" s="467"/>
      <c r="S24" s="467"/>
      <c r="T24" s="467"/>
      <c r="U24" s="467"/>
      <c r="V24" s="506"/>
      <c r="W24" s="561"/>
      <c r="X24" s="549"/>
      <c r="Y24" s="550"/>
      <c r="Z24" s="465" t="s">
        <v>150</v>
      </c>
      <c r="AA24" s="445"/>
      <c r="AB24" s="445"/>
      <c r="AC24" s="445"/>
      <c r="AD24" s="445"/>
      <c r="AE24" s="445"/>
      <c r="AF24" s="445"/>
      <c r="AG24" s="446"/>
      <c r="AH24" s="466">
        <v>177</v>
      </c>
      <c r="AI24" s="467"/>
      <c r="AJ24" s="467"/>
      <c r="AK24" s="467"/>
      <c r="AL24" s="506"/>
      <c r="AM24" s="466">
        <v>527283</v>
      </c>
      <c r="AN24" s="467"/>
      <c r="AO24" s="467"/>
      <c r="AP24" s="467"/>
      <c r="AQ24" s="467"/>
      <c r="AR24" s="506"/>
      <c r="AS24" s="466">
        <v>2979</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11802133</v>
      </c>
      <c r="BO24" s="416"/>
      <c r="BP24" s="416"/>
      <c r="BQ24" s="416"/>
      <c r="BR24" s="416"/>
      <c r="BS24" s="416"/>
      <c r="BT24" s="416"/>
      <c r="BU24" s="417"/>
      <c r="BV24" s="415">
        <v>11219847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6740</v>
      </c>
      <c r="R25" s="467"/>
      <c r="S25" s="467"/>
      <c r="T25" s="467"/>
      <c r="U25" s="467"/>
      <c r="V25" s="506"/>
      <c r="W25" s="561"/>
      <c r="X25" s="549"/>
      <c r="Y25" s="550"/>
      <c r="Z25" s="465" t="s">
        <v>153</v>
      </c>
      <c r="AA25" s="445"/>
      <c r="AB25" s="445"/>
      <c r="AC25" s="445"/>
      <c r="AD25" s="445"/>
      <c r="AE25" s="445"/>
      <c r="AF25" s="445"/>
      <c r="AG25" s="446"/>
      <c r="AH25" s="466" t="s">
        <v>116</v>
      </c>
      <c r="AI25" s="467"/>
      <c r="AJ25" s="467"/>
      <c r="AK25" s="467"/>
      <c r="AL25" s="506"/>
      <c r="AM25" s="466" t="s">
        <v>116</v>
      </c>
      <c r="AN25" s="467"/>
      <c r="AO25" s="467"/>
      <c r="AP25" s="467"/>
      <c r="AQ25" s="467"/>
      <c r="AR25" s="506"/>
      <c r="AS25" s="466" t="s">
        <v>116</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559451</v>
      </c>
      <c r="BO25" s="379"/>
      <c r="BP25" s="379"/>
      <c r="BQ25" s="379"/>
      <c r="BR25" s="379"/>
      <c r="BS25" s="379"/>
      <c r="BT25" s="379"/>
      <c r="BU25" s="380"/>
      <c r="BV25" s="378">
        <v>619009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6300</v>
      </c>
      <c r="R26" s="467"/>
      <c r="S26" s="467"/>
      <c r="T26" s="467"/>
      <c r="U26" s="467"/>
      <c r="V26" s="506"/>
      <c r="W26" s="561"/>
      <c r="X26" s="549"/>
      <c r="Y26" s="550"/>
      <c r="Z26" s="465" t="s">
        <v>156</v>
      </c>
      <c r="AA26" s="571"/>
      <c r="AB26" s="571"/>
      <c r="AC26" s="571"/>
      <c r="AD26" s="571"/>
      <c r="AE26" s="571"/>
      <c r="AF26" s="571"/>
      <c r="AG26" s="572"/>
      <c r="AH26" s="466">
        <v>3</v>
      </c>
      <c r="AI26" s="467"/>
      <c r="AJ26" s="467"/>
      <c r="AK26" s="467"/>
      <c r="AL26" s="506"/>
      <c r="AM26" s="466">
        <v>8256</v>
      </c>
      <c r="AN26" s="467"/>
      <c r="AO26" s="467"/>
      <c r="AP26" s="467"/>
      <c r="AQ26" s="467"/>
      <c r="AR26" s="506"/>
      <c r="AS26" s="466">
        <v>2752</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116</v>
      </c>
      <c r="BO26" s="416"/>
      <c r="BP26" s="416"/>
      <c r="BQ26" s="416"/>
      <c r="BR26" s="416"/>
      <c r="BS26" s="416"/>
      <c r="BT26" s="416"/>
      <c r="BU26" s="417"/>
      <c r="BV26" s="415" t="s">
        <v>116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3530</v>
      </c>
      <c r="R27" s="467"/>
      <c r="S27" s="467"/>
      <c r="T27" s="467"/>
      <c r="U27" s="467"/>
      <c r="V27" s="506"/>
      <c r="W27" s="561"/>
      <c r="X27" s="549"/>
      <c r="Y27" s="550"/>
      <c r="Z27" s="465" t="s">
        <v>159</v>
      </c>
      <c r="AA27" s="445"/>
      <c r="AB27" s="445"/>
      <c r="AC27" s="445"/>
      <c r="AD27" s="445"/>
      <c r="AE27" s="445"/>
      <c r="AF27" s="445"/>
      <c r="AG27" s="446"/>
      <c r="AH27" s="466">
        <v>2</v>
      </c>
      <c r="AI27" s="467"/>
      <c r="AJ27" s="467"/>
      <c r="AK27" s="467"/>
      <c r="AL27" s="506"/>
      <c r="AM27" s="466" t="s">
        <v>160</v>
      </c>
      <c r="AN27" s="467"/>
      <c r="AO27" s="467"/>
      <c r="AP27" s="467"/>
      <c r="AQ27" s="467"/>
      <c r="AR27" s="506"/>
      <c r="AS27" s="466" t="s">
        <v>160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116</v>
      </c>
      <c r="BO27" s="585"/>
      <c r="BP27" s="585"/>
      <c r="BQ27" s="585"/>
      <c r="BR27" s="585"/>
      <c r="BS27" s="585"/>
      <c r="BT27" s="585"/>
      <c r="BU27" s="586"/>
      <c r="BV27" s="584" t="s">
        <v>116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2960</v>
      </c>
      <c r="R28" s="467"/>
      <c r="S28" s="467"/>
      <c r="T28" s="467"/>
      <c r="U28" s="467"/>
      <c r="V28" s="506"/>
      <c r="W28" s="561"/>
      <c r="X28" s="549"/>
      <c r="Y28" s="550"/>
      <c r="Z28" s="465" t="s">
        <v>163</v>
      </c>
      <c r="AA28" s="445"/>
      <c r="AB28" s="445"/>
      <c r="AC28" s="445"/>
      <c r="AD28" s="445"/>
      <c r="AE28" s="445"/>
      <c r="AF28" s="445"/>
      <c r="AG28" s="446"/>
      <c r="AH28" s="466" t="s">
        <v>116</v>
      </c>
      <c r="AI28" s="467"/>
      <c r="AJ28" s="467"/>
      <c r="AK28" s="467"/>
      <c r="AL28" s="506"/>
      <c r="AM28" s="466" t="s">
        <v>116</v>
      </c>
      <c r="AN28" s="467"/>
      <c r="AO28" s="467"/>
      <c r="AP28" s="467"/>
      <c r="AQ28" s="467"/>
      <c r="AR28" s="506"/>
      <c r="AS28" s="466" t="s">
        <v>116</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3007468</v>
      </c>
      <c r="BO28" s="379"/>
      <c r="BP28" s="379"/>
      <c r="BQ28" s="379"/>
      <c r="BR28" s="379"/>
      <c r="BS28" s="379"/>
      <c r="BT28" s="379"/>
      <c r="BU28" s="380"/>
      <c r="BV28" s="378">
        <v>2980217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12</v>
      </c>
      <c r="M29" s="467"/>
      <c r="N29" s="467"/>
      <c r="O29" s="467"/>
      <c r="P29" s="506"/>
      <c r="Q29" s="466">
        <v>2750</v>
      </c>
      <c r="R29" s="467"/>
      <c r="S29" s="467"/>
      <c r="T29" s="467"/>
      <c r="U29" s="467"/>
      <c r="V29" s="506"/>
      <c r="W29" s="562"/>
      <c r="X29" s="563"/>
      <c r="Y29" s="564"/>
      <c r="Z29" s="465" t="s">
        <v>167</v>
      </c>
      <c r="AA29" s="445"/>
      <c r="AB29" s="445"/>
      <c r="AC29" s="445"/>
      <c r="AD29" s="445"/>
      <c r="AE29" s="445"/>
      <c r="AF29" s="445"/>
      <c r="AG29" s="446"/>
      <c r="AH29" s="466">
        <v>179</v>
      </c>
      <c r="AI29" s="467"/>
      <c r="AJ29" s="467"/>
      <c r="AK29" s="467"/>
      <c r="AL29" s="506"/>
      <c r="AM29" s="466">
        <v>534951</v>
      </c>
      <c r="AN29" s="467"/>
      <c r="AO29" s="467"/>
      <c r="AP29" s="467"/>
      <c r="AQ29" s="467"/>
      <c r="AR29" s="506"/>
      <c r="AS29" s="466">
        <v>2989</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477302</v>
      </c>
      <c r="BO29" s="416"/>
      <c r="BP29" s="416"/>
      <c r="BQ29" s="416"/>
      <c r="BR29" s="416"/>
      <c r="BS29" s="416"/>
      <c r="BT29" s="416"/>
      <c r="BU29" s="417"/>
      <c r="BV29" s="415">
        <v>477302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99.9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1250022</v>
      </c>
      <c r="BO30" s="585"/>
      <c r="BP30" s="585"/>
      <c r="BQ30" s="585"/>
      <c r="BR30" s="585"/>
      <c r="BS30" s="585"/>
      <c r="BT30" s="585"/>
      <c r="BU30" s="586"/>
      <c r="BV30" s="584">
        <v>1290028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福岡県市町村消防団員等公務災害補償組合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志免町土地開発公社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IF('各会計、関係団体の財政状況及び健全化判断比率'!B31="","",'各会計、関係団体の財政状況及び健全化判断比率'!B31)</f>
        <v>流域関連公共下水道事業会計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福岡県市町村職員退職手当組合（一般会計）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公共施設公益施設整備拡充基金特別会計</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福岡県市町村職員退職手当組合（基金特別会計）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福岡県自治会館管理組合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糟屋郡自治会館組合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糟屋郡篠栗町外一市五町財産組合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北筑昇華苑組合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粕屋南部消防組合（一般会計）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粕屋南部消防組合（粕屋中南部休日診療所事業特別会計）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福岡地区水道企業団</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81" t="s">
        <v>516</v>
      </c>
      <c r="D34" s="1181"/>
      <c r="E34" s="1182"/>
      <c r="F34" s="32" t="s">
        <v>517</v>
      </c>
      <c r="G34" s="33" t="s">
        <v>518</v>
      </c>
      <c r="H34" s="33" t="s">
        <v>519</v>
      </c>
      <c r="I34" s="33" t="s">
        <v>520</v>
      </c>
      <c r="J34" s="34" t="s">
        <v>521</v>
      </c>
      <c r="K34" s="22"/>
      <c r="L34" s="22"/>
      <c r="M34" s="22"/>
      <c r="N34" s="22"/>
      <c r="O34" s="22"/>
      <c r="P34" s="22"/>
    </row>
    <row r="35" spans="1:16" ht="39" customHeight="1">
      <c r="A35" s="22"/>
      <c r="B35" s="35"/>
      <c r="C35" s="1175" t="s">
        <v>522</v>
      </c>
      <c r="D35" s="1176"/>
      <c r="E35" s="1177"/>
      <c r="F35" s="36">
        <v>31.14</v>
      </c>
      <c r="G35" s="37">
        <v>28.77</v>
      </c>
      <c r="H35" s="37">
        <v>29.2</v>
      </c>
      <c r="I35" s="37">
        <v>28.13</v>
      </c>
      <c r="J35" s="38">
        <v>23.57</v>
      </c>
      <c r="K35" s="22"/>
      <c r="L35" s="22"/>
      <c r="M35" s="22"/>
      <c r="N35" s="22"/>
      <c r="O35" s="22"/>
      <c r="P35" s="22"/>
    </row>
    <row r="36" spans="1:16" ht="39" customHeight="1">
      <c r="A36" s="22"/>
      <c r="B36" s="35"/>
      <c r="C36" s="1175" t="s">
        <v>523</v>
      </c>
      <c r="D36" s="1176"/>
      <c r="E36" s="1177"/>
      <c r="F36" s="36">
        <v>9.58</v>
      </c>
      <c r="G36" s="37">
        <v>7.31</v>
      </c>
      <c r="H36" s="37">
        <v>6.41</v>
      </c>
      <c r="I36" s="37">
        <v>6.13</v>
      </c>
      <c r="J36" s="38">
        <v>6.83</v>
      </c>
      <c r="K36" s="22"/>
      <c r="L36" s="22"/>
      <c r="M36" s="22"/>
      <c r="N36" s="22"/>
      <c r="O36" s="22"/>
      <c r="P36" s="22"/>
    </row>
    <row r="37" spans="1:16" ht="39" customHeight="1">
      <c r="A37" s="22"/>
      <c r="B37" s="35"/>
      <c r="C37" s="1175" t="s">
        <v>524</v>
      </c>
      <c r="D37" s="1176"/>
      <c r="E37" s="1177"/>
      <c r="F37" s="36">
        <v>0.78</v>
      </c>
      <c r="G37" s="37">
        <v>4.08</v>
      </c>
      <c r="H37" s="37">
        <v>4.9000000000000004</v>
      </c>
      <c r="I37" s="37">
        <v>5.74</v>
      </c>
      <c r="J37" s="38">
        <v>6.57</v>
      </c>
      <c r="K37" s="22"/>
      <c r="L37" s="22"/>
      <c r="M37" s="22"/>
      <c r="N37" s="22"/>
      <c r="O37" s="22"/>
      <c r="P37" s="22"/>
    </row>
    <row r="38" spans="1:16" ht="39" customHeight="1">
      <c r="A38" s="22"/>
      <c r="B38" s="35"/>
      <c r="C38" s="1175" t="s">
        <v>525</v>
      </c>
      <c r="D38" s="1176"/>
      <c r="E38" s="1177"/>
      <c r="F38" s="36">
        <v>0.22</v>
      </c>
      <c r="G38" s="37">
        <v>0.27</v>
      </c>
      <c r="H38" s="37">
        <v>0.25</v>
      </c>
      <c r="I38" s="37">
        <v>0.28999999999999998</v>
      </c>
      <c r="J38" s="38">
        <v>0.28000000000000003</v>
      </c>
      <c r="K38" s="22"/>
      <c r="L38" s="22"/>
      <c r="M38" s="22"/>
      <c r="N38" s="22"/>
      <c r="O38" s="22"/>
      <c r="P38" s="22"/>
    </row>
    <row r="39" spans="1:16" ht="39" customHeight="1">
      <c r="A39" s="22"/>
      <c r="B39" s="35"/>
      <c r="C39" s="1175" t="s">
        <v>526</v>
      </c>
      <c r="D39" s="1176"/>
      <c r="E39" s="1177"/>
      <c r="F39" s="36">
        <v>0.19</v>
      </c>
      <c r="G39" s="37">
        <v>0.18</v>
      </c>
      <c r="H39" s="37">
        <v>0.17</v>
      </c>
      <c r="I39" s="37">
        <v>0.16</v>
      </c>
      <c r="J39" s="38">
        <v>0.15</v>
      </c>
      <c r="K39" s="22"/>
      <c r="L39" s="22"/>
      <c r="M39" s="22"/>
      <c r="N39" s="22"/>
      <c r="O39" s="22"/>
      <c r="P39" s="22"/>
    </row>
    <row r="40" spans="1:16" ht="39" customHeight="1">
      <c r="A40" s="22"/>
      <c r="B40" s="35"/>
      <c r="C40" s="1175" t="s">
        <v>527</v>
      </c>
      <c r="D40" s="1176"/>
      <c r="E40" s="1177"/>
      <c r="F40" s="36">
        <v>0</v>
      </c>
      <c r="G40" s="37">
        <v>0</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528</v>
      </c>
      <c r="D42" s="1176"/>
      <c r="E42" s="1177"/>
      <c r="F42" s="36" t="s">
        <v>472</v>
      </c>
      <c r="G42" s="37" t="s">
        <v>472</v>
      </c>
      <c r="H42" s="37" t="s">
        <v>472</v>
      </c>
      <c r="I42" s="37" t="s">
        <v>472</v>
      </c>
      <c r="J42" s="38" t="s">
        <v>472</v>
      </c>
      <c r="K42" s="22"/>
      <c r="L42" s="22"/>
      <c r="M42" s="22"/>
      <c r="N42" s="22"/>
      <c r="O42" s="22"/>
      <c r="P42" s="22"/>
    </row>
    <row r="43" spans="1:16" ht="39" customHeight="1" thickBot="1">
      <c r="A43" s="22"/>
      <c r="B43" s="40"/>
      <c r="C43" s="1178" t="s">
        <v>529</v>
      </c>
      <c r="D43" s="1179"/>
      <c r="E43" s="1180"/>
      <c r="F43" s="41" t="s">
        <v>472</v>
      </c>
      <c r="G43" s="42" t="s">
        <v>472</v>
      </c>
      <c r="H43" s="42" t="s">
        <v>472</v>
      </c>
      <c r="I43" s="42" t="s">
        <v>472</v>
      </c>
      <c r="J43" s="43" t="s">
        <v>472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91" t="s">
        <v>10</v>
      </c>
      <c r="C45" s="1192"/>
      <c r="D45" s="58"/>
      <c r="E45" s="1197" t="s">
        <v>11</v>
      </c>
      <c r="F45" s="1197"/>
      <c r="G45" s="1197"/>
      <c r="H45" s="1197"/>
      <c r="I45" s="1197"/>
      <c r="J45" s="1198"/>
      <c r="K45" s="59">
        <v>992</v>
      </c>
      <c r="L45" s="60">
        <v>994</v>
      </c>
      <c r="M45" s="60">
        <v>903</v>
      </c>
      <c r="N45" s="60">
        <v>825</v>
      </c>
      <c r="O45" s="61">
        <v>897</v>
      </c>
      <c r="P45" s="48"/>
      <c r="Q45" s="48"/>
      <c r="R45" s="48"/>
      <c r="S45" s="48"/>
      <c r="T45" s="48"/>
      <c r="U45" s="48"/>
    </row>
    <row r="46" spans="1:21" ht="30.75" customHeight="1">
      <c r="A46" s="48"/>
      <c r="B46" s="1193"/>
      <c r="C46" s="1194"/>
      <c r="D46" s="62"/>
      <c r="E46" s="1185" t="s">
        <v>12</v>
      </c>
      <c r="F46" s="1185"/>
      <c r="G46" s="1185"/>
      <c r="H46" s="1185"/>
      <c r="I46" s="1185"/>
      <c r="J46" s="1186"/>
      <c r="K46" s="63" t="s">
        <v>472</v>
      </c>
      <c r="L46" s="64" t="s">
        <v>472</v>
      </c>
      <c r="M46" s="64" t="s">
        <v>472</v>
      </c>
      <c r="N46" s="64" t="s">
        <v>472</v>
      </c>
      <c r="O46" s="65" t="s">
        <v>472</v>
      </c>
      <c r="P46" s="48"/>
      <c r="Q46" s="48"/>
      <c r="R46" s="48"/>
      <c r="S46" s="48"/>
      <c r="T46" s="48"/>
      <c r="U46" s="48"/>
    </row>
    <row r="47" spans="1:21" ht="30.75" customHeight="1">
      <c r="A47" s="48"/>
      <c r="B47" s="1193"/>
      <c r="C47" s="1194"/>
      <c r="D47" s="62"/>
      <c r="E47" s="1185" t="s">
        <v>13</v>
      </c>
      <c r="F47" s="1185"/>
      <c r="G47" s="1185"/>
      <c r="H47" s="1185"/>
      <c r="I47" s="1185"/>
      <c r="J47" s="1186"/>
      <c r="K47" s="63" t="s">
        <v>472</v>
      </c>
      <c r="L47" s="64" t="s">
        <v>472</v>
      </c>
      <c r="M47" s="64" t="s">
        <v>472</v>
      </c>
      <c r="N47" s="64" t="s">
        <v>472</v>
      </c>
      <c r="O47" s="65" t="s">
        <v>472</v>
      </c>
      <c r="P47" s="48"/>
      <c r="Q47" s="48"/>
      <c r="R47" s="48"/>
      <c r="S47" s="48"/>
      <c r="T47" s="48"/>
      <c r="U47" s="48"/>
    </row>
    <row r="48" spans="1:21" ht="30.75" customHeight="1">
      <c r="A48" s="48"/>
      <c r="B48" s="1193"/>
      <c r="C48" s="1194"/>
      <c r="D48" s="62"/>
      <c r="E48" s="1185" t="s">
        <v>14</v>
      </c>
      <c r="F48" s="1185"/>
      <c r="G48" s="1185"/>
      <c r="H48" s="1185"/>
      <c r="I48" s="1185"/>
      <c r="J48" s="1186"/>
      <c r="K48" s="63">
        <v>403</v>
      </c>
      <c r="L48" s="64">
        <v>362</v>
      </c>
      <c r="M48" s="64">
        <v>398</v>
      </c>
      <c r="N48" s="64">
        <v>400</v>
      </c>
      <c r="O48" s="65">
        <v>410</v>
      </c>
      <c r="P48" s="48"/>
      <c r="Q48" s="48"/>
      <c r="R48" s="48"/>
      <c r="S48" s="48"/>
      <c r="T48" s="48"/>
      <c r="U48" s="48"/>
    </row>
    <row r="49" spans="1:21" ht="30.75" customHeight="1">
      <c r="A49" s="48"/>
      <c r="B49" s="1193"/>
      <c r="C49" s="1194"/>
      <c r="D49" s="62"/>
      <c r="E49" s="1185" t="s">
        <v>15</v>
      </c>
      <c r="F49" s="1185"/>
      <c r="G49" s="1185"/>
      <c r="H49" s="1185"/>
      <c r="I49" s="1185"/>
      <c r="J49" s="1186"/>
      <c r="K49" s="63">
        <v>47</v>
      </c>
      <c r="L49" s="64">
        <v>50</v>
      </c>
      <c r="M49" s="64">
        <v>51</v>
      </c>
      <c r="N49" s="64">
        <v>48</v>
      </c>
      <c r="O49" s="65">
        <v>40</v>
      </c>
      <c r="P49" s="48"/>
      <c r="Q49" s="48"/>
      <c r="R49" s="48"/>
      <c r="S49" s="48"/>
      <c r="T49" s="48"/>
      <c r="U49" s="48"/>
    </row>
    <row r="50" spans="1:21" ht="30.75" customHeight="1">
      <c r="A50" s="48"/>
      <c r="B50" s="1193"/>
      <c r="C50" s="1194"/>
      <c r="D50" s="62"/>
      <c r="E50" s="1185" t="s">
        <v>16</v>
      </c>
      <c r="F50" s="1185"/>
      <c r="G50" s="1185"/>
      <c r="H50" s="1185"/>
      <c r="I50" s="1185"/>
      <c r="J50" s="1186"/>
      <c r="K50" s="63">
        <v>31</v>
      </c>
      <c r="L50" s="64">
        <v>64</v>
      </c>
      <c r="M50" s="64">
        <v>67</v>
      </c>
      <c r="N50" s="64">
        <v>68</v>
      </c>
      <c r="O50" s="65">
        <v>70</v>
      </c>
      <c r="P50" s="48"/>
      <c r="Q50" s="48"/>
      <c r="R50" s="48"/>
      <c r="S50" s="48"/>
      <c r="T50" s="48"/>
      <c r="U50" s="48"/>
    </row>
    <row r="51" spans="1:21" ht="30.75" customHeight="1">
      <c r="A51" s="48"/>
      <c r="B51" s="1195"/>
      <c r="C51" s="1196"/>
      <c r="D51" s="66"/>
      <c r="E51" s="1185" t="s">
        <v>17</v>
      </c>
      <c r="F51" s="1185"/>
      <c r="G51" s="1185"/>
      <c r="H51" s="1185"/>
      <c r="I51" s="1185"/>
      <c r="J51" s="1186"/>
      <c r="K51" s="63" t="s">
        <v>472</v>
      </c>
      <c r="L51" s="64" t="s">
        <v>472</v>
      </c>
      <c r="M51" s="64" t="s">
        <v>472</v>
      </c>
      <c r="N51" s="64" t="s">
        <v>472</v>
      </c>
      <c r="O51" s="65" t="s">
        <v>472</v>
      </c>
      <c r="P51" s="48"/>
      <c r="Q51" s="48"/>
      <c r="R51" s="48"/>
      <c r="S51" s="48"/>
      <c r="T51" s="48"/>
      <c r="U51" s="48"/>
    </row>
    <row r="52" spans="1:21" ht="30.75" customHeight="1">
      <c r="A52" s="48"/>
      <c r="B52" s="1183" t="s">
        <v>18</v>
      </c>
      <c r="C52" s="1184"/>
      <c r="D52" s="66"/>
      <c r="E52" s="1185" t="s">
        <v>19</v>
      </c>
      <c r="F52" s="1185"/>
      <c r="G52" s="1185"/>
      <c r="H52" s="1185"/>
      <c r="I52" s="1185"/>
      <c r="J52" s="1186"/>
      <c r="K52" s="63">
        <v>852</v>
      </c>
      <c r="L52" s="64">
        <v>875</v>
      </c>
      <c r="M52" s="64">
        <v>913</v>
      </c>
      <c r="N52" s="64">
        <v>1048</v>
      </c>
      <c r="O52" s="65">
        <v>1082</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621</v>
      </c>
      <c r="L53" s="69">
        <v>595</v>
      </c>
      <c r="M53" s="69">
        <v>506</v>
      </c>
      <c r="N53" s="69">
        <v>293</v>
      </c>
      <c r="O53" s="70">
        <v>335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511</v>
      </c>
      <c r="J40" s="79" t="s">
        <v>512</v>
      </c>
      <c r="K40" s="79" t="s">
        <v>513</v>
      </c>
      <c r="L40" s="79" t="s">
        <v>514</v>
      </c>
      <c r="M40" s="80" t="s">
        <v>515</v>
      </c>
    </row>
    <row r="41" spans="2:13" ht="27.75" customHeight="1">
      <c r="B41" s="1199" t="s">
        <v>23</v>
      </c>
      <c r="C41" s="1200"/>
      <c r="D41" s="81"/>
      <c r="E41" s="1205" t="s">
        <v>24</v>
      </c>
      <c r="F41" s="1205"/>
      <c r="G41" s="1205"/>
      <c r="H41" s="1206"/>
      <c r="I41" s="82">
        <v>9180</v>
      </c>
      <c r="J41" s="83">
        <v>9919</v>
      </c>
      <c r="K41" s="83">
        <v>10987</v>
      </c>
      <c r="L41" s="83">
        <v>11830</v>
      </c>
      <c r="M41" s="84">
        <v>12294</v>
      </c>
    </row>
    <row r="42" spans="2:13" ht="27.75" customHeight="1">
      <c r="B42" s="1201"/>
      <c r="C42" s="1202"/>
      <c r="D42" s="85"/>
      <c r="E42" s="1207" t="s">
        <v>25</v>
      </c>
      <c r="F42" s="1207"/>
      <c r="G42" s="1207"/>
      <c r="H42" s="1208"/>
      <c r="I42" s="86" t="s">
        <v>472</v>
      </c>
      <c r="J42" s="87" t="s">
        <v>472</v>
      </c>
      <c r="K42" s="87" t="s">
        <v>472</v>
      </c>
      <c r="L42" s="87" t="s">
        <v>472</v>
      </c>
      <c r="M42" s="88" t="s">
        <v>472</v>
      </c>
    </row>
    <row r="43" spans="2:13" ht="27.75" customHeight="1">
      <c r="B43" s="1201"/>
      <c r="C43" s="1202"/>
      <c r="D43" s="85"/>
      <c r="E43" s="1207" t="s">
        <v>26</v>
      </c>
      <c r="F43" s="1207"/>
      <c r="G43" s="1207"/>
      <c r="H43" s="1208"/>
      <c r="I43" s="86">
        <v>7852</v>
      </c>
      <c r="J43" s="87">
        <v>7394</v>
      </c>
      <c r="K43" s="87">
        <v>6940</v>
      </c>
      <c r="L43" s="87">
        <v>6549</v>
      </c>
      <c r="M43" s="88">
        <v>6595</v>
      </c>
    </row>
    <row r="44" spans="2:13" ht="27.75" customHeight="1">
      <c r="B44" s="1201"/>
      <c r="C44" s="1202"/>
      <c r="D44" s="85"/>
      <c r="E44" s="1207" t="s">
        <v>27</v>
      </c>
      <c r="F44" s="1207"/>
      <c r="G44" s="1207"/>
      <c r="H44" s="1208"/>
      <c r="I44" s="86">
        <v>864</v>
      </c>
      <c r="J44" s="87">
        <v>772</v>
      </c>
      <c r="K44" s="87">
        <v>701</v>
      </c>
      <c r="L44" s="87">
        <v>617</v>
      </c>
      <c r="M44" s="88">
        <v>655</v>
      </c>
    </row>
    <row r="45" spans="2:13" ht="27.75" customHeight="1">
      <c r="B45" s="1201"/>
      <c r="C45" s="1202"/>
      <c r="D45" s="85"/>
      <c r="E45" s="1207" t="s">
        <v>28</v>
      </c>
      <c r="F45" s="1207"/>
      <c r="G45" s="1207"/>
      <c r="H45" s="1208"/>
      <c r="I45" s="86">
        <v>1390</v>
      </c>
      <c r="J45" s="87">
        <v>1410</v>
      </c>
      <c r="K45" s="87">
        <v>1382</v>
      </c>
      <c r="L45" s="87">
        <v>1286</v>
      </c>
      <c r="M45" s="88">
        <v>1180</v>
      </c>
    </row>
    <row r="46" spans="2:13" ht="27.75" customHeight="1">
      <c r="B46" s="1201"/>
      <c r="C46" s="1202"/>
      <c r="D46" s="85"/>
      <c r="E46" s="1207" t="s">
        <v>29</v>
      </c>
      <c r="F46" s="1207"/>
      <c r="G46" s="1207"/>
      <c r="H46" s="1208"/>
      <c r="I46" s="86" t="s">
        <v>472</v>
      </c>
      <c r="J46" s="87" t="s">
        <v>472</v>
      </c>
      <c r="K46" s="87" t="s">
        <v>472</v>
      </c>
      <c r="L46" s="87" t="s">
        <v>472</v>
      </c>
      <c r="M46" s="88" t="s">
        <v>472</v>
      </c>
    </row>
    <row r="47" spans="2:13" ht="27.75" customHeight="1">
      <c r="B47" s="1201"/>
      <c r="C47" s="1202"/>
      <c r="D47" s="85"/>
      <c r="E47" s="1207" t="s">
        <v>30</v>
      </c>
      <c r="F47" s="1207"/>
      <c r="G47" s="1207"/>
      <c r="H47" s="1208"/>
      <c r="I47" s="86" t="s">
        <v>472</v>
      </c>
      <c r="J47" s="87" t="s">
        <v>472</v>
      </c>
      <c r="K47" s="87" t="s">
        <v>472</v>
      </c>
      <c r="L47" s="87" t="s">
        <v>472</v>
      </c>
      <c r="M47" s="88" t="s">
        <v>472</v>
      </c>
    </row>
    <row r="48" spans="2:13" ht="27.75" customHeight="1">
      <c r="B48" s="1203"/>
      <c r="C48" s="1204"/>
      <c r="D48" s="85"/>
      <c r="E48" s="1207" t="s">
        <v>31</v>
      </c>
      <c r="F48" s="1207"/>
      <c r="G48" s="1207"/>
      <c r="H48" s="1208"/>
      <c r="I48" s="86" t="s">
        <v>472</v>
      </c>
      <c r="J48" s="87" t="s">
        <v>472</v>
      </c>
      <c r="K48" s="87" t="s">
        <v>472</v>
      </c>
      <c r="L48" s="87" t="s">
        <v>472</v>
      </c>
      <c r="M48" s="88" t="s">
        <v>472</v>
      </c>
    </row>
    <row r="49" spans="2:13" ht="27.75" customHeight="1">
      <c r="B49" s="1209" t="s">
        <v>32</v>
      </c>
      <c r="C49" s="1210"/>
      <c r="D49" s="89"/>
      <c r="E49" s="1207" t="s">
        <v>33</v>
      </c>
      <c r="F49" s="1207"/>
      <c r="G49" s="1207"/>
      <c r="H49" s="1208"/>
      <c r="I49" s="86">
        <v>3273</v>
      </c>
      <c r="J49" s="87">
        <v>4559</v>
      </c>
      <c r="K49" s="87">
        <v>4814</v>
      </c>
      <c r="L49" s="87">
        <v>4756</v>
      </c>
      <c r="M49" s="88">
        <v>4743</v>
      </c>
    </row>
    <row r="50" spans="2:13" ht="27.75" customHeight="1">
      <c r="B50" s="1201"/>
      <c r="C50" s="1202"/>
      <c r="D50" s="85"/>
      <c r="E50" s="1207" t="s">
        <v>34</v>
      </c>
      <c r="F50" s="1207"/>
      <c r="G50" s="1207"/>
      <c r="H50" s="1208"/>
      <c r="I50" s="86">
        <v>10</v>
      </c>
      <c r="J50" s="87">
        <v>7</v>
      </c>
      <c r="K50" s="87">
        <v>4</v>
      </c>
      <c r="L50" s="87">
        <v>2</v>
      </c>
      <c r="M50" s="88">
        <v>1</v>
      </c>
    </row>
    <row r="51" spans="2:13" ht="27.75" customHeight="1">
      <c r="B51" s="1203"/>
      <c r="C51" s="1204"/>
      <c r="D51" s="85"/>
      <c r="E51" s="1207" t="s">
        <v>35</v>
      </c>
      <c r="F51" s="1207"/>
      <c r="G51" s="1207"/>
      <c r="H51" s="1208"/>
      <c r="I51" s="86">
        <v>13380</v>
      </c>
      <c r="J51" s="87">
        <v>14176</v>
      </c>
      <c r="K51" s="87">
        <v>14986</v>
      </c>
      <c r="L51" s="87">
        <v>15295</v>
      </c>
      <c r="M51" s="88">
        <v>15341</v>
      </c>
    </row>
    <row r="52" spans="2:13" ht="27.75" customHeight="1" thickBot="1">
      <c r="B52" s="1211" t="s">
        <v>36</v>
      </c>
      <c r="C52" s="1212"/>
      <c r="D52" s="90"/>
      <c r="E52" s="1213" t="s">
        <v>37</v>
      </c>
      <c r="F52" s="1213"/>
      <c r="G52" s="1213"/>
      <c r="H52" s="1214"/>
      <c r="I52" s="91">
        <v>2623</v>
      </c>
      <c r="J52" s="92">
        <v>753</v>
      </c>
      <c r="K52" s="92">
        <v>206</v>
      </c>
      <c r="L52" s="92">
        <v>228</v>
      </c>
      <c r="M52" s="93">
        <v>639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559</v>
      </c>
      <c r="C41" s="246"/>
      <c r="D41" s="246"/>
      <c r="E41" s="246"/>
      <c r="F41" s="246"/>
      <c r="G41" s="246"/>
      <c r="H41" s="246"/>
      <c r="I41" s="246"/>
      <c r="J41" s="246"/>
      <c r="K41" s="246"/>
      <c r="L41" s="246"/>
      <c r="M41" s="246"/>
      <c r="N41" s="246"/>
      <c r="O41" s="246"/>
      <c r="P41" s="247"/>
    </row>
    <row r="42" spans="2:17">
      <c r="B42" s="248"/>
      <c r="C42" s="244"/>
      <c r="D42" s="244"/>
      <c r="E42" s="244"/>
      <c r="F42" s="244"/>
      <c r="G42" s="351" t="s">
        <v>560</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561</v>
      </c>
    </row>
    <row r="50" spans="1:17">
      <c r="B50" s="248"/>
      <c r="C50" s="244"/>
      <c r="D50" s="244"/>
      <c r="E50" s="244"/>
      <c r="F50" s="244"/>
      <c r="G50" s="1236"/>
      <c r="H50" s="1237"/>
      <c r="I50" s="1237"/>
      <c r="J50" s="1238"/>
      <c r="K50" s="354" t="s">
        <v>511</v>
      </c>
      <c r="L50" s="354" t="s">
        <v>512</v>
      </c>
      <c r="M50" s="354" t="s">
        <v>513</v>
      </c>
      <c r="N50" s="354" t="s">
        <v>514</v>
      </c>
      <c r="O50" s="354" t="s">
        <v>515</v>
      </c>
    </row>
    <row r="51" spans="1:17">
      <c r="B51" s="248"/>
      <c r="C51" s="244"/>
      <c r="D51" s="244"/>
      <c r="E51" s="244"/>
      <c r="F51" s="244"/>
      <c r="G51" s="1239" t="s">
        <v>562</v>
      </c>
      <c r="H51" s="1240"/>
      <c r="I51" s="1245" t="s">
        <v>563</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564</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565</v>
      </c>
      <c r="H55" s="1220"/>
      <c r="I55" s="1225" t="s">
        <v>563</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564</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566</v>
      </c>
      <c r="C63" s="244"/>
      <c r="D63" s="244"/>
      <c r="E63" s="244"/>
      <c r="F63" s="244"/>
      <c r="G63" s="244"/>
      <c r="H63" s="244"/>
      <c r="I63" s="244"/>
      <c r="J63" s="244"/>
      <c r="K63" s="244"/>
      <c r="L63" s="244"/>
      <c r="M63" s="244"/>
      <c r="N63" s="244"/>
      <c r="O63" s="244"/>
    </row>
    <row r="64" spans="1:17">
      <c r="B64" s="248"/>
      <c r="C64" s="244"/>
      <c r="D64" s="244"/>
      <c r="E64" s="244"/>
      <c r="F64" s="244"/>
      <c r="G64" s="351" t="s">
        <v>560</v>
      </c>
      <c r="I64" s="352"/>
      <c r="J64" s="352"/>
      <c r="K64" s="352"/>
      <c r="L64" s="244"/>
      <c r="M64" s="244"/>
      <c r="N64" s="244"/>
      <c r="O64" s="244"/>
    </row>
    <row r="65" spans="2:30">
      <c r="B65" s="248"/>
      <c r="C65" s="244"/>
      <c r="D65" s="244"/>
      <c r="E65" s="244"/>
      <c r="F65" s="244"/>
      <c r="G65" s="1227" t="s">
        <v>569</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567</v>
      </c>
      <c r="I71" s="368"/>
      <c r="J71" s="364"/>
      <c r="K71" s="364"/>
      <c r="L71" s="365"/>
      <c r="M71" s="364"/>
      <c r="N71" s="365"/>
      <c r="O71" s="366"/>
    </row>
    <row r="72" spans="2:30">
      <c r="B72" s="248"/>
      <c r="C72" s="244"/>
      <c r="D72" s="244"/>
      <c r="E72" s="244"/>
      <c r="F72" s="244"/>
      <c r="G72" s="1236"/>
      <c r="H72" s="1237"/>
      <c r="I72" s="1237"/>
      <c r="J72" s="1238"/>
      <c r="K72" s="354" t="s">
        <v>511</v>
      </c>
      <c r="L72" s="354" t="s">
        <v>512</v>
      </c>
      <c r="M72" s="354" t="s">
        <v>513</v>
      </c>
      <c r="N72" s="354" t="s">
        <v>514</v>
      </c>
      <c r="O72" s="354" t="s">
        <v>515</v>
      </c>
    </row>
    <row r="73" spans="2:30">
      <c r="B73" s="248"/>
      <c r="C73" s="244"/>
      <c r="D73" s="244"/>
      <c r="E73" s="244"/>
      <c r="F73" s="244"/>
      <c r="G73" s="1239" t="s">
        <v>562</v>
      </c>
      <c r="H73" s="1240"/>
      <c r="I73" s="1245" t="s">
        <v>563</v>
      </c>
      <c r="J73" s="1245"/>
      <c r="K73" s="1226">
        <v>38</v>
      </c>
      <c r="L73" s="1226">
        <v>10.8</v>
      </c>
      <c r="M73" s="1215">
        <v>2.9</v>
      </c>
      <c r="N73" s="1215">
        <v>3.2</v>
      </c>
      <c r="O73" s="1215">
        <v>8.8000000000000007</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568</v>
      </c>
      <c r="J75" s="1225"/>
      <c r="K75" s="1247">
        <v>9.4</v>
      </c>
      <c r="L75" s="1247">
        <v>9.1</v>
      </c>
      <c r="M75" s="1247">
        <v>8.1999999999999993</v>
      </c>
      <c r="N75" s="1247">
        <v>6.6</v>
      </c>
      <c r="O75" s="1247">
        <v>5.3</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565</v>
      </c>
      <c r="H77" s="1220"/>
      <c r="I77" s="1225" t="s">
        <v>563</v>
      </c>
      <c r="J77" s="1225"/>
      <c r="K77" s="1226">
        <v>40.200000000000003</v>
      </c>
      <c r="L77" s="1226">
        <v>30.7</v>
      </c>
      <c r="M77" s="1215">
        <v>22.3</v>
      </c>
      <c r="N77" s="1215">
        <v>20.3</v>
      </c>
      <c r="O77" s="1215">
        <v>13</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568</v>
      </c>
      <c r="J79" s="1217"/>
      <c r="K79" s="1218">
        <v>10.1</v>
      </c>
      <c r="L79" s="1218">
        <v>9.1999999999999993</v>
      </c>
      <c r="M79" s="1218">
        <v>8.5</v>
      </c>
      <c r="N79" s="1218">
        <v>7.7</v>
      </c>
      <c r="O79" s="1218">
        <v>6.8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510</v>
      </c>
      <c r="G2" s="111"/>
      <c r="H2" s="112"/>
    </row>
    <row r="3" spans="1:8">
      <c r="A3" s="108" t="s">
        <v>503</v>
      </c>
      <c r="B3" s="113"/>
      <c r="C3" s="114"/>
      <c r="D3" s="115">
        <v>30002</v>
      </c>
      <c r="E3" s="116"/>
      <c r="F3" s="117">
        <v>42839</v>
      </c>
      <c r="G3" s="118"/>
      <c r="H3" s="119"/>
    </row>
    <row r="4" spans="1:8">
      <c r="A4" s="120"/>
      <c r="B4" s="121"/>
      <c r="C4" s="122"/>
      <c r="D4" s="123">
        <v>15410</v>
      </c>
      <c r="E4" s="124"/>
      <c r="F4" s="125">
        <v>22027</v>
      </c>
      <c r="G4" s="126"/>
      <c r="H4" s="127"/>
    </row>
    <row r="5" spans="1:8">
      <c r="A5" s="108" t="s">
        <v>505</v>
      </c>
      <c r="B5" s="113"/>
      <c r="C5" s="114"/>
      <c r="D5" s="115">
        <v>41732</v>
      </c>
      <c r="E5" s="116"/>
      <c r="F5" s="117">
        <v>46819</v>
      </c>
      <c r="G5" s="118"/>
      <c r="H5" s="119"/>
    </row>
    <row r="6" spans="1:8">
      <c r="A6" s="120"/>
      <c r="B6" s="121"/>
      <c r="C6" s="122"/>
      <c r="D6" s="123">
        <v>19728</v>
      </c>
      <c r="E6" s="124"/>
      <c r="F6" s="125">
        <v>24121</v>
      </c>
      <c r="G6" s="126"/>
      <c r="H6" s="127"/>
    </row>
    <row r="7" spans="1:8">
      <c r="A7" s="108" t="s">
        <v>506</v>
      </c>
      <c r="B7" s="113"/>
      <c r="C7" s="114"/>
      <c r="D7" s="115">
        <v>45385</v>
      </c>
      <c r="E7" s="116"/>
      <c r="F7" s="117">
        <v>53270</v>
      </c>
      <c r="G7" s="118"/>
      <c r="H7" s="119"/>
    </row>
    <row r="8" spans="1:8">
      <c r="A8" s="120"/>
      <c r="B8" s="121"/>
      <c r="C8" s="122"/>
      <c r="D8" s="123">
        <v>26122</v>
      </c>
      <c r="E8" s="124"/>
      <c r="F8" s="125">
        <v>24316</v>
      </c>
      <c r="G8" s="126"/>
      <c r="H8" s="127"/>
    </row>
    <row r="9" spans="1:8">
      <c r="A9" s="108" t="s">
        <v>507</v>
      </c>
      <c r="B9" s="113"/>
      <c r="C9" s="114"/>
      <c r="D9" s="115">
        <v>43424</v>
      </c>
      <c r="E9" s="116"/>
      <c r="F9" s="117">
        <v>53292</v>
      </c>
      <c r="G9" s="118"/>
      <c r="H9" s="119"/>
    </row>
    <row r="10" spans="1:8">
      <c r="A10" s="120"/>
      <c r="B10" s="121"/>
      <c r="C10" s="122"/>
      <c r="D10" s="123">
        <v>22010</v>
      </c>
      <c r="E10" s="124"/>
      <c r="F10" s="125">
        <v>28900</v>
      </c>
      <c r="G10" s="126"/>
      <c r="H10" s="127"/>
    </row>
    <row r="11" spans="1:8">
      <c r="A11" s="108" t="s">
        <v>508</v>
      </c>
      <c r="B11" s="113"/>
      <c r="C11" s="114"/>
      <c r="D11" s="115">
        <v>35407</v>
      </c>
      <c r="E11" s="116"/>
      <c r="F11" s="117">
        <v>49919</v>
      </c>
      <c r="G11" s="118"/>
      <c r="H11" s="119"/>
    </row>
    <row r="12" spans="1:8">
      <c r="A12" s="120"/>
      <c r="B12" s="121"/>
      <c r="C12" s="128"/>
      <c r="D12" s="123">
        <v>19130</v>
      </c>
      <c r="E12" s="124"/>
      <c r="F12" s="125">
        <v>26398</v>
      </c>
      <c r="G12" s="126"/>
      <c r="H12" s="127"/>
    </row>
    <row r="13" spans="1:8">
      <c r="A13" s="108"/>
      <c r="B13" s="113"/>
      <c r="C13" s="129"/>
      <c r="D13" s="130">
        <v>39190</v>
      </c>
      <c r="E13" s="131"/>
      <c r="F13" s="132">
        <v>49228</v>
      </c>
      <c r="G13" s="133"/>
      <c r="H13" s="119"/>
    </row>
    <row r="14" spans="1:8">
      <c r="A14" s="120"/>
      <c r="B14" s="121"/>
      <c r="C14" s="122"/>
      <c r="D14" s="123">
        <v>20480</v>
      </c>
      <c r="E14" s="124"/>
      <c r="F14" s="125">
        <v>25152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9.7799999999999994</v>
      </c>
      <c r="C19" s="134">
        <f>ROUND(VALUE(SUBSTITUTE(実質収支比率等に係る経年分析!G$48,"▲","-")),2)</f>
        <v>7.5</v>
      </c>
      <c r="D19" s="134">
        <f>ROUND(VALUE(SUBSTITUTE(実質収支比率等に係る経年分析!H$48,"▲","-")),2)</f>
        <v>6.59</v>
      </c>
      <c r="E19" s="134">
        <f>ROUND(VALUE(SUBSTITUTE(実質収支比率等に係る経年分析!I$48,"▲","-")),2)</f>
        <v>6.31</v>
      </c>
      <c r="F19" s="134">
        <f>ROUND(VALUE(SUBSTITUTE(実質収支比率等に係る経年分析!J$48,"▲","-")),2)</f>
        <v>6.99</v>
      </c>
    </row>
    <row r="20" spans="1:11">
      <c r="A20" s="134" t="s">
        <v>42</v>
      </c>
      <c r="B20" s="134">
        <f>ROUND(VALUE(SUBSTITUTE(実質収支比率等に係る経年分析!F$47,"▲","-")),2)</f>
        <v>20.95</v>
      </c>
      <c r="C20" s="134">
        <f>ROUND(VALUE(SUBSTITUTE(実質収支比率等に係る経年分析!G$47,"▲","-")),2)</f>
        <v>33.880000000000003</v>
      </c>
      <c r="D20" s="134">
        <f>ROUND(VALUE(SUBSTITUTE(実質収支比率等に係る経年分析!H$47,"▲","-")),2)</f>
        <v>36.9</v>
      </c>
      <c r="E20" s="134">
        <f>ROUND(VALUE(SUBSTITUTE(実質収支比率等に係る経年分析!I$47,"▲","-")),2)</f>
        <v>37.22</v>
      </c>
      <c r="F20" s="134">
        <f>ROUND(VALUE(SUBSTITUTE(実質収支比率等に係る経年分析!J$47,"▲","-")),2)</f>
        <v>36.340000000000003</v>
      </c>
    </row>
    <row r="21" spans="1:11">
      <c r="A21" s="134" t="s">
        <v>43</v>
      </c>
      <c r="B21" s="134">
        <f>IF(ISNUMBER(VALUE(SUBSTITUTE(実質収支比率等に係る経年分析!F$49,"▲","-"))),ROUND(VALUE(SUBSTITUTE(実質収支比率等に係る経年分析!F$49,"▲","-")),2),NA())</f>
        <v>4.54</v>
      </c>
      <c r="C21" s="134">
        <f>IF(ISNUMBER(VALUE(SUBSTITUTE(実質収支比率等に係る経年分析!G$49,"▲","-"))),ROUND(VALUE(SUBSTITUTE(実質収支比率等に係る経年分析!G$49,"▲","-")),2),NA())</f>
        <v>11.64</v>
      </c>
      <c r="D21" s="134">
        <f>IF(ISNUMBER(VALUE(SUBSTITUTE(実質収支比率等に係る経年分析!H$49,"▲","-"))),ROUND(VALUE(SUBSTITUTE(実質収支比率等に係る経年分析!H$49,"▲","-")),2),NA())</f>
        <v>2.8</v>
      </c>
      <c r="E21" s="134">
        <f>IF(ISNUMBER(VALUE(SUBSTITUTE(実質収支比率等に係る経年分析!I$49,"▲","-"))),ROUND(VALUE(SUBSTITUTE(実質収支比率等に係る経年分析!I$49,"▲","-")),2),NA())</f>
        <v>0.44</v>
      </c>
      <c r="F21" s="134">
        <f>IF(ISNUMBER(VALUE(SUBSTITUTE(実質収支比率等に係る経年分析!J$49,"▲","-"))),ROUND(VALUE(SUBSTITUTE(実質収支比率等に係る経年分析!J$49,"▲","-")),2),NA())</f>
        <v>1.22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公共施設公益施設整備拡充基金特別会計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住宅新築資金等貸付事業特別会計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0.28000000000000003</v>
      </c>
    </row>
    <row r="33" spans="1:16">
      <c r="A33" s="135" t="str">
        <f>IF(連結実質赤字比率に係る赤字・黒字の構成分析!C$37="",NA(),連結実質赤字比率に係る赤字・黒字の構成分析!C$37)</f>
        <v>流域関連公共下水道事業会計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4.9000000000000004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5.74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6.57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9.58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6.83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23.57</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0.47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1.41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2.2599999999999998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0.42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0.45</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852</v>
      </c>
      <c r="E42" s="136"/>
      <c r="F42" s="136"/>
      <c r="G42" s="136">
        <f>'実質公債費比率（分子）の構造'!L$52</f>
        <v>875</v>
      </c>
      <c r="H42" s="136"/>
      <c r="I42" s="136"/>
      <c r="J42" s="136">
        <f>'実質公債費比率（分子）の構造'!M$52</f>
        <v>913</v>
      </c>
      <c r="K42" s="136"/>
      <c r="L42" s="136"/>
      <c r="M42" s="136">
        <f>'実質公債費比率（分子）の構造'!N$52</f>
        <v>1048</v>
      </c>
      <c r="N42" s="136"/>
      <c r="O42" s="136"/>
      <c r="P42" s="136">
        <f>'実質公債費比率（分子）の構造'!O$52</f>
        <v>1082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31</v>
      </c>
      <c r="C44" s="136"/>
      <c r="D44" s="136"/>
      <c r="E44" s="136">
        <f>'実質公債費比率（分子）の構造'!L$50</f>
        <v>64</v>
      </c>
      <c r="F44" s="136"/>
      <c r="G44" s="136"/>
      <c r="H44" s="136">
        <f>'実質公債費比率（分子）の構造'!M$50</f>
        <v>67</v>
      </c>
      <c r="I44" s="136"/>
      <c r="J44" s="136"/>
      <c r="K44" s="136">
        <f>'実質公債費比率（分子）の構造'!N$50</f>
        <v>68</v>
      </c>
      <c r="L44" s="136"/>
      <c r="M44" s="136"/>
      <c r="N44" s="136">
        <f>'実質公債費比率（分子）の構造'!O$50</f>
        <v>70</v>
      </c>
      <c r="O44" s="136"/>
      <c r="P44" s="136"/>
    </row>
    <row r="45" spans="1:16">
      <c r="A45" s="136" t="s">
        <v>53</v>
      </c>
      <c r="B45" s="136">
        <f>'実質公債費比率（分子）の構造'!K$49</f>
        <v>47</v>
      </c>
      <c r="C45" s="136"/>
      <c r="D45" s="136"/>
      <c r="E45" s="136">
        <f>'実質公債費比率（分子）の構造'!L$49</f>
        <v>50</v>
      </c>
      <c r="F45" s="136"/>
      <c r="G45" s="136"/>
      <c r="H45" s="136">
        <f>'実質公債費比率（分子）の構造'!M$49</f>
        <v>51</v>
      </c>
      <c r="I45" s="136"/>
      <c r="J45" s="136"/>
      <c r="K45" s="136">
        <f>'実質公債費比率（分子）の構造'!N$49</f>
        <v>48</v>
      </c>
      <c r="L45" s="136"/>
      <c r="M45" s="136"/>
      <c r="N45" s="136">
        <f>'実質公債費比率（分子）の構造'!O$49</f>
        <v>40</v>
      </c>
      <c r="O45" s="136"/>
      <c r="P45" s="136"/>
    </row>
    <row r="46" spans="1:16">
      <c r="A46" s="136" t="s">
        <v>54</v>
      </c>
      <c r="B46" s="136">
        <f>'実質公債費比率（分子）の構造'!K$48</f>
        <v>403</v>
      </c>
      <c r="C46" s="136"/>
      <c r="D46" s="136"/>
      <c r="E46" s="136">
        <f>'実質公債費比率（分子）の構造'!L$48</f>
        <v>362</v>
      </c>
      <c r="F46" s="136"/>
      <c r="G46" s="136"/>
      <c r="H46" s="136">
        <f>'実質公債費比率（分子）の構造'!M$48</f>
        <v>398</v>
      </c>
      <c r="I46" s="136"/>
      <c r="J46" s="136"/>
      <c r="K46" s="136">
        <f>'実質公債費比率（分子）の構造'!N$48</f>
        <v>400</v>
      </c>
      <c r="L46" s="136"/>
      <c r="M46" s="136"/>
      <c r="N46" s="136">
        <f>'実質公債費比率（分子）の構造'!O$48</f>
        <v>410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992</v>
      </c>
      <c r="C49" s="136"/>
      <c r="D49" s="136"/>
      <c r="E49" s="136">
        <f>'実質公債費比率（分子）の構造'!L$45</f>
        <v>994</v>
      </c>
      <c r="F49" s="136"/>
      <c r="G49" s="136"/>
      <c r="H49" s="136">
        <f>'実質公債費比率（分子）の構造'!M$45</f>
        <v>903</v>
      </c>
      <c r="I49" s="136"/>
      <c r="J49" s="136"/>
      <c r="K49" s="136">
        <f>'実質公債費比率（分子）の構造'!N$45</f>
        <v>825</v>
      </c>
      <c r="L49" s="136"/>
      <c r="M49" s="136"/>
      <c r="N49" s="136">
        <f>'実質公債費比率（分子）の構造'!O$45</f>
        <v>897</v>
      </c>
      <c r="O49" s="136"/>
      <c r="P49" s="136"/>
    </row>
    <row r="50" spans="1:16">
      <c r="A50" s="136" t="s">
        <v>58</v>
      </c>
      <c r="B50" s="136" t="e">
        <f>NA()</f>
        <v>#N/A</v>
      </c>
      <c r="C50" s="136">
        <f>IF(ISNUMBER('実質公債費比率（分子）の構造'!K$53),'実質公債費比率（分子）の構造'!K$53,NA())</f>
        <v>621</v>
      </c>
      <c r="D50" s="136" t="e">
        <f>NA()</f>
        <v>#N/A</v>
      </c>
      <c r="E50" s="136" t="e">
        <f>NA()</f>
        <v>#N/A</v>
      </c>
      <c r="F50" s="136">
        <f>IF(ISNUMBER('実質公債費比率（分子）の構造'!L$53),'実質公債費比率（分子）の構造'!L$53,NA())</f>
        <v>595</v>
      </c>
      <c r="G50" s="136" t="e">
        <f>NA()</f>
        <v>#N/A</v>
      </c>
      <c r="H50" s="136" t="e">
        <f>NA()</f>
        <v>#N/A</v>
      </c>
      <c r="I50" s="136">
        <f>IF(ISNUMBER('実質公債費比率（分子）の構造'!M$53),'実質公債費比率（分子）の構造'!M$53,NA())</f>
        <v>506</v>
      </c>
      <c r="J50" s="136" t="e">
        <f>NA()</f>
        <v>#N/A</v>
      </c>
      <c r="K50" s="136" t="e">
        <f>NA()</f>
        <v>#N/A</v>
      </c>
      <c r="L50" s="136">
        <f>IF(ISNUMBER('実質公債費比率（分子）の構造'!N$53),'実質公債費比率（分子）の構造'!N$53,NA())</f>
        <v>293</v>
      </c>
      <c r="M50" s="136" t="e">
        <f>NA()</f>
        <v>#N/A</v>
      </c>
      <c r="N50" s="136" t="e">
        <f>NA()</f>
        <v>#N/A</v>
      </c>
      <c r="O50" s="136">
        <f>IF(ISNUMBER('実質公債費比率（分子）の構造'!O$53),'実質公債費比率（分子）の構造'!O$53,NA())</f>
        <v>335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13380</v>
      </c>
      <c r="E56" s="135"/>
      <c r="F56" s="135"/>
      <c r="G56" s="135">
        <f>'将来負担比率（分子）の構造'!J$51</f>
        <v>14176</v>
      </c>
      <c r="H56" s="135"/>
      <c r="I56" s="135"/>
      <c r="J56" s="135">
        <f>'将来負担比率（分子）の構造'!K$51</f>
        <v>14986</v>
      </c>
      <c r="K56" s="135"/>
      <c r="L56" s="135"/>
      <c r="M56" s="135">
        <f>'将来負担比率（分子）の構造'!L$51</f>
        <v>15295</v>
      </c>
      <c r="N56" s="135"/>
      <c r="O56" s="135"/>
      <c r="P56" s="135">
        <f>'将来負担比率（分子）の構造'!M$51</f>
        <v>15341</v>
      </c>
    </row>
    <row r="57" spans="1:16">
      <c r="A57" s="135" t="s">
        <v>34</v>
      </c>
      <c r="B57" s="135"/>
      <c r="C57" s="135"/>
      <c r="D57" s="135">
        <f>'将来負担比率（分子）の構造'!I$50</f>
        <v>10</v>
      </c>
      <c r="E57" s="135"/>
      <c r="F57" s="135"/>
      <c r="G57" s="135">
        <f>'将来負担比率（分子）の構造'!J$50</f>
        <v>7</v>
      </c>
      <c r="H57" s="135"/>
      <c r="I57" s="135"/>
      <c r="J57" s="135">
        <f>'将来負担比率（分子）の構造'!K$50</f>
        <v>4</v>
      </c>
      <c r="K57" s="135"/>
      <c r="L57" s="135"/>
      <c r="M57" s="135">
        <f>'将来負担比率（分子）の構造'!L$50</f>
        <v>2</v>
      </c>
      <c r="N57" s="135"/>
      <c r="O57" s="135"/>
      <c r="P57" s="135">
        <f>'将来負担比率（分子）の構造'!M$50</f>
        <v>1</v>
      </c>
    </row>
    <row r="58" spans="1:16">
      <c r="A58" s="135" t="s">
        <v>33</v>
      </c>
      <c r="B58" s="135"/>
      <c r="C58" s="135"/>
      <c r="D58" s="135">
        <f>'将来負担比率（分子）の構造'!I$49</f>
        <v>3273</v>
      </c>
      <c r="E58" s="135"/>
      <c r="F58" s="135"/>
      <c r="G58" s="135">
        <f>'将来負担比率（分子）の構造'!J$49</f>
        <v>4559</v>
      </c>
      <c r="H58" s="135"/>
      <c r="I58" s="135"/>
      <c r="J58" s="135">
        <f>'将来負担比率（分子）の構造'!K$49</f>
        <v>4814</v>
      </c>
      <c r="K58" s="135"/>
      <c r="L58" s="135"/>
      <c r="M58" s="135">
        <f>'将来負担比率（分子）の構造'!L$49</f>
        <v>4756</v>
      </c>
      <c r="N58" s="135"/>
      <c r="O58" s="135"/>
      <c r="P58" s="135">
        <f>'将来負担比率（分子）の構造'!M$49</f>
        <v>4743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1390</v>
      </c>
      <c r="C62" s="135"/>
      <c r="D62" s="135"/>
      <c r="E62" s="135">
        <f>'将来負担比率（分子）の構造'!J$45</f>
        <v>1410</v>
      </c>
      <c r="F62" s="135"/>
      <c r="G62" s="135"/>
      <c r="H62" s="135">
        <f>'将来負担比率（分子）の構造'!K$45</f>
        <v>1382</v>
      </c>
      <c r="I62" s="135"/>
      <c r="J62" s="135"/>
      <c r="K62" s="135">
        <f>'将来負担比率（分子）の構造'!L$45</f>
        <v>1286</v>
      </c>
      <c r="L62" s="135"/>
      <c r="M62" s="135"/>
      <c r="N62" s="135">
        <f>'将来負担比率（分子）の構造'!M$45</f>
        <v>1180</v>
      </c>
      <c r="O62" s="135"/>
      <c r="P62" s="135"/>
    </row>
    <row r="63" spans="1:16">
      <c r="A63" s="135" t="s">
        <v>27</v>
      </c>
      <c r="B63" s="135">
        <f>'将来負担比率（分子）の構造'!I$44</f>
        <v>864</v>
      </c>
      <c r="C63" s="135"/>
      <c r="D63" s="135"/>
      <c r="E63" s="135">
        <f>'将来負担比率（分子）の構造'!J$44</f>
        <v>772</v>
      </c>
      <c r="F63" s="135"/>
      <c r="G63" s="135"/>
      <c r="H63" s="135">
        <f>'将来負担比率（分子）の構造'!K$44</f>
        <v>701</v>
      </c>
      <c r="I63" s="135"/>
      <c r="J63" s="135"/>
      <c r="K63" s="135">
        <f>'将来負担比率（分子）の構造'!L$44</f>
        <v>617</v>
      </c>
      <c r="L63" s="135"/>
      <c r="M63" s="135"/>
      <c r="N63" s="135">
        <f>'将来負担比率（分子）の構造'!M$44</f>
        <v>655</v>
      </c>
      <c r="O63" s="135"/>
      <c r="P63" s="135"/>
    </row>
    <row r="64" spans="1:16">
      <c r="A64" s="135" t="s">
        <v>26</v>
      </c>
      <c r="B64" s="135">
        <f>'将来負担比率（分子）の構造'!I$43</f>
        <v>7852</v>
      </c>
      <c r="C64" s="135"/>
      <c r="D64" s="135"/>
      <c r="E64" s="135">
        <f>'将来負担比率（分子）の構造'!J$43</f>
        <v>7394</v>
      </c>
      <c r="F64" s="135"/>
      <c r="G64" s="135"/>
      <c r="H64" s="135">
        <f>'将来負担比率（分子）の構造'!K$43</f>
        <v>6940</v>
      </c>
      <c r="I64" s="135"/>
      <c r="J64" s="135"/>
      <c r="K64" s="135">
        <f>'将来負担比率（分子）の構造'!L$43</f>
        <v>6549</v>
      </c>
      <c r="L64" s="135"/>
      <c r="M64" s="135"/>
      <c r="N64" s="135">
        <f>'将来負担比率（分子）の構造'!M$43</f>
        <v>6595</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9180</v>
      </c>
      <c r="C66" s="135"/>
      <c r="D66" s="135"/>
      <c r="E66" s="135">
        <f>'将来負担比率（分子）の構造'!J$41</f>
        <v>9919</v>
      </c>
      <c r="F66" s="135"/>
      <c r="G66" s="135"/>
      <c r="H66" s="135">
        <f>'将来負担比率（分子）の構造'!K$41</f>
        <v>10987</v>
      </c>
      <c r="I66" s="135"/>
      <c r="J66" s="135"/>
      <c r="K66" s="135">
        <f>'将来負担比率（分子）の構造'!L$41</f>
        <v>11830</v>
      </c>
      <c r="L66" s="135"/>
      <c r="M66" s="135"/>
      <c r="N66" s="135">
        <f>'将来負担比率（分子）の構造'!M$41</f>
        <v>12294</v>
      </c>
      <c r="O66" s="135"/>
      <c r="P66" s="135"/>
    </row>
    <row r="67" spans="1:16">
      <c r="A67" s="135" t="s">
        <v>62</v>
      </c>
      <c r="B67" s="135" t="e">
        <f>NA()</f>
        <v>#N/A</v>
      </c>
      <c r="C67" s="135">
        <f>IF(ISNUMBER('将来負担比率（分子）の構造'!I$52), IF('将来負担比率（分子）の構造'!I$52 &lt; 0, 0, '将来負担比率（分子）の構造'!I$52), NA())</f>
        <v>2623</v>
      </c>
      <c r="D67" s="135" t="e">
        <f>NA()</f>
        <v>#N/A</v>
      </c>
      <c r="E67" s="135" t="e">
        <f>NA()</f>
        <v>#N/A</v>
      </c>
      <c r="F67" s="135">
        <f>IF(ISNUMBER('将来負担比率（分子）の構造'!J$52), IF('将来負担比率（分子）の構造'!J$52 &lt; 0, 0, '将来負担比率（分子）の構造'!J$52), NA())</f>
        <v>753</v>
      </c>
      <c r="G67" s="135" t="e">
        <f>NA()</f>
        <v>#N/A</v>
      </c>
      <c r="H67" s="135" t="e">
        <f>NA()</f>
        <v>#N/A</v>
      </c>
      <c r="I67" s="135">
        <f>IF(ISNUMBER('将来負担比率（分子）の構造'!K$52), IF('将来負担比率（分子）の構造'!K$52 &lt; 0, 0, '将来負担比率（分子）の構造'!K$52), NA())</f>
        <v>206</v>
      </c>
      <c r="J67" s="135" t="e">
        <f>NA()</f>
        <v>#N/A</v>
      </c>
      <c r="K67" s="135" t="e">
        <f>NA()</f>
        <v>#N/A</v>
      </c>
      <c r="L67" s="135">
        <f>IF(ISNUMBER('将来負担比率（分子）の構造'!L$52), IF('将来負担比率（分子）の構造'!L$52 &lt; 0, 0, '将来負担比率（分子）の構造'!L$52), NA())</f>
        <v>228</v>
      </c>
      <c r="M67" s="135" t="e">
        <f>NA()</f>
        <v>#N/A</v>
      </c>
      <c r="N67" s="135" t="e">
        <f>NA()</f>
        <v>#N/A</v>
      </c>
      <c r="O67" s="135">
        <f>IF(ISNUMBER('将来負担比率（分子）の構造'!M$52), IF('将来負担比率（分子）の構造'!M$52 &lt; 0, 0, '将来負担比率（分子）の構造'!M$52), NA())</f>
        <v>639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5130284</v>
      </c>
      <c r="S5" s="613"/>
      <c r="T5" s="613"/>
      <c r="U5" s="613"/>
      <c r="V5" s="613"/>
      <c r="W5" s="613"/>
      <c r="X5" s="613"/>
      <c r="Y5" s="614"/>
      <c r="Z5" s="615">
        <v>37.4</v>
      </c>
      <c r="AA5" s="615"/>
      <c r="AB5" s="615"/>
      <c r="AC5" s="615"/>
      <c r="AD5" s="616">
        <v>5130284</v>
      </c>
      <c r="AE5" s="616"/>
      <c r="AF5" s="616"/>
      <c r="AG5" s="616"/>
      <c r="AH5" s="616"/>
      <c r="AI5" s="616"/>
      <c r="AJ5" s="616"/>
      <c r="AK5" s="616"/>
      <c r="AL5" s="617">
        <v>64.8</v>
      </c>
      <c r="AM5" s="618"/>
      <c r="AN5" s="618"/>
      <c r="AO5" s="619"/>
      <c r="AP5" s="609" t="s">
        <v>206</v>
      </c>
      <c r="AQ5" s="610"/>
      <c r="AR5" s="610"/>
      <c r="AS5" s="610"/>
      <c r="AT5" s="610"/>
      <c r="AU5" s="610"/>
      <c r="AV5" s="610"/>
      <c r="AW5" s="610"/>
      <c r="AX5" s="610"/>
      <c r="AY5" s="610"/>
      <c r="AZ5" s="610"/>
      <c r="BA5" s="610"/>
      <c r="BB5" s="610"/>
      <c r="BC5" s="610"/>
      <c r="BD5" s="610"/>
      <c r="BE5" s="610"/>
      <c r="BF5" s="611"/>
      <c r="BG5" s="623">
        <v>5130284</v>
      </c>
      <c r="BH5" s="624"/>
      <c r="BI5" s="624"/>
      <c r="BJ5" s="624"/>
      <c r="BK5" s="624"/>
      <c r="BL5" s="624"/>
      <c r="BM5" s="624"/>
      <c r="BN5" s="625"/>
      <c r="BO5" s="626">
        <v>100</v>
      </c>
      <c r="BP5" s="626"/>
      <c r="BQ5" s="626"/>
      <c r="BR5" s="626"/>
      <c r="BS5" s="627">
        <v>75492</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88164</v>
      </c>
      <c r="S6" s="624"/>
      <c r="T6" s="624"/>
      <c r="U6" s="624"/>
      <c r="V6" s="624"/>
      <c r="W6" s="624"/>
      <c r="X6" s="624"/>
      <c r="Y6" s="625"/>
      <c r="Z6" s="626">
        <v>0.6</v>
      </c>
      <c r="AA6" s="626"/>
      <c r="AB6" s="626"/>
      <c r="AC6" s="626"/>
      <c r="AD6" s="627">
        <v>88164</v>
      </c>
      <c r="AE6" s="627"/>
      <c r="AF6" s="627"/>
      <c r="AG6" s="627"/>
      <c r="AH6" s="627"/>
      <c r="AI6" s="627"/>
      <c r="AJ6" s="627"/>
      <c r="AK6" s="627"/>
      <c r="AL6" s="628">
        <v>1.1000000000000001</v>
      </c>
      <c r="AM6" s="629"/>
      <c r="AN6" s="629"/>
      <c r="AO6" s="630"/>
      <c r="AP6" s="620" t="s">
        <v>211</v>
      </c>
      <c r="AQ6" s="621"/>
      <c r="AR6" s="621"/>
      <c r="AS6" s="621"/>
      <c r="AT6" s="621"/>
      <c r="AU6" s="621"/>
      <c r="AV6" s="621"/>
      <c r="AW6" s="621"/>
      <c r="AX6" s="621"/>
      <c r="AY6" s="621"/>
      <c r="AZ6" s="621"/>
      <c r="BA6" s="621"/>
      <c r="BB6" s="621"/>
      <c r="BC6" s="621"/>
      <c r="BD6" s="621"/>
      <c r="BE6" s="621"/>
      <c r="BF6" s="622"/>
      <c r="BG6" s="623">
        <v>5130284</v>
      </c>
      <c r="BH6" s="624"/>
      <c r="BI6" s="624"/>
      <c r="BJ6" s="624"/>
      <c r="BK6" s="624"/>
      <c r="BL6" s="624"/>
      <c r="BM6" s="624"/>
      <c r="BN6" s="625"/>
      <c r="BO6" s="626">
        <v>100</v>
      </c>
      <c r="BP6" s="626"/>
      <c r="BQ6" s="626"/>
      <c r="BR6" s="626"/>
      <c r="BS6" s="627">
        <v>75492</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124212</v>
      </c>
      <c r="CS6" s="624"/>
      <c r="CT6" s="624"/>
      <c r="CU6" s="624"/>
      <c r="CV6" s="624"/>
      <c r="CW6" s="624"/>
      <c r="CX6" s="624"/>
      <c r="CY6" s="625"/>
      <c r="CZ6" s="626">
        <v>0.9</v>
      </c>
      <c r="DA6" s="626"/>
      <c r="DB6" s="626"/>
      <c r="DC6" s="626"/>
      <c r="DD6" s="632" t="s">
        <v>213</v>
      </c>
      <c r="DE6" s="624"/>
      <c r="DF6" s="624"/>
      <c r="DG6" s="624"/>
      <c r="DH6" s="624"/>
      <c r="DI6" s="624"/>
      <c r="DJ6" s="624"/>
      <c r="DK6" s="624"/>
      <c r="DL6" s="624"/>
      <c r="DM6" s="624"/>
      <c r="DN6" s="624"/>
      <c r="DO6" s="624"/>
      <c r="DP6" s="625"/>
      <c r="DQ6" s="632">
        <v>124212</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9565</v>
      </c>
      <c r="S7" s="624"/>
      <c r="T7" s="624"/>
      <c r="U7" s="624"/>
      <c r="V7" s="624"/>
      <c r="W7" s="624"/>
      <c r="X7" s="624"/>
      <c r="Y7" s="625"/>
      <c r="Z7" s="626">
        <v>0.1</v>
      </c>
      <c r="AA7" s="626"/>
      <c r="AB7" s="626"/>
      <c r="AC7" s="626"/>
      <c r="AD7" s="627">
        <v>9565</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2489620</v>
      </c>
      <c r="BH7" s="624"/>
      <c r="BI7" s="624"/>
      <c r="BJ7" s="624"/>
      <c r="BK7" s="624"/>
      <c r="BL7" s="624"/>
      <c r="BM7" s="624"/>
      <c r="BN7" s="625"/>
      <c r="BO7" s="626">
        <v>48.5</v>
      </c>
      <c r="BP7" s="626"/>
      <c r="BQ7" s="626"/>
      <c r="BR7" s="626"/>
      <c r="BS7" s="627">
        <v>75492</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1264885</v>
      </c>
      <c r="CS7" s="624"/>
      <c r="CT7" s="624"/>
      <c r="CU7" s="624"/>
      <c r="CV7" s="624"/>
      <c r="CW7" s="624"/>
      <c r="CX7" s="624"/>
      <c r="CY7" s="625"/>
      <c r="CZ7" s="626">
        <v>9.6</v>
      </c>
      <c r="DA7" s="626"/>
      <c r="DB7" s="626"/>
      <c r="DC7" s="626"/>
      <c r="DD7" s="632">
        <v>3998</v>
      </c>
      <c r="DE7" s="624"/>
      <c r="DF7" s="624"/>
      <c r="DG7" s="624"/>
      <c r="DH7" s="624"/>
      <c r="DI7" s="624"/>
      <c r="DJ7" s="624"/>
      <c r="DK7" s="624"/>
      <c r="DL7" s="624"/>
      <c r="DM7" s="624"/>
      <c r="DN7" s="624"/>
      <c r="DO7" s="624"/>
      <c r="DP7" s="625"/>
      <c r="DQ7" s="632">
        <v>1068259</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27311</v>
      </c>
      <c r="S8" s="624"/>
      <c r="T8" s="624"/>
      <c r="U8" s="624"/>
      <c r="V8" s="624"/>
      <c r="W8" s="624"/>
      <c r="X8" s="624"/>
      <c r="Y8" s="625"/>
      <c r="Z8" s="626">
        <v>0.2</v>
      </c>
      <c r="AA8" s="626"/>
      <c r="AB8" s="626"/>
      <c r="AC8" s="626"/>
      <c r="AD8" s="627">
        <v>27311</v>
      </c>
      <c r="AE8" s="627"/>
      <c r="AF8" s="627"/>
      <c r="AG8" s="627"/>
      <c r="AH8" s="627"/>
      <c r="AI8" s="627"/>
      <c r="AJ8" s="627"/>
      <c r="AK8" s="627"/>
      <c r="AL8" s="628">
        <v>0.3</v>
      </c>
      <c r="AM8" s="629"/>
      <c r="AN8" s="629"/>
      <c r="AO8" s="630"/>
      <c r="AP8" s="620" t="s">
        <v>218</v>
      </c>
      <c r="AQ8" s="621"/>
      <c r="AR8" s="621"/>
      <c r="AS8" s="621"/>
      <c r="AT8" s="621"/>
      <c r="AU8" s="621"/>
      <c r="AV8" s="621"/>
      <c r="AW8" s="621"/>
      <c r="AX8" s="621"/>
      <c r="AY8" s="621"/>
      <c r="AZ8" s="621"/>
      <c r="BA8" s="621"/>
      <c r="BB8" s="621"/>
      <c r="BC8" s="621"/>
      <c r="BD8" s="621"/>
      <c r="BE8" s="621"/>
      <c r="BF8" s="622"/>
      <c r="BG8" s="623">
        <v>71853</v>
      </c>
      <c r="BH8" s="624"/>
      <c r="BI8" s="624"/>
      <c r="BJ8" s="624"/>
      <c r="BK8" s="624"/>
      <c r="BL8" s="624"/>
      <c r="BM8" s="624"/>
      <c r="BN8" s="625"/>
      <c r="BO8" s="626">
        <v>1.4</v>
      </c>
      <c r="BP8" s="626"/>
      <c r="BQ8" s="626"/>
      <c r="BR8" s="626"/>
      <c r="BS8" s="632" t="s">
        <v>107</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5446979</v>
      </c>
      <c r="CS8" s="624"/>
      <c r="CT8" s="624"/>
      <c r="CU8" s="624"/>
      <c r="CV8" s="624"/>
      <c r="CW8" s="624"/>
      <c r="CX8" s="624"/>
      <c r="CY8" s="625"/>
      <c r="CZ8" s="626">
        <v>41.5</v>
      </c>
      <c r="DA8" s="626"/>
      <c r="DB8" s="626"/>
      <c r="DC8" s="626"/>
      <c r="DD8" s="632">
        <v>105598</v>
      </c>
      <c r="DE8" s="624"/>
      <c r="DF8" s="624"/>
      <c r="DG8" s="624"/>
      <c r="DH8" s="624"/>
      <c r="DI8" s="624"/>
      <c r="DJ8" s="624"/>
      <c r="DK8" s="624"/>
      <c r="DL8" s="624"/>
      <c r="DM8" s="624"/>
      <c r="DN8" s="624"/>
      <c r="DO8" s="624"/>
      <c r="DP8" s="625"/>
      <c r="DQ8" s="632">
        <v>2610537</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25540</v>
      </c>
      <c r="S9" s="624"/>
      <c r="T9" s="624"/>
      <c r="U9" s="624"/>
      <c r="V9" s="624"/>
      <c r="W9" s="624"/>
      <c r="X9" s="624"/>
      <c r="Y9" s="625"/>
      <c r="Z9" s="626">
        <v>0.2</v>
      </c>
      <c r="AA9" s="626"/>
      <c r="AB9" s="626"/>
      <c r="AC9" s="626"/>
      <c r="AD9" s="627">
        <v>25540</v>
      </c>
      <c r="AE9" s="627"/>
      <c r="AF9" s="627"/>
      <c r="AG9" s="627"/>
      <c r="AH9" s="627"/>
      <c r="AI9" s="627"/>
      <c r="AJ9" s="627"/>
      <c r="AK9" s="627"/>
      <c r="AL9" s="628">
        <v>0.3</v>
      </c>
      <c r="AM9" s="629"/>
      <c r="AN9" s="629"/>
      <c r="AO9" s="630"/>
      <c r="AP9" s="620" t="s">
        <v>221</v>
      </c>
      <c r="AQ9" s="621"/>
      <c r="AR9" s="621"/>
      <c r="AS9" s="621"/>
      <c r="AT9" s="621"/>
      <c r="AU9" s="621"/>
      <c r="AV9" s="621"/>
      <c r="AW9" s="621"/>
      <c r="AX9" s="621"/>
      <c r="AY9" s="621"/>
      <c r="AZ9" s="621"/>
      <c r="BA9" s="621"/>
      <c r="BB9" s="621"/>
      <c r="BC9" s="621"/>
      <c r="BD9" s="621"/>
      <c r="BE9" s="621"/>
      <c r="BF9" s="622"/>
      <c r="BG9" s="623">
        <v>1980778</v>
      </c>
      <c r="BH9" s="624"/>
      <c r="BI9" s="624"/>
      <c r="BJ9" s="624"/>
      <c r="BK9" s="624"/>
      <c r="BL9" s="624"/>
      <c r="BM9" s="624"/>
      <c r="BN9" s="625"/>
      <c r="BO9" s="626">
        <v>38.6</v>
      </c>
      <c r="BP9" s="626"/>
      <c r="BQ9" s="626"/>
      <c r="BR9" s="626"/>
      <c r="BS9" s="632" t="s">
        <v>107</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1404930</v>
      </c>
      <c r="CS9" s="624"/>
      <c r="CT9" s="624"/>
      <c r="CU9" s="624"/>
      <c r="CV9" s="624"/>
      <c r="CW9" s="624"/>
      <c r="CX9" s="624"/>
      <c r="CY9" s="625"/>
      <c r="CZ9" s="626">
        <v>10.7</v>
      </c>
      <c r="DA9" s="626"/>
      <c r="DB9" s="626"/>
      <c r="DC9" s="626"/>
      <c r="DD9" s="632">
        <v>498</v>
      </c>
      <c r="DE9" s="624"/>
      <c r="DF9" s="624"/>
      <c r="DG9" s="624"/>
      <c r="DH9" s="624"/>
      <c r="DI9" s="624"/>
      <c r="DJ9" s="624"/>
      <c r="DK9" s="624"/>
      <c r="DL9" s="624"/>
      <c r="DM9" s="624"/>
      <c r="DN9" s="624"/>
      <c r="DO9" s="624"/>
      <c r="DP9" s="625"/>
      <c r="DQ9" s="632">
        <v>1237730</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797762</v>
      </c>
      <c r="S10" s="624"/>
      <c r="T10" s="624"/>
      <c r="U10" s="624"/>
      <c r="V10" s="624"/>
      <c r="W10" s="624"/>
      <c r="X10" s="624"/>
      <c r="Y10" s="625"/>
      <c r="Z10" s="626">
        <v>5.8</v>
      </c>
      <c r="AA10" s="626"/>
      <c r="AB10" s="626"/>
      <c r="AC10" s="626"/>
      <c r="AD10" s="627">
        <v>797762</v>
      </c>
      <c r="AE10" s="627"/>
      <c r="AF10" s="627"/>
      <c r="AG10" s="627"/>
      <c r="AH10" s="627"/>
      <c r="AI10" s="627"/>
      <c r="AJ10" s="627"/>
      <c r="AK10" s="627"/>
      <c r="AL10" s="628">
        <v>10.1</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158407</v>
      </c>
      <c r="BH10" s="624"/>
      <c r="BI10" s="624"/>
      <c r="BJ10" s="624"/>
      <c r="BK10" s="624"/>
      <c r="BL10" s="624"/>
      <c r="BM10" s="624"/>
      <c r="BN10" s="625"/>
      <c r="BO10" s="626">
        <v>3.1</v>
      </c>
      <c r="BP10" s="626"/>
      <c r="BQ10" s="626"/>
      <c r="BR10" s="626"/>
      <c r="BS10" s="632">
        <v>27130</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7860</v>
      </c>
      <c r="CS10" s="624"/>
      <c r="CT10" s="624"/>
      <c r="CU10" s="624"/>
      <c r="CV10" s="624"/>
      <c r="CW10" s="624"/>
      <c r="CX10" s="624"/>
      <c r="CY10" s="625"/>
      <c r="CZ10" s="626">
        <v>0.1</v>
      </c>
      <c r="DA10" s="626"/>
      <c r="DB10" s="626"/>
      <c r="DC10" s="626"/>
      <c r="DD10" s="632" t="s">
        <v>107</v>
      </c>
      <c r="DE10" s="624"/>
      <c r="DF10" s="624"/>
      <c r="DG10" s="624"/>
      <c r="DH10" s="624"/>
      <c r="DI10" s="624"/>
      <c r="DJ10" s="624"/>
      <c r="DK10" s="624"/>
      <c r="DL10" s="624"/>
      <c r="DM10" s="624"/>
      <c r="DN10" s="624"/>
      <c r="DO10" s="624"/>
      <c r="DP10" s="625"/>
      <c r="DQ10" s="632">
        <v>7860</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107</v>
      </c>
      <c r="S11" s="624"/>
      <c r="T11" s="624"/>
      <c r="U11" s="624"/>
      <c r="V11" s="624"/>
      <c r="W11" s="624"/>
      <c r="X11" s="624"/>
      <c r="Y11" s="625"/>
      <c r="Z11" s="626" t="s">
        <v>107</v>
      </c>
      <c r="AA11" s="626"/>
      <c r="AB11" s="626"/>
      <c r="AC11" s="626"/>
      <c r="AD11" s="627" t="s">
        <v>107</v>
      </c>
      <c r="AE11" s="627"/>
      <c r="AF11" s="627"/>
      <c r="AG11" s="627"/>
      <c r="AH11" s="627"/>
      <c r="AI11" s="627"/>
      <c r="AJ11" s="627"/>
      <c r="AK11" s="627"/>
      <c r="AL11" s="628" t="s">
        <v>107</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278582</v>
      </c>
      <c r="BH11" s="624"/>
      <c r="BI11" s="624"/>
      <c r="BJ11" s="624"/>
      <c r="BK11" s="624"/>
      <c r="BL11" s="624"/>
      <c r="BM11" s="624"/>
      <c r="BN11" s="625"/>
      <c r="BO11" s="626">
        <v>5.4</v>
      </c>
      <c r="BP11" s="626"/>
      <c r="BQ11" s="626"/>
      <c r="BR11" s="626"/>
      <c r="BS11" s="632">
        <v>48362</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246866</v>
      </c>
      <c r="CS11" s="624"/>
      <c r="CT11" s="624"/>
      <c r="CU11" s="624"/>
      <c r="CV11" s="624"/>
      <c r="CW11" s="624"/>
      <c r="CX11" s="624"/>
      <c r="CY11" s="625"/>
      <c r="CZ11" s="626">
        <v>1.9</v>
      </c>
      <c r="DA11" s="626"/>
      <c r="DB11" s="626"/>
      <c r="DC11" s="626"/>
      <c r="DD11" s="632">
        <v>189659</v>
      </c>
      <c r="DE11" s="624"/>
      <c r="DF11" s="624"/>
      <c r="DG11" s="624"/>
      <c r="DH11" s="624"/>
      <c r="DI11" s="624"/>
      <c r="DJ11" s="624"/>
      <c r="DK11" s="624"/>
      <c r="DL11" s="624"/>
      <c r="DM11" s="624"/>
      <c r="DN11" s="624"/>
      <c r="DO11" s="624"/>
      <c r="DP11" s="625"/>
      <c r="DQ11" s="632">
        <v>193160</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2209724</v>
      </c>
      <c r="BH12" s="624"/>
      <c r="BI12" s="624"/>
      <c r="BJ12" s="624"/>
      <c r="BK12" s="624"/>
      <c r="BL12" s="624"/>
      <c r="BM12" s="624"/>
      <c r="BN12" s="625"/>
      <c r="BO12" s="626">
        <v>43.1</v>
      </c>
      <c r="BP12" s="626"/>
      <c r="BQ12" s="626"/>
      <c r="BR12" s="626"/>
      <c r="BS12" s="632" t="s">
        <v>107</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111497</v>
      </c>
      <c r="CS12" s="624"/>
      <c r="CT12" s="624"/>
      <c r="CU12" s="624"/>
      <c r="CV12" s="624"/>
      <c r="CW12" s="624"/>
      <c r="CX12" s="624"/>
      <c r="CY12" s="625"/>
      <c r="CZ12" s="626">
        <v>0.8</v>
      </c>
      <c r="DA12" s="626"/>
      <c r="DB12" s="626"/>
      <c r="DC12" s="626"/>
      <c r="DD12" s="632">
        <v>464</v>
      </c>
      <c r="DE12" s="624"/>
      <c r="DF12" s="624"/>
      <c r="DG12" s="624"/>
      <c r="DH12" s="624"/>
      <c r="DI12" s="624"/>
      <c r="DJ12" s="624"/>
      <c r="DK12" s="624"/>
      <c r="DL12" s="624"/>
      <c r="DM12" s="624"/>
      <c r="DN12" s="624"/>
      <c r="DO12" s="624"/>
      <c r="DP12" s="625"/>
      <c r="DQ12" s="632">
        <v>95574</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19955</v>
      </c>
      <c r="S13" s="624"/>
      <c r="T13" s="624"/>
      <c r="U13" s="624"/>
      <c r="V13" s="624"/>
      <c r="W13" s="624"/>
      <c r="X13" s="624"/>
      <c r="Y13" s="625"/>
      <c r="Z13" s="626">
        <v>0.1</v>
      </c>
      <c r="AA13" s="626"/>
      <c r="AB13" s="626"/>
      <c r="AC13" s="626"/>
      <c r="AD13" s="627">
        <v>19955</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2179809</v>
      </c>
      <c r="BH13" s="624"/>
      <c r="BI13" s="624"/>
      <c r="BJ13" s="624"/>
      <c r="BK13" s="624"/>
      <c r="BL13" s="624"/>
      <c r="BM13" s="624"/>
      <c r="BN13" s="625"/>
      <c r="BO13" s="626">
        <v>42.5</v>
      </c>
      <c r="BP13" s="626"/>
      <c r="BQ13" s="626"/>
      <c r="BR13" s="626"/>
      <c r="BS13" s="632" t="s">
        <v>107</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1082301</v>
      </c>
      <c r="CS13" s="624"/>
      <c r="CT13" s="624"/>
      <c r="CU13" s="624"/>
      <c r="CV13" s="624"/>
      <c r="CW13" s="624"/>
      <c r="CX13" s="624"/>
      <c r="CY13" s="625"/>
      <c r="CZ13" s="626">
        <v>8.3000000000000007</v>
      </c>
      <c r="DA13" s="626"/>
      <c r="DB13" s="626"/>
      <c r="DC13" s="626"/>
      <c r="DD13" s="632">
        <v>266803</v>
      </c>
      <c r="DE13" s="624"/>
      <c r="DF13" s="624"/>
      <c r="DG13" s="624"/>
      <c r="DH13" s="624"/>
      <c r="DI13" s="624"/>
      <c r="DJ13" s="624"/>
      <c r="DK13" s="624"/>
      <c r="DL13" s="624"/>
      <c r="DM13" s="624"/>
      <c r="DN13" s="624"/>
      <c r="DO13" s="624"/>
      <c r="DP13" s="625"/>
      <c r="DQ13" s="632">
        <v>1007884</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72984</v>
      </c>
      <c r="BH14" s="624"/>
      <c r="BI14" s="624"/>
      <c r="BJ14" s="624"/>
      <c r="BK14" s="624"/>
      <c r="BL14" s="624"/>
      <c r="BM14" s="624"/>
      <c r="BN14" s="625"/>
      <c r="BO14" s="626">
        <v>1.4</v>
      </c>
      <c r="BP14" s="626"/>
      <c r="BQ14" s="626"/>
      <c r="BR14" s="626"/>
      <c r="BS14" s="632" t="s">
        <v>107</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504230</v>
      </c>
      <c r="CS14" s="624"/>
      <c r="CT14" s="624"/>
      <c r="CU14" s="624"/>
      <c r="CV14" s="624"/>
      <c r="CW14" s="624"/>
      <c r="CX14" s="624"/>
      <c r="CY14" s="625"/>
      <c r="CZ14" s="626">
        <v>3.8</v>
      </c>
      <c r="DA14" s="626"/>
      <c r="DB14" s="626"/>
      <c r="DC14" s="626"/>
      <c r="DD14" s="632">
        <v>34602</v>
      </c>
      <c r="DE14" s="624"/>
      <c r="DF14" s="624"/>
      <c r="DG14" s="624"/>
      <c r="DH14" s="624"/>
      <c r="DI14" s="624"/>
      <c r="DJ14" s="624"/>
      <c r="DK14" s="624"/>
      <c r="DL14" s="624"/>
      <c r="DM14" s="624"/>
      <c r="DN14" s="624"/>
      <c r="DO14" s="624"/>
      <c r="DP14" s="625"/>
      <c r="DQ14" s="632">
        <v>466496</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36644</v>
      </c>
      <c r="S15" s="624"/>
      <c r="T15" s="624"/>
      <c r="U15" s="624"/>
      <c r="V15" s="624"/>
      <c r="W15" s="624"/>
      <c r="X15" s="624"/>
      <c r="Y15" s="625"/>
      <c r="Z15" s="626">
        <v>0.3</v>
      </c>
      <c r="AA15" s="626"/>
      <c r="AB15" s="626"/>
      <c r="AC15" s="626"/>
      <c r="AD15" s="627">
        <v>36644</v>
      </c>
      <c r="AE15" s="627"/>
      <c r="AF15" s="627"/>
      <c r="AG15" s="627"/>
      <c r="AH15" s="627"/>
      <c r="AI15" s="627"/>
      <c r="AJ15" s="627"/>
      <c r="AK15" s="627"/>
      <c r="AL15" s="628">
        <v>0.5</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357956</v>
      </c>
      <c r="BH15" s="624"/>
      <c r="BI15" s="624"/>
      <c r="BJ15" s="624"/>
      <c r="BK15" s="624"/>
      <c r="BL15" s="624"/>
      <c r="BM15" s="624"/>
      <c r="BN15" s="625"/>
      <c r="BO15" s="626">
        <v>7</v>
      </c>
      <c r="BP15" s="626"/>
      <c r="BQ15" s="626"/>
      <c r="BR15" s="626"/>
      <c r="BS15" s="632" t="s">
        <v>107</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2027314</v>
      </c>
      <c r="CS15" s="624"/>
      <c r="CT15" s="624"/>
      <c r="CU15" s="624"/>
      <c r="CV15" s="624"/>
      <c r="CW15" s="624"/>
      <c r="CX15" s="624"/>
      <c r="CY15" s="625"/>
      <c r="CZ15" s="626">
        <v>15.5</v>
      </c>
      <c r="DA15" s="626"/>
      <c r="DB15" s="626"/>
      <c r="DC15" s="626"/>
      <c r="DD15" s="632">
        <v>1011720</v>
      </c>
      <c r="DE15" s="624"/>
      <c r="DF15" s="624"/>
      <c r="DG15" s="624"/>
      <c r="DH15" s="624"/>
      <c r="DI15" s="624"/>
      <c r="DJ15" s="624"/>
      <c r="DK15" s="624"/>
      <c r="DL15" s="624"/>
      <c r="DM15" s="624"/>
      <c r="DN15" s="624"/>
      <c r="DO15" s="624"/>
      <c r="DP15" s="625"/>
      <c r="DQ15" s="632">
        <v>1102934</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1958348</v>
      </c>
      <c r="S16" s="624"/>
      <c r="T16" s="624"/>
      <c r="U16" s="624"/>
      <c r="V16" s="624"/>
      <c r="W16" s="624"/>
      <c r="X16" s="624"/>
      <c r="Y16" s="625"/>
      <c r="Z16" s="626">
        <v>14.3</v>
      </c>
      <c r="AA16" s="626"/>
      <c r="AB16" s="626"/>
      <c r="AC16" s="626"/>
      <c r="AD16" s="627">
        <v>1751563</v>
      </c>
      <c r="AE16" s="627"/>
      <c r="AF16" s="627"/>
      <c r="AG16" s="627"/>
      <c r="AH16" s="627"/>
      <c r="AI16" s="627"/>
      <c r="AJ16" s="627"/>
      <c r="AK16" s="627"/>
      <c r="AL16" s="628">
        <v>22.1</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107</v>
      </c>
      <c r="CS16" s="624"/>
      <c r="CT16" s="624"/>
      <c r="CU16" s="624"/>
      <c r="CV16" s="624"/>
      <c r="CW16" s="624"/>
      <c r="CX16" s="624"/>
      <c r="CY16" s="625"/>
      <c r="CZ16" s="626" t="s">
        <v>107</v>
      </c>
      <c r="DA16" s="626"/>
      <c r="DB16" s="626"/>
      <c r="DC16" s="626"/>
      <c r="DD16" s="632" t="s">
        <v>107</v>
      </c>
      <c r="DE16" s="624"/>
      <c r="DF16" s="624"/>
      <c r="DG16" s="624"/>
      <c r="DH16" s="624"/>
      <c r="DI16" s="624"/>
      <c r="DJ16" s="624"/>
      <c r="DK16" s="624"/>
      <c r="DL16" s="624"/>
      <c r="DM16" s="624"/>
      <c r="DN16" s="624"/>
      <c r="DO16" s="624"/>
      <c r="DP16" s="625"/>
      <c r="DQ16" s="632" t="s">
        <v>107</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1751563</v>
      </c>
      <c r="S17" s="624"/>
      <c r="T17" s="624"/>
      <c r="U17" s="624"/>
      <c r="V17" s="624"/>
      <c r="W17" s="624"/>
      <c r="X17" s="624"/>
      <c r="Y17" s="625"/>
      <c r="Z17" s="626">
        <v>12.8</v>
      </c>
      <c r="AA17" s="626"/>
      <c r="AB17" s="626"/>
      <c r="AC17" s="626"/>
      <c r="AD17" s="627">
        <v>1751563</v>
      </c>
      <c r="AE17" s="627"/>
      <c r="AF17" s="627"/>
      <c r="AG17" s="627"/>
      <c r="AH17" s="627"/>
      <c r="AI17" s="627"/>
      <c r="AJ17" s="627"/>
      <c r="AK17" s="627"/>
      <c r="AL17" s="628">
        <v>22.1</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896930</v>
      </c>
      <c r="CS17" s="624"/>
      <c r="CT17" s="624"/>
      <c r="CU17" s="624"/>
      <c r="CV17" s="624"/>
      <c r="CW17" s="624"/>
      <c r="CX17" s="624"/>
      <c r="CY17" s="625"/>
      <c r="CZ17" s="626">
        <v>6.8</v>
      </c>
      <c r="DA17" s="626"/>
      <c r="DB17" s="626"/>
      <c r="DC17" s="626"/>
      <c r="DD17" s="632" t="s">
        <v>107</v>
      </c>
      <c r="DE17" s="624"/>
      <c r="DF17" s="624"/>
      <c r="DG17" s="624"/>
      <c r="DH17" s="624"/>
      <c r="DI17" s="624"/>
      <c r="DJ17" s="624"/>
      <c r="DK17" s="624"/>
      <c r="DL17" s="624"/>
      <c r="DM17" s="624"/>
      <c r="DN17" s="624"/>
      <c r="DO17" s="624"/>
      <c r="DP17" s="625"/>
      <c r="DQ17" s="632">
        <v>895866</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206784</v>
      </c>
      <c r="S18" s="624"/>
      <c r="T18" s="624"/>
      <c r="U18" s="624"/>
      <c r="V18" s="624"/>
      <c r="W18" s="624"/>
      <c r="X18" s="624"/>
      <c r="Y18" s="625"/>
      <c r="Z18" s="626">
        <v>1.5</v>
      </c>
      <c r="AA18" s="626"/>
      <c r="AB18" s="626"/>
      <c r="AC18" s="626"/>
      <c r="AD18" s="627" t="s">
        <v>107</v>
      </c>
      <c r="AE18" s="627"/>
      <c r="AF18" s="627"/>
      <c r="AG18" s="627"/>
      <c r="AH18" s="627"/>
      <c r="AI18" s="627"/>
      <c r="AJ18" s="627"/>
      <c r="AK18" s="627"/>
      <c r="AL18" s="628" t="s">
        <v>107</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107</v>
      </c>
      <c r="AE19" s="627"/>
      <c r="AF19" s="627"/>
      <c r="AG19" s="627"/>
      <c r="AH19" s="627"/>
      <c r="AI19" s="627"/>
      <c r="AJ19" s="627"/>
      <c r="AK19" s="627"/>
      <c r="AL19" s="628" t="s">
        <v>107</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107</v>
      </c>
      <c r="BH19" s="624"/>
      <c r="BI19" s="624"/>
      <c r="BJ19" s="624"/>
      <c r="BK19" s="624"/>
      <c r="BL19" s="624"/>
      <c r="BM19" s="624"/>
      <c r="BN19" s="625"/>
      <c r="BO19" s="626" t="s">
        <v>107</v>
      </c>
      <c r="BP19" s="626"/>
      <c r="BQ19" s="626"/>
      <c r="BR19" s="626"/>
      <c r="BS19" s="632" t="s">
        <v>107</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8093573</v>
      </c>
      <c r="S20" s="624"/>
      <c r="T20" s="624"/>
      <c r="U20" s="624"/>
      <c r="V20" s="624"/>
      <c r="W20" s="624"/>
      <c r="X20" s="624"/>
      <c r="Y20" s="625"/>
      <c r="Z20" s="626">
        <v>59</v>
      </c>
      <c r="AA20" s="626"/>
      <c r="AB20" s="626"/>
      <c r="AC20" s="626"/>
      <c r="AD20" s="627">
        <v>7886788</v>
      </c>
      <c r="AE20" s="627"/>
      <c r="AF20" s="627"/>
      <c r="AG20" s="627"/>
      <c r="AH20" s="627"/>
      <c r="AI20" s="627"/>
      <c r="AJ20" s="627"/>
      <c r="AK20" s="627"/>
      <c r="AL20" s="628">
        <v>99.7</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107</v>
      </c>
      <c r="BH20" s="624"/>
      <c r="BI20" s="624"/>
      <c r="BJ20" s="624"/>
      <c r="BK20" s="624"/>
      <c r="BL20" s="624"/>
      <c r="BM20" s="624"/>
      <c r="BN20" s="625"/>
      <c r="BO20" s="626" t="s">
        <v>107</v>
      </c>
      <c r="BP20" s="626"/>
      <c r="BQ20" s="626"/>
      <c r="BR20" s="626"/>
      <c r="BS20" s="632" t="s">
        <v>107</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13118004</v>
      </c>
      <c r="CS20" s="624"/>
      <c r="CT20" s="624"/>
      <c r="CU20" s="624"/>
      <c r="CV20" s="624"/>
      <c r="CW20" s="624"/>
      <c r="CX20" s="624"/>
      <c r="CY20" s="625"/>
      <c r="CZ20" s="626">
        <v>100</v>
      </c>
      <c r="DA20" s="626"/>
      <c r="DB20" s="626"/>
      <c r="DC20" s="626"/>
      <c r="DD20" s="632">
        <v>1613342</v>
      </c>
      <c r="DE20" s="624"/>
      <c r="DF20" s="624"/>
      <c r="DG20" s="624"/>
      <c r="DH20" s="624"/>
      <c r="DI20" s="624"/>
      <c r="DJ20" s="624"/>
      <c r="DK20" s="624"/>
      <c r="DL20" s="624"/>
      <c r="DM20" s="624"/>
      <c r="DN20" s="624"/>
      <c r="DO20" s="624"/>
      <c r="DP20" s="625"/>
      <c r="DQ20" s="632">
        <v>8810512</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11895</v>
      </c>
      <c r="S21" s="624"/>
      <c r="T21" s="624"/>
      <c r="U21" s="624"/>
      <c r="V21" s="624"/>
      <c r="W21" s="624"/>
      <c r="X21" s="624"/>
      <c r="Y21" s="625"/>
      <c r="Z21" s="626">
        <v>0.1</v>
      </c>
      <c r="AA21" s="626"/>
      <c r="AB21" s="626"/>
      <c r="AC21" s="626"/>
      <c r="AD21" s="627">
        <v>11895</v>
      </c>
      <c r="AE21" s="627"/>
      <c r="AF21" s="627"/>
      <c r="AG21" s="627"/>
      <c r="AH21" s="627"/>
      <c r="AI21" s="627"/>
      <c r="AJ21" s="627"/>
      <c r="AK21" s="627"/>
      <c r="AL21" s="628">
        <v>0.2</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175837</v>
      </c>
      <c r="S22" s="624"/>
      <c r="T22" s="624"/>
      <c r="U22" s="624"/>
      <c r="V22" s="624"/>
      <c r="W22" s="624"/>
      <c r="X22" s="624"/>
      <c r="Y22" s="625"/>
      <c r="Z22" s="626">
        <v>1.3</v>
      </c>
      <c r="AA22" s="626"/>
      <c r="AB22" s="626"/>
      <c r="AC22" s="626"/>
      <c r="AD22" s="627" t="s">
        <v>107</v>
      </c>
      <c r="AE22" s="627"/>
      <c r="AF22" s="627"/>
      <c r="AG22" s="627"/>
      <c r="AH22" s="627"/>
      <c r="AI22" s="627"/>
      <c r="AJ22" s="627"/>
      <c r="AK22" s="627"/>
      <c r="AL22" s="628" t="s">
        <v>107</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157183</v>
      </c>
      <c r="S23" s="624"/>
      <c r="T23" s="624"/>
      <c r="U23" s="624"/>
      <c r="V23" s="624"/>
      <c r="W23" s="624"/>
      <c r="X23" s="624"/>
      <c r="Y23" s="625"/>
      <c r="Z23" s="626">
        <v>1.1000000000000001</v>
      </c>
      <c r="AA23" s="626"/>
      <c r="AB23" s="626"/>
      <c r="AC23" s="626"/>
      <c r="AD23" s="627">
        <v>7262</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166100</v>
      </c>
      <c r="S24" s="624"/>
      <c r="T24" s="624"/>
      <c r="U24" s="624"/>
      <c r="V24" s="624"/>
      <c r="W24" s="624"/>
      <c r="X24" s="624"/>
      <c r="Y24" s="625"/>
      <c r="Z24" s="626">
        <v>1.2</v>
      </c>
      <c r="AA24" s="626"/>
      <c r="AB24" s="626"/>
      <c r="AC24" s="626"/>
      <c r="AD24" s="627" t="s">
        <v>107</v>
      </c>
      <c r="AE24" s="627"/>
      <c r="AF24" s="627"/>
      <c r="AG24" s="627"/>
      <c r="AH24" s="627"/>
      <c r="AI24" s="627"/>
      <c r="AJ24" s="627"/>
      <c r="AK24" s="627"/>
      <c r="AL24" s="628" t="s">
        <v>107</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5608547</v>
      </c>
      <c r="CS24" s="613"/>
      <c r="CT24" s="613"/>
      <c r="CU24" s="613"/>
      <c r="CV24" s="613"/>
      <c r="CW24" s="613"/>
      <c r="CX24" s="613"/>
      <c r="CY24" s="614"/>
      <c r="CZ24" s="650">
        <v>42.8</v>
      </c>
      <c r="DA24" s="651"/>
      <c r="DB24" s="651"/>
      <c r="DC24" s="652"/>
      <c r="DD24" s="649">
        <v>3138900</v>
      </c>
      <c r="DE24" s="613"/>
      <c r="DF24" s="613"/>
      <c r="DG24" s="613"/>
      <c r="DH24" s="613"/>
      <c r="DI24" s="613"/>
      <c r="DJ24" s="613"/>
      <c r="DK24" s="614"/>
      <c r="DL24" s="649">
        <v>3125512</v>
      </c>
      <c r="DM24" s="613"/>
      <c r="DN24" s="613"/>
      <c r="DO24" s="613"/>
      <c r="DP24" s="613"/>
      <c r="DQ24" s="613"/>
      <c r="DR24" s="613"/>
      <c r="DS24" s="613"/>
      <c r="DT24" s="613"/>
      <c r="DU24" s="613"/>
      <c r="DV24" s="614"/>
      <c r="DW24" s="617">
        <v>36.4</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1920082</v>
      </c>
      <c r="S25" s="624"/>
      <c r="T25" s="624"/>
      <c r="U25" s="624"/>
      <c r="V25" s="624"/>
      <c r="W25" s="624"/>
      <c r="X25" s="624"/>
      <c r="Y25" s="625"/>
      <c r="Z25" s="626">
        <v>14</v>
      </c>
      <c r="AA25" s="626"/>
      <c r="AB25" s="626"/>
      <c r="AC25" s="626"/>
      <c r="AD25" s="627" t="s">
        <v>107</v>
      </c>
      <c r="AE25" s="627"/>
      <c r="AF25" s="627"/>
      <c r="AG25" s="627"/>
      <c r="AH25" s="627"/>
      <c r="AI25" s="627"/>
      <c r="AJ25" s="627"/>
      <c r="AK25" s="627"/>
      <c r="AL25" s="628" t="s">
        <v>107</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1602233</v>
      </c>
      <c r="CS25" s="655"/>
      <c r="CT25" s="655"/>
      <c r="CU25" s="655"/>
      <c r="CV25" s="655"/>
      <c r="CW25" s="655"/>
      <c r="CX25" s="655"/>
      <c r="CY25" s="656"/>
      <c r="CZ25" s="657">
        <v>12.2</v>
      </c>
      <c r="DA25" s="658"/>
      <c r="DB25" s="658"/>
      <c r="DC25" s="659"/>
      <c r="DD25" s="632">
        <v>1363229</v>
      </c>
      <c r="DE25" s="655"/>
      <c r="DF25" s="655"/>
      <c r="DG25" s="655"/>
      <c r="DH25" s="655"/>
      <c r="DI25" s="655"/>
      <c r="DJ25" s="655"/>
      <c r="DK25" s="656"/>
      <c r="DL25" s="632">
        <v>1349986</v>
      </c>
      <c r="DM25" s="655"/>
      <c r="DN25" s="655"/>
      <c r="DO25" s="655"/>
      <c r="DP25" s="655"/>
      <c r="DQ25" s="655"/>
      <c r="DR25" s="655"/>
      <c r="DS25" s="655"/>
      <c r="DT25" s="655"/>
      <c r="DU25" s="655"/>
      <c r="DV25" s="656"/>
      <c r="DW25" s="628">
        <v>15.7</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1003013</v>
      </c>
      <c r="CS26" s="624"/>
      <c r="CT26" s="624"/>
      <c r="CU26" s="624"/>
      <c r="CV26" s="624"/>
      <c r="CW26" s="624"/>
      <c r="CX26" s="624"/>
      <c r="CY26" s="625"/>
      <c r="CZ26" s="657">
        <v>7.6</v>
      </c>
      <c r="DA26" s="658"/>
      <c r="DB26" s="658"/>
      <c r="DC26" s="659"/>
      <c r="DD26" s="632">
        <v>803243</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952040</v>
      </c>
      <c r="S27" s="624"/>
      <c r="T27" s="624"/>
      <c r="U27" s="624"/>
      <c r="V27" s="624"/>
      <c r="W27" s="624"/>
      <c r="X27" s="624"/>
      <c r="Y27" s="625"/>
      <c r="Z27" s="626">
        <v>6.9</v>
      </c>
      <c r="AA27" s="626"/>
      <c r="AB27" s="626"/>
      <c r="AC27" s="626"/>
      <c r="AD27" s="627" t="s">
        <v>107</v>
      </c>
      <c r="AE27" s="627"/>
      <c r="AF27" s="627"/>
      <c r="AG27" s="627"/>
      <c r="AH27" s="627"/>
      <c r="AI27" s="627"/>
      <c r="AJ27" s="627"/>
      <c r="AK27" s="627"/>
      <c r="AL27" s="628" t="s">
        <v>107</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5130284</v>
      </c>
      <c r="BH27" s="624"/>
      <c r="BI27" s="624"/>
      <c r="BJ27" s="624"/>
      <c r="BK27" s="624"/>
      <c r="BL27" s="624"/>
      <c r="BM27" s="624"/>
      <c r="BN27" s="625"/>
      <c r="BO27" s="626">
        <v>100</v>
      </c>
      <c r="BP27" s="626"/>
      <c r="BQ27" s="626"/>
      <c r="BR27" s="626"/>
      <c r="BS27" s="632">
        <v>75492</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3109384</v>
      </c>
      <c r="CS27" s="655"/>
      <c r="CT27" s="655"/>
      <c r="CU27" s="655"/>
      <c r="CV27" s="655"/>
      <c r="CW27" s="655"/>
      <c r="CX27" s="655"/>
      <c r="CY27" s="656"/>
      <c r="CZ27" s="657">
        <v>23.7</v>
      </c>
      <c r="DA27" s="658"/>
      <c r="DB27" s="658"/>
      <c r="DC27" s="659"/>
      <c r="DD27" s="632">
        <v>879805</v>
      </c>
      <c r="DE27" s="655"/>
      <c r="DF27" s="655"/>
      <c r="DG27" s="655"/>
      <c r="DH27" s="655"/>
      <c r="DI27" s="655"/>
      <c r="DJ27" s="655"/>
      <c r="DK27" s="656"/>
      <c r="DL27" s="632">
        <v>879660</v>
      </c>
      <c r="DM27" s="655"/>
      <c r="DN27" s="655"/>
      <c r="DO27" s="655"/>
      <c r="DP27" s="655"/>
      <c r="DQ27" s="655"/>
      <c r="DR27" s="655"/>
      <c r="DS27" s="655"/>
      <c r="DT27" s="655"/>
      <c r="DU27" s="655"/>
      <c r="DV27" s="656"/>
      <c r="DW27" s="628">
        <v>10.3</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35969</v>
      </c>
      <c r="S28" s="624"/>
      <c r="T28" s="624"/>
      <c r="U28" s="624"/>
      <c r="V28" s="624"/>
      <c r="W28" s="624"/>
      <c r="X28" s="624"/>
      <c r="Y28" s="625"/>
      <c r="Z28" s="626">
        <v>0.3</v>
      </c>
      <c r="AA28" s="626"/>
      <c r="AB28" s="626"/>
      <c r="AC28" s="626"/>
      <c r="AD28" s="627">
        <v>5344</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896930</v>
      </c>
      <c r="CS28" s="624"/>
      <c r="CT28" s="624"/>
      <c r="CU28" s="624"/>
      <c r="CV28" s="624"/>
      <c r="CW28" s="624"/>
      <c r="CX28" s="624"/>
      <c r="CY28" s="625"/>
      <c r="CZ28" s="657">
        <v>6.8</v>
      </c>
      <c r="DA28" s="658"/>
      <c r="DB28" s="658"/>
      <c r="DC28" s="659"/>
      <c r="DD28" s="632">
        <v>895866</v>
      </c>
      <c r="DE28" s="624"/>
      <c r="DF28" s="624"/>
      <c r="DG28" s="624"/>
      <c r="DH28" s="624"/>
      <c r="DI28" s="624"/>
      <c r="DJ28" s="624"/>
      <c r="DK28" s="625"/>
      <c r="DL28" s="632">
        <v>895866</v>
      </c>
      <c r="DM28" s="624"/>
      <c r="DN28" s="624"/>
      <c r="DO28" s="624"/>
      <c r="DP28" s="624"/>
      <c r="DQ28" s="624"/>
      <c r="DR28" s="624"/>
      <c r="DS28" s="624"/>
      <c r="DT28" s="624"/>
      <c r="DU28" s="624"/>
      <c r="DV28" s="625"/>
      <c r="DW28" s="628">
        <v>10.4</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2079</v>
      </c>
      <c r="S29" s="624"/>
      <c r="T29" s="624"/>
      <c r="U29" s="624"/>
      <c r="V29" s="624"/>
      <c r="W29" s="624"/>
      <c r="X29" s="624"/>
      <c r="Y29" s="625"/>
      <c r="Z29" s="626">
        <v>0</v>
      </c>
      <c r="AA29" s="626"/>
      <c r="AB29" s="626"/>
      <c r="AC29" s="626"/>
      <c r="AD29" s="627" t="s">
        <v>107</v>
      </c>
      <c r="AE29" s="627"/>
      <c r="AF29" s="627"/>
      <c r="AG29" s="627"/>
      <c r="AH29" s="627"/>
      <c r="AI29" s="627"/>
      <c r="AJ29" s="627"/>
      <c r="AK29" s="627"/>
      <c r="AL29" s="628" t="s">
        <v>107</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896930</v>
      </c>
      <c r="CS29" s="655"/>
      <c r="CT29" s="655"/>
      <c r="CU29" s="655"/>
      <c r="CV29" s="655"/>
      <c r="CW29" s="655"/>
      <c r="CX29" s="655"/>
      <c r="CY29" s="656"/>
      <c r="CZ29" s="657">
        <v>6.8</v>
      </c>
      <c r="DA29" s="658"/>
      <c r="DB29" s="658"/>
      <c r="DC29" s="659"/>
      <c r="DD29" s="632">
        <v>895866</v>
      </c>
      <c r="DE29" s="655"/>
      <c r="DF29" s="655"/>
      <c r="DG29" s="655"/>
      <c r="DH29" s="655"/>
      <c r="DI29" s="655"/>
      <c r="DJ29" s="655"/>
      <c r="DK29" s="656"/>
      <c r="DL29" s="632">
        <v>895866</v>
      </c>
      <c r="DM29" s="655"/>
      <c r="DN29" s="655"/>
      <c r="DO29" s="655"/>
      <c r="DP29" s="655"/>
      <c r="DQ29" s="655"/>
      <c r="DR29" s="655"/>
      <c r="DS29" s="655"/>
      <c r="DT29" s="655"/>
      <c r="DU29" s="655"/>
      <c r="DV29" s="656"/>
      <c r="DW29" s="628">
        <v>10.4</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62927</v>
      </c>
      <c r="S30" s="624"/>
      <c r="T30" s="624"/>
      <c r="U30" s="624"/>
      <c r="V30" s="624"/>
      <c r="W30" s="624"/>
      <c r="X30" s="624"/>
      <c r="Y30" s="625"/>
      <c r="Z30" s="626">
        <v>0.5</v>
      </c>
      <c r="AA30" s="626"/>
      <c r="AB30" s="626"/>
      <c r="AC30" s="626"/>
      <c r="AD30" s="627" t="s">
        <v>107</v>
      </c>
      <c r="AE30" s="627"/>
      <c r="AF30" s="627"/>
      <c r="AG30" s="627"/>
      <c r="AH30" s="627"/>
      <c r="AI30" s="627"/>
      <c r="AJ30" s="627"/>
      <c r="AK30" s="627"/>
      <c r="AL30" s="628" t="s">
        <v>107</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98.9</v>
      </c>
      <c r="BH30" s="682"/>
      <c r="BI30" s="682"/>
      <c r="BJ30" s="682"/>
      <c r="BK30" s="682"/>
      <c r="BL30" s="682"/>
      <c r="BM30" s="618">
        <v>94.7</v>
      </c>
      <c r="BN30" s="682"/>
      <c r="BO30" s="682"/>
      <c r="BP30" s="682"/>
      <c r="BQ30" s="683"/>
      <c r="BR30" s="681">
        <v>98.6</v>
      </c>
      <c r="BS30" s="682"/>
      <c r="BT30" s="682"/>
      <c r="BU30" s="682"/>
      <c r="BV30" s="682"/>
      <c r="BW30" s="682"/>
      <c r="BX30" s="618">
        <v>94.4</v>
      </c>
      <c r="BY30" s="682"/>
      <c r="BZ30" s="682"/>
      <c r="CA30" s="682"/>
      <c r="CB30" s="683"/>
      <c r="CD30" s="686"/>
      <c r="CE30" s="687"/>
      <c r="CF30" s="637" t="s">
        <v>290</v>
      </c>
      <c r="CG30" s="638"/>
      <c r="CH30" s="638"/>
      <c r="CI30" s="638"/>
      <c r="CJ30" s="638"/>
      <c r="CK30" s="638"/>
      <c r="CL30" s="638"/>
      <c r="CM30" s="638"/>
      <c r="CN30" s="638"/>
      <c r="CO30" s="638"/>
      <c r="CP30" s="638"/>
      <c r="CQ30" s="639"/>
      <c r="CR30" s="623">
        <v>789113</v>
      </c>
      <c r="CS30" s="624"/>
      <c r="CT30" s="624"/>
      <c r="CU30" s="624"/>
      <c r="CV30" s="624"/>
      <c r="CW30" s="624"/>
      <c r="CX30" s="624"/>
      <c r="CY30" s="625"/>
      <c r="CZ30" s="657">
        <v>6</v>
      </c>
      <c r="DA30" s="658"/>
      <c r="DB30" s="658"/>
      <c r="DC30" s="659"/>
      <c r="DD30" s="632">
        <v>788127</v>
      </c>
      <c r="DE30" s="624"/>
      <c r="DF30" s="624"/>
      <c r="DG30" s="624"/>
      <c r="DH30" s="624"/>
      <c r="DI30" s="624"/>
      <c r="DJ30" s="624"/>
      <c r="DK30" s="625"/>
      <c r="DL30" s="632">
        <v>788127</v>
      </c>
      <c r="DM30" s="624"/>
      <c r="DN30" s="624"/>
      <c r="DO30" s="624"/>
      <c r="DP30" s="624"/>
      <c r="DQ30" s="624"/>
      <c r="DR30" s="624"/>
      <c r="DS30" s="624"/>
      <c r="DT30" s="624"/>
      <c r="DU30" s="624"/>
      <c r="DV30" s="625"/>
      <c r="DW30" s="628">
        <v>9.1999999999999993</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602280</v>
      </c>
      <c r="S31" s="624"/>
      <c r="T31" s="624"/>
      <c r="U31" s="624"/>
      <c r="V31" s="624"/>
      <c r="W31" s="624"/>
      <c r="X31" s="624"/>
      <c r="Y31" s="625"/>
      <c r="Z31" s="626">
        <v>4.4000000000000004</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98.6</v>
      </c>
      <c r="BH31" s="655"/>
      <c r="BI31" s="655"/>
      <c r="BJ31" s="655"/>
      <c r="BK31" s="655"/>
      <c r="BL31" s="655"/>
      <c r="BM31" s="629">
        <v>93</v>
      </c>
      <c r="BN31" s="679"/>
      <c r="BO31" s="679"/>
      <c r="BP31" s="679"/>
      <c r="BQ31" s="680"/>
      <c r="BR31" s="678">
        <v>98</v>
      </c>
      <c r="BS31" s="655"/>
      <c r="BT31" s="655"/>
      <c r="BU31" s="655"/>
      <c r="BV31" s="655"/>
      <c r="BW31" s="655"/>
      <c r="BX31" s="629">
        <v>92.6</v>
      </c>
      <c r="BY31" s="679"/>
      <c r="BZ31" s="679"/>
      <c r="CA31" s="679"/>
      <c r="CB31" s="680"/>
      <c r="CD31" s="686"/>
      <c r="CE31" s="687"/>
      <c r="CF31" s="637" t="s">
        <v>294</v>
      </c>
      <c r="CG31" s="638"/>
      <c r="CH31" s="638"/>
      <c r="CI31" s="638"/>
      <c r="CJ31" s="638"/>
      <c r="CK31" s="638"/>
      <c r="CL31" s="638"/>
      <c r="CM31" s="638"/>
      <c r="CN31" s="638"/>
      <c r="CO31" s="638"/>
      <c r="CP31" s="638"/>
      <c r="CQ31" s="639"/>
      <c r="CR31" s="623">
        <v>107817</v>
      </c>
      <c r="CS31" s="655"/>
      <c r="CT31" s="655"/>
      <c r="CU31" s="655"/>
      <c r="CV31" s="655"/>
      <c r="CW31" s="655"/>
      <c r="CX31" s="655"/>
      <c r="CY31" s="656"/>
      <c r="CZ31" s="657">
        <v>0.8</v>
      </c>
      <c r="DA31" s="658"/>
      <c r="DB31" s="658"/>
      <c r="DC31" s="659"/>
      <c r="DD31" s="632">
        <v>107739</v>
      </c>
      <c r="DE31" s="655"/>
      <c r="DF31" s="655"/>
      <c r="DG31" s="655"/>
      <c r="DH31" s="655"/>
      <c r="DI31" s="655"/>
      <c r="DJ31" s="655"/>
      <c r="DK31" s="656"/>
      <c r="DL31" s="632">
        <v>107739</v>
      </c>
      <c r="DM31" s="655"/>
      <c r="DN31" s="655"/>
      <c r="DO31" s="655"/>
      <c r="DP31" s="655"/>
      <c r="DQ31" s="655"/>
      <c r="DR31" s="655"/>
      <c r="DS31" s="655"/>
      <c r="DT31" s="655"/>
      <c r="DU31" s="655"/>
      <c r="DV31" s="656"/>
      <c r="DW31" s="628">
        <v>1.3</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277852</v>
      </c>
      <c r="S32" s="624"/>
      <c r="T32" s="624"/>
      <c r="U32" s="624"/>
      <c r="V32" s="624"/>
      <c r="W32" s="624"/>
      <c r="X32" s="624"/>
      <c r="Y32" s="625"/>
      <c r="Z32" s="626">
        <v>2</v>
      </c>
      <c r="AA32" s="626"/>
      <c r="AB32" s="626"/>
      <c r="AC32" s="626"/>
      <c r="AD32" s="627">
        <v>2594</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99.2</v>
      </c>
      <c r="BH32" s="691"/>
      <c r="BI32" s="691"/>
      <c r="BJ32" s="691"/>
      <c r="BK32" s="691"/>
      <c r="BL32" s="691"/>
      <c r="BM32" s="692">
        <v>95.9</v>
      </c>
      <c r="BN32" s="691"/>
      <c r="BO32" s="691"/>
      <c r="BP32" s="691"/>
      <c r="BQ32" s="693"/>
      <c r="BR32" s="690">
        <v>99.1</v>
      </c>
      <c r="BS32" s="691"/>
      <c r="BT32" s="691"/>
      <c r="BU32" s="691"/>
      <c r="BV32" s="691"/>
      <c r="BW32" s="691"/>
      <c r="BX32" s="692">
        <v>95.5</v>
      </c>
      <c r="BY32" s="691"/>
      <c r="BZ32" s="691"/>
      <c r="CA32" s="691"/>
      <c r="CB32" s="693"/>
      <c r="CD32" s="688"/>
      <c r="CE32" s="689"/>
      <c r="CF32" s="637" t="s">
        <v>297</v>
      </c>
      <c r="CG32" s="638"/>
      <c r="CH32" s="638"/>
      <c r="CI32" s="638"/>
      <c r="CJ32" s="638"/>
      <c r="CK32" s="638"/>
      <c r="CL32" s="638"/>
      <c r="CM32" s="638"/>
      <c r="CN32" s="638"/>
      <c r="CO32" s="638"/>
      <c r="CP32" s="638"/>
      <c r="CQ32" s="639"/>
      <c r="CR32" s="623" t="s">
        <v>107</v>
      </c>
      <c r="CS32" s="624"/>
      <c r="CT32" s="624"/>
      <c r="CU32" s="624"/>
      <c r="CV32" s="624"/>
      <c r="CW32" s="624"/>
      <c r="CX32" s="624"/>
      <c r="CY32" s="625"/>
      <c r="CZ32" s="657" t="s">
        <v>107</v>
      </c>
      <c r="DA32" s="658"/>
      <c r="DB32" s="658"/>
      <c r="DC32" s="659"/>
      <c r="DD32" s="632" t="s">
        <v>107</v>
      </c>
      <c r="DE32" s="624"/>
      <c r="DF32" s="624"/>
      <c r="DG32" s="624"/>
      <c r="DH32" s="624"/>
      <c r="DI32" s="624"/>
      <c r="DJ32" s="624"/>
      <c r="DK32" s="625"/>
      <c r="DL32" s="632" t="s">
        <v>107</v>
      </c>
      <c r="DM32" s="624"/>
      <c r="DN32" s="624"/>
      <c r="DO32" s="624"/>
      <c r="DP32" s="624"/>
      <c r="DQ32" s="624"/>
      <c r="DR32" s="624"/>
      <c r="DS32" s="624"/>
      <c r="DT32" s="624"/>
      <c r="DU32" s="624"/>
      <c r="DV32" s="625"/>
      <c r="DW32" s="628" t="s">
        <v>107</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1253367</v>
      </c>
      <c r="S33" s="624"/>
      <c r="T33" s="624"/>
      <c r="U33" s="624"/>
      <c r="V33" s="624"/>
      <c r="W33" s="624"/>
      <c r="X33" s="624"/>
      <c r="Y33" s="625"/>
      <c r="Z33" s="626">
        <v>9.1</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5896115</v>
      </c>
      <c r="CS33" s="655"/>
      <c r="CT33" s="655"/>
      <c r="CU33" s="655"/>
      <c r="CV33" s="655"/>
      <c r="CW33" s="655"/>
      <c r="CX33" s="655"/>
      <c r="CY33" s="656"/>
      <c r="CZ33" s="657">
        <v>44.9</v>
      </c>
      <c r="DA33" s="658"/>
      <c r="DB33" s="658"/>
      <c r="DC33" s="659"/>
      <c r="DD33" s="632">
        <v>5095571</v>
      </c>
      <c r="DE33" s="655"/>
      <c r="DF33" s="655"/>
      <c r="DG33" s="655"/>
      <c r="DH33" s="655"/>
      <c r="DI33" s="655"/>
      <c r="DJ33" s="655"/>
      <c r="DK33" s="656"/>
      <c r="DL33" s="632">
        <v>4445601</v>
      </c>
      <c r="DM33" s="655"/>
      <c r="DN33" s="655"/>
      <c r="DO33" s="655"/>
      <c r="DP33" s="655"/>
      <c r="DQ33" s="655"/>
      <c r="DR33" s="655"/>
      <c r="DS33" s="655"/>
      <c r="DT33" s="655"/>
      <c r="DU33" s="655"/>
      <c r="DV33" s="656"/>
      <c r="DW33" s="628">
        <v>51.8</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2316526</v>
      </c>
      <c r="CS34" s="624"/>
      <c r="CT34" s="624"/>
      <c r="CU34" s="624"/>
      <c r="CV34" s="624"/>
      <c r="CW34" s="624"/>
      <c r="CX34" s="624"/>
      <c r="CY34" s="625"/>
      <c r="CZ34" s="657">
        <v>17.7</v>
      </c>
      <c r="DA34" s="658"/>
      <c r="DB34" s="658"/>
      <c r="DC34" s="659"/>
      <c r="DD34" s="632">
        <v>1910972</v>
      </c>
      <c r="DE34" s="624"/>
      <c r="DF34" s="624"/>
      <c r="DG34" s="624"/>
      <c r="DH34" s="624"/>
      <c r="DI34" s="624"/>
      <c r="DJ34" s="624"/>
      <c r="DK34" s="625"/>
      <c r="DL34" s="632">
        <v>1605906</v>
      </c>
      <c r="DM34" s="624"/>
      <c r="DN34" s="624"/>
      <c r="DO34" s="624"/>
      <c r="DP34" s="624"/>
      <c r="DQ34" s="624"/>
      <c r="DR34" s="624"/>
      <c r="DS34" s="624"/>
      <c r="DT34" s="624"/>
      <c r="DU34" s="624"/>
      <c r="DV34" s="625"/>
      <c r="DW34" s="628">
        <v>18.7</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661167</v>
      </c>
      <c r="S35" s="624"/>
      <c r="T35" s="624"/>
      <c r="U35" s="624"/>
      <c r="V35" s="624"/>
      <c r="W35" s="624"/>
      <c r="X35" s="624"/>
      <c r="Y35" s="625"/>
      <c r="Z35" s="626">
        <v>4.8</v>
      </c>
      <c r="AA35" s="626"/>
      <c r="AB35" s="626"/>
      <c r="AC35" s="626"/>
      <c r="AD35" s="627" t="s">
        <v>107</v>
      </c>
      <c r="AE35" s="627"/>
      <c r="AF35" s="627"/>
      <c r="AG35" s="627"/>
      <c r="AH35" s="627"/>
      <c r="AI35" s="627"/>
      <c r="AJ35" s="627"/>
      <c r="AK35" s="627"/>
      <c r="AL35" s="628" t="s">
        <v>107</v>
      </c>
      <c r="AM35" s="629"/>
      <c r="AN35" s="629"/>
      <c r="AO35" s="630"/>
      <c r="AP35" s="186"/>
      <c r="AQ35" s="634" t="s">
        <v>305</v>
      </c>
      <c r="AR35" s="635"/>
      <c r="AS35" s="635"/>
      <c r="AT35" s="635"/>
      <c r="AU35" s="635"/>
      <c r="AV35" s="635"/>
      <c r="AW35" s="635"/>
      <c r="AX35" s="635"/>
      <c r="AY35" s="636"/>
      <c r="AZ35" s="612">
        <v>1766247</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-37335</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143011</v>
      </c>
      <c r="CS35" s="655"/>
      <c r="CT35" s="655"/>
      <c r="CU35" s="655"/>
      <c r="CV35" s="655"/>
      <c r="CW35" s="655"/>
      <c r="CX35" s="655"/>
      <c r="CY35" s="656"/>
      <c r="CZ35" s="657">
        <v>1.1000000000000001</v>
      </c>
      <c r="DA35" s="658"/>
      <c r="DB35" s="658"/>
      <c r="DC35" s="659"/>
      <c r="DD35" s="632">
        <v>138102</v>
      </c>
      <c r="DE35" s="655"/>
      <c r="DF35" s="655"/>
      <c r="DG35" s="655"/>
      <c r="DH35" s="655"/>
      <c r="DI35" s="655"/>
      <c r="DJ35" s="655"/>
      <c r="DK35" s="656"/>
      <c r="DL35" s="632">
        <v>137998</v>
      </c>
      <c r="DM35" s="655"/>
      <c r="DN35" s="655"/>
      <c r="DO35" s="655"/>
      <c r="DP35" s="655"/>
      <c r="DQ35" s="655"/>
      <c r="DR35" s="655"/>
      <c r="DS35" s="655"/>
      <c r="DT35" s="655"/>
      <c r="DU35" s="655"/>
      <c r="DV35" s="656"/>
      <c r="DW35" s="628">
        <v>1.6</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13711184</v>
      </c>
      <c r="S36" s="696"/>
      <c r="T36" s="696"/>
      <c r="U36" s="696"/>
      <c r="V36" s="696"/>
      <c r="W36" s="696"/>
      <c r="X36" s="696"/>
      <c r="Y36" s="697"/>
      <c r="Z36" s="698">
        <v>100</v>
      </c>
      <c r="AA36" s="698"/>
      <c r="AB36" s="698"/>
      <c r="AC36" s="698"/>
      <c r="AD36" s="699">
        <v>7913883</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433718</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-180307</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2058646</v>
      </c>
      <c r="CS36" s="624"/>
      <c r="CT36" s="624"/>
      <c r="CU36" s="624"/>
      <c r="CV36" s="624"/>
      <c r="CW36" s="624"/>
      <c r="CX36" s="624"/>
      <c r="CY36" s="625"/>
      <c r="CZ36" s="657">
        <v>15.7</v>
      </c>
      <c r="DA36" s="658"/>
      <c r="DB36" s="658"/>
      <c r="DC36" s="659"/>
      <c r="DD36" s="632">
        <v>1958478</v>
      </c>
      <c r="DE36" s="624"/>
      <c r="DF36" s="624"/>
      <c r="DG36" s="624"/>
      <c r="DH36" s="624"/>
      <c r="DI36" s="624"/>
      <c r="DJ36" s="624"/>
      <c r="DK36" s="625"/>
      <c r="DL36" s="632">
        <v>1778505</v>
      </c>
      <c r="DM36" s="624"/>
      <c r="DN36" s="624"/>
      <c r="DO36" s="624"/>
      <c r="DP36" s="624"/>
      <c r="DQ36" s="624"/>
      <c r="DR36" s="624"/>
      <c r="DS36" s="624"/>
      <c r="DT36" s="624"/>
      <c r="DU36" s="624"/>
      <c r="DV36" s="625"/>
      <c r="DW36" s="628">
        <v>20.7</v>
      </c>
      <c r="DX36" s="653"/>
      <c r="DY36" s="653"/>
      <c r="DZ36" s="653"/>
      <c r="EA36" s="653"/>
      <c r="EB36" s="653"/>
      <c r="EC36" s="654"/>
    </row>
    <row r="37" spans="2:133" ht="11.25" customHeight="1">
      <c r="AQ37" s="702" t="s">
        <v>312</v>
      </c>
      <c r="AR37" s="703"/>
      <c r="AS37" s="703"/>
      <c r="AT37" s="703"/>
      <c r="AU37" s="703"/>
      <c r="AV37" s="703"/>
      <c r="AW37" s="703"/>
      <c r="AX37" s="703"/>
      <c r="AY37" s="704"/>
      <c r="AZ37" s="623">
        <v>26101</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6014</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613633</v>
      </c>
      <c r="CS37" s="655"/>
      <c r="CT37" s="655"/>
      <c r="CU37" s="655"/>
      <c r="CV37" s="655"/>
      <c r="CW37" s="655"/>
      <c r="CX37" s="655"/>
      <c r="CY37" s="656"/>
      <c r="CZ37" s="657">
        <v>4.7</v>
      </c>
      <c r="DA37" s="658"/>
      <c r="DB37" s="658"/>
      <c r="DC37" s="659"/>
      <c r="DD37" s="632">
        <v>613633</v>
      </c>
      <c r="DE37" s="655"/>
      <c r="DF37" s="655"/>
      <c r="DG37" s="655"/>
      <c r="DH37" s="655"/>
      <c r="DI37" s="655"/>
      <c r="DJ37" s="655"/>
      <c r="DK37" s="656"/>
      <c r="DL37" s="632">
        <v>583651</v>
      </c>
      <c r="DM37" s="655"/>
      <c r="DN37" s="655"/>
      <c r="DO37" s="655"/>
      <c r="DP37" s="655"/>
      <c r="DQ37" s="655"/>
      <c r="DR37" s="655"/>
      <c r="DS37" s="655"/>
      <c r="DT37" s="655"/>
      <c r="DU37" s="655"/>
      <c r="DV37" s="656"/>
      <c r="DW37" s="628">
        <v>6.8</v>
      </c>
      <c r="DX37" s="653"/>
      <c r="DY37" s="653"/>
      <c r="DZ37" s="653"/>
      <c r="EA37" s="653"/>
      <c r="EB37" s="653"/>
      <c r="EC37" s="654"/>
    </row>
    <row r="38" spans="2:133" ht="11.25" customHeight="1">
      <c r="AQ38" s="702" t="s">
        <v>315</v>
      </c>
      <c r="AR38" s="703"/>
      <c r="AS38" s="703"/>
      <c r="AT38" s="703"/>
      <c r="AU38" s="703"/>
      <c r="AV38" s="703"/>
      <c r="AW38" s="703"/>
      <c r="AX38" s="703"/>
      <c r="AY38" s="704"/>
      <c r="AZ38" s="623" t="s">
        <v>107</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10524</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1306428</v>
      </c>
      <c r="CS38" s="624"/>
      <c r="CT38" s="624"/>
      <c r="CU38" s="624"/>
      <c r="CV38" s="624"/>
      <c r="CW38" s="624"/>
      <c r="CX38" s="624"/>
      <c r="CY38" s="625"/>
      <c r="CZ38" s="657">
        <v>10</v>
      </c>
      <c r="DA38" s="658"/>
      <c r="DB38" s="658"/>
      <c r="DC38" s="659"/>
      <c r="DD38" s="632">
        <v>1052945</v>
      </c>
      <c r="DE38" s="624"/>
      <c r="DF38" s="624"/>
      <c r="DG38" s="624"/>
      <c r="DH38" s="624"/>
      <c r="DI38" s="624"/>
      <c r="DJ38" s="624"/>
      <c r="DK38" s="625"/>
      <c r="DL38" s="632">
        <v>923192</v>
      </c>
      <c r="DM38" s="624"/>
      <c r="DN38" s="624"/>
      <c r="DO38" s="624"/>
      <c r="DP38" s="624"/>
      <c r="DQ38" s="624"/>
      <c r="DR38" s="624"/>
      <c r="DS38" s="624"/>
      <c r="DT38" s="624"/>
      <c r="DU38" s="624"/>
      <c r="DV38" s="625"/>
      <c r="DW38" s="628">
        <v>10.8</v>
      </c>
      <c r="DX38" s="653"/>
      <c r="DY38" s="653"/>
      <c r="DZ38" s="653"/>
      <c r="EA38" s="653"/>
      <c r="EB38" s="653"/>
      <c r="EC38" s="654"/>
    </row>
    <row r="39" spans="2:133" ht="11.25" customHeight="1">
      <c r="AQ39" s="702" t="s">
        <v>318</v>
      </c>
      <c r="AR39" s="703"/>
      <c r="AS39" s="703"/>
      <c r="AT39" s="703"/>
      <c r="AU39" s="703"/>
      <c r="AV39" s="703"/>
      <c r="AW39" s="703"/>
      <c r="AX39" s="703"/>
      <c r="AY39" s="704"/>
      <c r="AZ39" s="623" t="s">
        <v>107</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87</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49330</v>
      </c>
      <c r="CS39" s="655"/>
      <c r="CT39" s="655"/>
      <c r="CU39" s="655"/>
      <c r="CV39" s="655"/>
      <c r="CW39" s="655"/>
      <c r="CX39" s="655"/>
      <c r="CY39" s="656"/>
      <c r="CZ39" s="657">
        <v>0.4</v>
      </c>
      <c r="DA39" s="658"/>
      <c r="DB39" s="658"/>
      <c r="DC39" s="659"/>
      <c r="DD39" s="632">
        <v>20000</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419555</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114</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22174</v>
      </c>
      <c r="CS40" s="624"/>
      <c r="CT40" s="624"/>
      <c r="CU40" s="624"/>
      <c r="CV40" s="624"/>
      <c r="CW40" s="624"/>
      <c r="CX40" s="624"/>
      <c r="CY40" s="625"/>
      <c r="CZ40" s="657">
        <v>0.2</v>
      </c>
      <c r="DA40" s="658"/>
      <c r="DB40" s="658"/>
      <c r="DC40" s="659"/>
      <c r="DD40" s="632">
        <v>15074</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886873</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284</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1613342</v>
      </c>
      <c r="CS42" s="624"/>
      <c r="CT42" s="624"/>
      <c r="CU42" s="624"/>
      <c r="CV42" s="624"/>
      <c r="CW42" s="624"/>
      <c r="CX42" s="624"/>
      <c r="CY42" s="625"/>
      <c r="CZ42" s="657">
        <v>12.3</v>
      </c>
      <c r="DA42" s="706"/>
      <c r="DB42" s="706"/>
      <c r="DC42" s="707"/>
      <c r="DD42" s="632">
        <v>576041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30252</v>
      </c>
      <c r="CS43" s="655"/>
      <c r="CT43" s="655"/>
      <c r="CU43" s="655"/>
      <c r="CV43" s="655"/>
      <c r="CW43" s="655"/>
      <c r="CX43" s="655"/>
      <c r="CY43" s="656"/>
      <c r="CZ43" s="657">
        <v>0.2</v>
      </c>
      <c r="DA43" s="658"/>
      <c r="DB43" s="658"/>
      <c r="DC43" s="659"/>
      <c r="DD43" s="632">
        <v>30252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1613342</v>
      </c>
      <c r="CS44" s="624"/>
      <c r="CT44" s="624"/>
      <c r="CU44" s="624"/>
      <c r="CV44" s="624"/>
      <c r="CW44" s="624"/>
      <c r="CX44" s="624"/>
      <c r="CY44" s="625"/>
      <c r="CZ44" s="657">
        <v>12.3</v>
      </c>
      <c r="DA44" s="706"/>
      <c r="DB44" s="706"/>
      <c r="DC44" s="707"/>
      <c r="DD44" s="632">
        <v>576041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738665</v>
      </c>
      <c r="CS45" s="655"/>
      <c r="CT45" s="655"/>
      <c r="CU45" s="655"/>
      <c r="CV45" s="655"/>
      <c r="CW45" s="655"/>
      <c r="CX45" s="655"/>
      <c r="CY45" s="656"/>
      <c r="CZ45" s="657">
        <v>5.6</v>
      </c>
      <c r="DA45" s="658"/>
      <c r="DB45" s="658"/>
      <c r="DC45" s="659"/>
      <c r="DD45" s="632">
        <v>127446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871677</v>
      </c>
      <c r="CS46" s="624"/>
      <c r="CT46" s="624"/>
      <c r="CU46" s="624"/>
      <c r="CV46" s="624"/>
      <c r="CW46" s="624"/>
      <c r="CX46" s="624"/>
      <c r="CY46" s="625"/>
      <c r="CZ46" s="657">
        <v>6.6</v>
      </c>
      <c r="DA46" s="706"/>
      <c r="DB46" s="706"/>
      <c r="DC46" s="707"/>
      <c r="DD46" s="632">
        <v>445595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t="s">
        <v>116</v>
      </c>
      <c r="CS47" s="655"/>
      <c r="CT47" s="655"/>
      <c r="CU47" s="655"/>
      <c r="CV47" s="655"/>
      <c r="CW47" s="655"/>
      <c r="CX47" s="655"/>
      <c r="CY47" s="656"/>
      <c r="CZ47" s="657" t="s">
        <v>116</v>
      </c>
      <c r="DA47" s="658"/>
      <c r="DB47" s="658"/>
      <c r="DC47" s="659"/>
      <c r="DD47" s="632" t="s">
        <v>116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116</v>
      </c>
      <c r="CS48" s="624"/>
      <c r="CT48" s="624"/>
      <c r="CU48" s="624"/>
      <c r="CV48" s="624"/>
      <c r="CW48" s="624"/>
      <c r="CX48" s="624"/>
      <c r="CY48" s="625"/>
      <c r="CZ48" s="657" t="s">
        <v>116</v>
      </c>
      <c r="DA48" s="706"/>
      <c r="DB48" s="706"/>
      <c r="DC48" s="707"/>
      <c r="DD48" s="632" t="s">
        <v>116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13118004</v>
      </c>
      <c r="CS49" s="691"/>
      <c r="CT49" s="691"/>
      <c r="CU49" s="691"/>
      <c r="CV49" s="691"/>
      <c r="CW49" s="691"/>
      <c r="CX49" s="691"/>
      <c r="CY49" s="718"/>
      <c r="CZ49" s="719">
        <v>100</v>
      </c>
      <c r="DA49" s="720"/>
      <c r="DB49" s="720"/>
      <c r="DC49" s="721"/>
      <c r="DD49" s="722">
        <v>8810512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13697</v>
      </c>
      <c r="R7" s="753"/>
      <c r="S7" s="753"/>
      <c r="T7" s="753"/>
      <c r="U7" s="753"/>
      <c r="V7" s="753">
        <v>13117</v>
      </c>
      <c r="W7" s="753"/>
      <c r="X7" s="753"/>
      <c r="Y7" s="753"/>
      <c r="Z7" s="753"/>
      <c r="AA7" s="753">
        <v>580</v>
      </c>
      <c r="AB7" s="753"/>
      <c r="AC7" s="753"/>
      <c r="AD7" s="753"/>
      <c r="AE7" s="754"/>
      <c r="AF7" s="755">
        <v>566</v>
      </c>
      <c r="AG7" s="756"/>
      <c r="AH7" s="756"/>
      <c r="AI7" s="756"/>
      <c r="AJ7" s="757"/>
      <c r="AK7" s="792">
        <v>63</v>
      </c>
      <c r="AL7" s="793"/>
      <c r="AM7" s="793"/>
      <c r="AN7" s="793"/>
      <c r="AO7" s="793"/>
      <c r="AP7" s="793">
        <v>12293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557</v>
      </c>
      <c r="BS7" s="796" t="s">
        <v>551</v>
      </c>
      <c r="BT7" s="797"/>
      <c r="BU7" s="797"/>
      <c r="BV7" s="797"/>
      <c r="BW7" s="797"/>
      <c r="BX7" s="797"/>
      <c r="BY7" s="797"/>
      <c r="BZ7" s="797"/>
      <c r="CA7" s="797"/>
      <c r="CB7" s="797"/>
      <c r="CC7" s="797"/>
      <c r="CD7" s="797"/>
      <c r="CE7" s="797"/>
      <c r="CF7" s="797"/>
      <c r="CG7" s="798"/>
      <c r="CH7" s="789">
        <v>0</v>
      </c>
      <c r="CI7" s="790"/>
      <c r="CJ7" s="790"/>
      <c r="CK7" s="790"/>
      <c r="CL7" s="791"/>
      <c r="CM7" s="789">
        <v>57</v>
      </c>
      <c r="CN7" s="790"/>
      <c r="CO7" s="790"/>
      <c r="CP7" s="790"/>
      <c r="CQ7" s="791"/>
      <c r="CR7" s="789">
        <v>5</v>
      </c>
      <c r="CS7" s="790"/>
      <c r="CT7" s="790"/>
      <c r="CU7" s="790"/>
      <c r="CV7" s="791"/>
      <c r="CW7" s="789" t="s">
        <v>554</v>
      </c>
      <c r="CX7" s="790"/>
      <c r="CY7" s="790"/>
      <c r="CZ7" s="790"/>
      <c r="DA7" s="791"/>
      <c r="DB7" s="789" t="s">
        <v>554</v>
      </c>
      <c r="DC7" s="790"/>
      <c r="DD7" s="790"/>
      <c r="DE7" s="790"/>
      <c r="DF7" s="791"/>
      <c r="DG7" s="789" t="s">
        <v>554</v>
      </c>
      <c r="DH7" s="790"/>
      <c r="DI7" s="790"/>
      <c r="DJ7" s="790"/>
      <c r="DK7" s="791"/>
      <c r="DL7" s="789" t="s">
        <v>554</v>
      </c>
      <c r="DM7" s="790"/>
      <c r="DN7" s="790"/>
      <c r="DO7" s="790"/>
      <c r="DP7" s="791"/>
      <c r="DQ7" s="789" t="s">
        <v>554</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14</v>
      </c>
      <c r="R8" s="777"/>
      <c r="S8" s="777"/>
      <c r="T8" s="777"/>
      <c r="U8" s="777"/>
      <c r="V8" s="777">
        <v>1</v>
      </c>
      <c r="W8" s="777"/>
      <c r="X8" s="777"/>
      <c r="Y8" s="777"/>
      <c r="Z8" s="777"/>
      <c r="AA8" s="777">
        <v>13</v>
      </c>
      <c r="AB8" s="777"/>
      <c r="AC8" s="777"/>
      <c r="AD8" s="777"/>
      <c r="AE8" s="778"/>
      <c r="AF8" s="779">
        <v>13</v>
      </c>
      <c r="AG8" s="780"/>
      <c r="AH8" s="780"/>
      <c r="AI8" s="780"/>
      <c r="AJ8" s="781"/>
      <c r="AK8" s="782" t="s">
        <v>530</v>
      </c>
      <c r="AL8" s="783"/>
      <c r="AM8" s="783"/>
      <c r="AN8" s="783"/>
      <c r="AO8" s="783"/>
      <c r="AP8" s="783">
        <v>1</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363</v>
      </c>
      <c r="C9" s="774"/>
      <c r="D9" s="774"/>
      <c r="E9" s="774"/>
      <c r="F9" s="774"/>
      <c r="G9" s="774"/>
      <c r="H9" s="774"/>
      <c r="I9" s="774"/>
      <c r="J9" s="774"/>
      <c r="K9" s="774"/>
      <c r="L9" s="774"/>
      <c r="M9" s="774"/>
      <c r="N9" s="774"/>
      <c r="O9" s="774"/>
      <c r="P9" s="775"/>
      <c r="Q9" s="776" t="s">
        <v>530</v>
      </c>
      <c r="R9" s="777"/>
      <c r="S9" s="777"/>
      <c r="T9" s="777"/>
      <c r="U9" s="777"/>
      <c r="V9" s="777" t="s">
        <v>530</v>
      </c>
      <c r="W9" s="777"/>
      <c r="X9" s="777"/>
      <c r="Y9" s="777"/>
      <c r="Z9" s="777"/>
      <c r="AA9" s="777" t="s">
        <v>530</v>
      </c>
      <c r="AB9" s="777"/>
      <c r="AC9" s="777"/>
      <c r="AD9" s="777"/>
      <c r="AE9" s="778"/>
      <c r="AF9" s="779" t="s">
        <v>107</v>
      </c>
      <c r="AG9" s="780"/>
      <c r="AH9" s="780"/>
      <c r="AI9" s="780"/>
      <c r="AJ9" s="781"/>
      <c r="AK9" s="782" t="s">
        <v>530</v>
      </c>
      <c r="AL9" s="783"/>
      <c r="AM9" s="783"/>
      <c r="AN9" s="783"/>
      <c r="AO9" s="783"/>
      <c r="AP9" s="783" t="s">
        <v>530</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f>SUM(Q7:Q22)</f>
        <v>13711</v>
      </c>
      <c r="R23" s="812"/>
      <c r="S23" s="812"/>
      <c r="T23" s="812"/>
      <c r="U23" s="812"/>
      <c r="V23" s="812">
        <f>SUM(V7:V22)</f>
        <v>13118</v>
      </c>
      <c r="W23" s="812"/>
      <c r="X23" s="812"/>
      <c r="Y23" s="812"/>
      <c r="Z23" s="812"/>
      <c r="AA23" s="812">
        <f>SUM(AA7:AA22)</f>
        <v>593</v>
      </c>
      <c r="AB23" s="812"/>
      <c r="AC23" s="812"/>
      <c r="AD23" s="812"/>
      <c r="AE23" s="813"/>
      <c r="AF23" s="814">
        <v>579</v>
      </c>
      <c r="AG23" s="812"/>
      <c r="AH23" s="812"/>
      <c r="AI23" s="812"/>
      <c r="AJ23" s="815"/>
      <c r="AK23" s="816"/>
      <c r="AL23" s="817"/>
      <c r="AM23" s="817"/>
      <c r="AN23" s="817"/>
      <c r="AO23" s="817"/>
      <c r="AP23" s="812">
        <f>SUM(AP7:AP22)</f>
        <v>12294</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5330</v>
      </c>
      <c r="R28" s="841"/>
      <c r="S28" s="841"/>
      <c r="T28" s="841"/>
      <c r="U28" s="841"/>
      <c r="V28" s="841">
        <v>5367</v>
      </c>
      <c r="W28" s="841"/>
      <c r="X28" s="841"/>
      <c r="Y28" s="841"/>
      <c r="Z28" s="841"/>
      <c r="AA28" s="841">
        <v>-37</v>
      </c>
      <c r="AB28" s="841"/>
      <c r="AC28" s="841"/>
      <c r="AD28" s="841"/>
      <c r="AE28" s="842"/>
      <c r="AF28" s="843">
        <v>-37</v>
      </c>
      <c r="AG28" s="841"/>
      <c r="AH28" s="841"/>
      <c r="AI28" s="841"/>
      <c r="AJ28" s="844"/>
      <c r="AK28" s="845">
        <v>420</v>
      </c>
      <c r="AL28" s="836"/>
      <c r="AM28" s="836"/>
      <c r="AN28" s="836"/>
      <c r="AO28" s="836"/>
      <c r="AP28" s="836" t="s">
        <v>552</v>
      </c>
      <c r="AQ28" s="836"/>
      <c r="AR28" s="836"/>
      <c r="AS28" s="836"/>
      <c r="AT28" s="836"/>
      <c r="AU28" s="836" t="s">
        <v>552</v>
      </c>
      <c r="AV28" s="836"/>
      <c r="AW28" s="836"/>
      <c r="AX28" s="836"/>
      <c r="AY28" s="836"/>
      <c r="AZ28" s="837" t="s">
        <v>552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516</v>
      </c>
      <c r="R29" s="777"/>
      <c r="S29" s="777"/>
      <c r="T29" s="777"/>
      <c r="U29" s="777"/>
      <c r="V29" s="777">
        <v>493</v>
      </c>
      <c r="W29" s="777"/>
      <c r="X29" s="777"/>
      <c r="Y29" s="777"/>
      <c r="Z29" s="777"/>
      <c r="AA29" s="777">
        <v>23</v>
      </c>
      <c r="AB29" s="777"/>
      <c r="AC29" s="777"/>
      <c r="AD29" s="777"/>
      <c r="AE29" s="778"/>
      <c r="AF29" s="779">
        <v>23</v>
      </c>
      <c r="AG29" s="780"/>
      <c r="AH29" s="780"/>
      <c r="AI29" s="780"/>
      <c r="AJ29" s="781"/>
      <c r="AK29" s="848">
        <v>24</v>
      </c>
      <c r="AL29" s="849"/>
      <c r="AM29" s="849"/>
      <c r="AN29" s="849"/>
      <c r="AO29" s="849"/>
      <c r="AP29" s="849" t="s">
        <v>552</v>
      </c>
      <c r="AQ29" s="849"/>
      <c r="AR29" s="849"/>
      <c r="AS29" s="849"/>
      <c r="AT29" s="849"/>
      <c r="AU29" s="849" t="s">
        <v>552</v>
      </c>
      <c r="AV29" s="849"/>
      <c r="AW29" s="849"/>
      <c r="AX29" s="849"/>
      <c r="AY29" s="849"/>
      <c r="AZ29" s="849" t="s">
        <v>552</v>
      </c>
      <c r="BA29" s="849"/>
      <c r="BB29" s="849"/>
      <c r="BC29" s="849"/>
      <c r="BD29" s="849"/>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957</v>
      </c>
      <c r="R30" s="777"/>
      <c r="S30" s="777"/>
      <c r="T30" s="777"/>
      <c r="U30" s="777"/>
      <c r="V30" s="777">
        <v>972</v>
      </c>
      <c r="W30" s="777"/>
      <c r="X30" s="777"/>
      <c r="Y30" s="777"/>
      <c r="Z30" s="777"/>
      <c r="AA30" s="777">
        <v>-15</v>
      </c>
      <c r="AB30" s="777"/>
      <c r="AC30" s="777"/>
      <c r="AD30" s="777"/>
      <c r="AE30" s="778"/>
      <c r="AF30" s="779">
        <v>1951</v>
      </c>
      <c r="AG30" s="780"/>
      <c r="AH30" s="780"/>
      <c r="AI30" s="780"/>
      <c r="AJ30" s="781"/>
      <c r="AK30" s="848">
        <v>0</v>
      </c>
      <c r="AL30" s="849"/>
      <c r="AM30" s="849"/>
      <c r="AN30" s="849"/>
      <c r="AO30" s="849"/>
      <c r="AP30" s="849">
        <v>2246</v>
      </c>
      <c r="AQ30" s="849"/>
      <c r="AR30" s="849"/>
      <c r="AS30" s="849"/>
      <c r="AT30" s="849"/>
      <c r="AU30" s="849">
        <v>2</v>
      </c>
      <c r="AV30" s="849"/>
      <c r="AW30" s="849"/>
      <c r="AX30" s="849"/>
      <c r="AY30" s="849"/>
      <c r="AZ30" s="849" t="s">
        <v>530</v>
      </c>
      <c r="BA30" s="849"/>
      <c r="BB30" s="849"/>
      <c r="BC30" s="849"/>
      <c r="BD30" s="849"/>
      <c r="BE30" s="846" t="s">
        <v>380</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1095</v>
      </c>
      <c r="R31" s="777"/>
      <c r="S31" s="777"/>
      <c r="T31" s="777"/>
      <c r="U31" s="777"/>
      <c r="V31" s="777">
        <v>1022</v>
      </c>
      <c r="W31" s="777"/>
      <c r="X31" s="777"/>
      <c r="Y31" s="777"/>
      <c r="Z31" s="777"/>
      <c r="AA31" s="777">
        <v>74</v>
      </c>
      <c r="AB31" s="777"/>
      <c r="AC31" s="777"/>
      <c r="AD31" s="777"/>
      <c r="AE31" s="778"/>
      <c r="AF31" s="779">
        <v>544</v>
      </c>
      <c r="AG31" s="780"/>
      <c r="AH31" s="780"/>
      <c r="AI31" s="780"/>
      <c r="AJ31" s="781"/>
      <c r="AK31" s="848">
        <v>434</v>
      </c>
      <c r="AL31" s="849"/>
      <c r="AM31" s="849"/>
      <c r="AN31" s="849"/>
      <c r="AO31" s="849"/>
      <c r="AP31" s="849">
        <v>8629</v>
      </c>
      <c r="AQ31" s="849"/>
      <c r="AR31" s="849"/>
      <c r="AS31" s="849"/>
      <c r="AT31" s="849"/>
      <c r="AU31" s="849">
        <v>6593</v>
      </c>
      <c r="AV31" s="849"/>
      <c r="AW31" s="849"/>
      <c r="AX31" s="849"/>
      <c r="AY31" s="849"/>
      <c r="AZ31" s="849" t="s">
        <v>530</v>
      </c>
      <c r="BA31" s="849"/>
      <c r="BB31" s="849"/>
      <c r="BC31" s="849"/>
      <c r="BD31" s="849"/>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2481</v>
      </c>
      <c r="AG63" s="860"/>
      <c r="AH63" s="860"/>
      <c r="AI63" s="860"/>
      <c r="AJ63" s="861"/>
      <c r="AK63" s="862"/>
      <c r="AL63" s="857"/>
      <c r="AM63" s="857"/>
      <c r="AN63" s="857"/>
      <c r="AO63" s="857"/>
      <c r="AP63" s="860">
        <v>10875</v>
      </c>
      <c r="AQ63" s="860"/>
      <c r="AR63" s="860"/>
      <c r="AS63" s="860"/>
      <c r="AT63" s="860"/>
      <c r="AU63" s="860">
        <v>6595</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385</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386</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531</v>
      </c>
      <c r="C68" s="888"/>
      <c r="D68" s="888"/>
      <c r="E68" s="888"/>
      <c r="F68" s="888"/>
      <c r="G68" s="888"/>
      <c r="H68" s="888"/>
      <c r="I68" s="888"/>
      <c r="J68" s="888"/>
      <c r="K68" s="888"/>
      <c r="L68" s="888"/>
      <c r="M68" s="888"/>
      <c r="N68" s="888"/>
      <c r="O68" s="888"/>
      <c r="P68" s="889"/>
      <c r="Q68" s="890">
        <v>100</v>
      </c>
      <c r="R68" s="884"/>
      <c r="S68" s="884"/>
      <c r="T68" s="884"/>
      <c r="U68" s="884"/>
      <c r="V68" s="884">
        <v>99</v>
      </c>
      <c r="W68" s="884"/>
      <c r="X68" s="884"/>
      <c r="Y68" s="884"/>
      <c r="Z68" s="884"/>
      <c r="AA68" s="884">
        <v>0</v>
      </c>
      <c r="AB68" s="884"/>
      <c r="AC68" s="884"/>
      <c r="AD68" s="884"/>
      <c r="AE68" s="884"/>
      <c r="AF68" s="884">
        <v>0</v>
      </c>
      <c r="AG68" s="884"/>
      <c r="AH68" s="884"/>
      <c r="AI68" s="884"/>
      <c r="AJ68" s="884"/>
      <c r="AK68" s="884">
        <v>2</v>
      </c>
      <c r="AL68" s="884"/>
      <c r="AM68" s="884"/>
      <c r="AN68" s="884"/>
      <c r="AO68" s="884"/>
      <c r="AP68" s="884" t="s">
        <v>552</v>
      </c>
      <c r="AQ68" s="884"/>
      <c r="AR68" s="884"/>
      <c r="AS68" s="884"/>
      <c r="AT68" s="884"/>
      <c r="AU68" s="884" t="s">
        <v>552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532</v>
      </c>
      <c r="C69" s="892"/>
      <c r="D69" s="892"/>
      <c r="E69" s="892"/>
      <c r="F69" s="892"/>
      <c r="G69" s="892"/>
      <c r="H69" s="892"/>
      <c r="I69" s="892"/>
      <c r="J69" s="892"/>
      <c r="K69" s="892"/>
      <c r="L69" s="892"/>
      <c r="M69" s="892"/>
      <c r="N69" s="892"/>
      <c r="O69" s="892"/>
      <c r="P69" s="893"/>
      <c r="Q69" s="894">
        <v>11632</v>
      </c>
      <c r="R69" s="849"/>
      <c r="S69" s="849"/>
      <c r="T69" s="849"/>
      <c r="U69" s="849"/>
      <c r="V69" s="849">
        <v>11127</v>
      </c>
      <c r="W69" s="849"/>
      <c r="X69" s="849"/>
      <c r="Y69" s="849"/>
      <c r="Z69" s="849"/>
      <c r="AA69" s="849">
        <v>505</v>
      </c>
      <c r="AB69" s="849"/>
      <c r="AC69" s="849"/>
      <c r="AD69" s="849"/>
      <c r="AE69" s="849"/>
      <c r="AF69" s="849">
        <v>505</v>
      </c>
      <c r="AG69" s="849"/>
      <c r="AH69" s="849"/>
      <c r="AI69" s="849"/>
      <c r="AJ69" s="849"/>
      <c r="AK69" s="849" t="s">
        <v>552</v>
      </c>
      <c r="AL69" s="849"/>
      <c r="AM69" s="849"/>
      <c r="AN69" s="849"/>
      <c r="AO69" s="849"/>
      <c r="AP69" s="849" t="s">
        <v>552</v>
      </c>
      <c r="AQ69" s="849"/>
      <c r="AR69" s="849"/>
      <c r="AS69" s="849"/>
      <c r="AT69" s="849"/>
      <c r="AU69" s="849" t="s">
        <v>552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533</v>
      </c>
      <c r="C70" s="892"/>
      <c r="D70" s="892"/>
      <c r="E70" s="892"/>
      <c r="F70" s="892"/>
      <c r="G70" s="892"/>
      <c r="H70" s="892"/>
      <c r="I70" s="892"/>
      <c r="J70" s="892"/>
      <c r="K70" s="892"/>
      <c r="L70" s="892"/>
      <c r="M70" s="892"/>
      <c r="N70" s="892"/>
      <c r="O70" s="892"/>
      <c r="P70" s="893"/>
      <c r="Q70" s="894">
        <v>68</v>
      </c>
      <c r="R70" s="849"/>
      <c r="S70" s="849"/>
      <c r="T70" s="849"/>
      <c r="U70" s="849"/>
      <c r="V70" s="849">
        <v>68</v>
      </c>
      <c r="W70" s="849"/>
      <c r="X70" s="849"/>
      <c r="Y70" s="849"/>
      <c r="Z70" s="849"/>
      <c r="AA70" s="849" t="s">
        <v>552</v>
      </c>
      <c r="AB70" s="849"/>
      <c r="AC70" s="849"/>
      <c r="AD70" s="849"/>
      <c r="AE70" s="849"/>
      <c r="AF70" s="849" t="s">
        <v>552</v>
      </c>
      <c r="AG70" s="849"/>
      <c r="AH70" s="849"/>
      <c r="AI70" s="849"/>
      <c r="AJ70" s="849"/>
      <c r="AK70" s="849" t="s">
        <v>552</v>
      </c>
      <c r="AL70" s="849"/>
      <c r="AM70" s="849"/>
      <c r="AN70" s="849"/>
      <c r="AO70" s="849"/>
      <c r="AP70" s="849" t="s">
        <v>552</v>
      </c>
      <c r="AQ70" s="849"/>
      <c r="AR70" s="849"/>
      <c r="AS70" s="849"/>
      <c r="AT70" s="849"/>
      <c r="AU70" s="849" t="s">
        <v>552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534</v>
      </c>
      <c r="C71" s="892"/>
      <c r="D71" s="892"/>
      <c r="E71" s="892"/>
      <c r="F71" s="892"/>
      <c r="G71" s="892"/>
      <c r="H71" s="892"/>
      <c r="I71" s="892"/>
      <c r="J71" s="892"/>
      <c r="K71" s="892"/>
      <c r="L71" s="892"/>
      <c r="M71" s="892"/>
      <c r="N71" s="892"/>
      <c r="O71" s="892"/>
      <c r="P71" s="893"/>
      <c r="Q71" s="894">
        <v>211</v>
      </c>
      <c r="R71" s="849"/>
      <c r="S71" s="849"/>
      <c r="T71" s="849"/>
      <c r="U71" s="849"/>
      <c r="V71" s="849">
        <v>207</v>
      </c>
      <c r="W71" s="849"/>
      <c r="X71" s="849"/>
      <c r="Y71" s="849"/>
      <c r="Z71" s="849"/>
      <c r="AA71" s="849">
        <v>4</v>
      </c>
      <c r="AB71" s="849"/>
      <c r="AC71" s="849"/>
      <c r="AD71" s="849"/>
      <c r="AE71" s="849"/>
      <c r="AF71" s="849">
        <v>4</v>
      </c>
      <c r="AG71" s="849"/>
      <c r="AH71" s="849"/>
      <c r="AI71" s="849"/>
      <c r="AJ71" s="849"/>
      <c r="AK71" s="849" t="s">
        <v>552</v>
      </c>
      <c r="AL71" s="849"/>
      <c r="AM71" s="849"/>
      <c r="AN71" s="849"/>
      <c r="AO71" s="849"/>
      <c r="AP71" s="849" t="s">
        <v>552</v>
      </c>
      <c r="AQ71" s="849"/>
      <c r="AR71" s="849"/>
      <c r="AS71" s="849"/>
      <c r="AT71" s="849"/>
      <c r="AU71" s="849" t="s">
        <v>552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535</v>
      </c>
      <c r="C72" s="892"/>
      <c r="D72" s="892"/>
      <c r="E72" s="892"/>
      <c r="F72" s="892"/>
      <c r="G72" s="892"/>
      <c r="H72" s="892"/>
      <c r="I72" s="892"/>
      <c r="J72" s="892"/>
      <c r="K72" s="892"/>
      <c r="L72" s="892"/>
      <c r="M72" s="892"/>
      <c r="N72" s="892"/>
      <c r="O72" s="892"/>
      <c r="P72" s="893"/>
      <c r="Q72" s="894">
        <v>19</v>
      </c>
      <c r="R72" s="849"/>
      <c r="S72" s="849"/>
      <c r="T72" s="849"/>
      <c r="U72" s="849"/>
      <c r="V72" s="849">
        <v>19</v>
      </c>
      <c r="W72" s="849"/>
      <c r="X72" s="849"/>
      <c r="Y72" s="849"/>
      <c r="Z72" s="849"/>
      <c r="AA72" s="849">
        <v>1</v>
      </c>
      <c r="AB72" s="849"/>
      <c r="AC72" s="849"/>
      <c r="AD72" s="849"/>
      <c r="AE72" s="849"/>
      <c r="AF72" s="849">
        <v>1</v>
      </c>
      <c r="AG72" s="849"/>
      <c r="AH72" s="849"/>
      <c r="AI72" s="849"/>
      <c r="AJ72" s="849"/>
      <c r="AK72" s="849" t="s">
        <v>552</v>
      </c>
      <c r="AL72" s="849"/>
      <c r="AM72" s="849"/>
      <c r="AN72" s="849"/>
      <c r="AO72" s="849"/>
      <c r="AP72" s="849" t="s">
        <v>552</v>
      </c>
      <c r="AQ72" s="849"/>
      <c r="AR72" s="849"/>
      <c r="AS72" s="849"/>
      <c r="AT72" s="849"/>
      <c r="AU72" s="849" t="s">
        <v>552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536</v>
      </c>
      <c r="C73" s="892"/>
      <c r="D73" s="892"/>
      <c r="E73" s="892"/>
      <c r="F73" s="892"/>
      <c r="G73" s="892"/>
      <c r="H73" s="892"/>
      <c r="I73" s="892"/>
      <c r="J73" s="892"/>
      <c r="K73" s="892"/>
      <c r="L73" s="892"/>
      <c r="M73" s="892"/>
      <c r="N73" s="892"/>
      <c r="O73" s="892"/>
      <c r="P73" s="893"/>
      <c r="Q73" s="894">
        <v>72</v>
      </c>
      <c r="R73" s="849"/>
      <c r="S73" s="849"/>
      <c r="T73" s="849"/>
      <c r="U73" s="849"/>
      <c r="V73" s="849">
        <v>60</v>
      </c>
      <c r="W73" s="849"/>
      <c r="X73" s="849"/>
      <c r="Y73" s="849"/>
      <c r="Z73" s="849"/>
      <c r="AA73" s="849">
        <v>12</v>
      </c>
      <c r="AB73" s="849"/>
      <c r="AC73" s="849"/>
      <c r="AD73" s="849"/>
      <c r="AE73" s="849"/>
      <c r="AF73" s="849">
        <v>12</v>
      </c>
      <c r="AG73" s="849"/>
      <c r="AH73" s="849"/>
      <c r="AI73" s="849"/>
      <c r="AJ73" s="849"/>
      <c r="AK73" s="849" t="s">
        <v>552</v>
      </c>
      <c r="AL73" s="849"/>
      <c r="AM73" s="849"/>
      <c r="AN73" s="849"/>
      <c r="AO73" s="849"/>
      <c r="AP73" s="849" t="s">
        <v>552</v>
      </c>
      <c r="AQ73" s="849"/>
      <c r="AR73" s="849"/>
      <c r="AS73" s="849"/>
      <c r="AT73" s="849"/>
      <c r="AU73" s="849" t="s">
        <v>552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537</v>
      </c>
      <c r="C74" s="892"/>
      <c r="D74" s="892"/>
      <c r="E74" s="892"/>
      <c r="F74" s="892"/>
      <c r="G74" s="892"/>
      <c r="H74" s="892"/>
      <c r="I74" s="892"/>
      <c r="J74" s="892"/>
      <c r="K74" s="892"/>
      <c r="L74" s="892"/>
      <c r="M74" s="892"/>
      <c r="N74" s="892"/>
      <c r="O74" s="892"/>
      <c r="P74" s="893"/>
      <c r="Q74" s="894">
        <v>285</v>
      </c>
      <c r="R74" s="849"/>
      <c r="S74" s="849"/>
      <c r="T74" s="849"/>
      <c r="U74" s="849"/>
      <c r="V74" s="849">
        <v>257</v>
      </c>
      <c r="W74" s="849"/>
      <c r="X74" s="849"/>
      <c r="Y74" s="849"/>
      <c r="Z74" s="849"/>
      <c r="AA74" s="849">
        <v>29</v>
      </c>
      <c r="AB74" s="849"/>
      <c r="AC74" s="849"/>
      <c r="AD74" s="849"/>
      <c r="AE74" s="849"/>
      <c r="AF74" s="849">
        <v>29</v>
      </c>
      <c r="AG74" s="849"/>
      <c r="AH74" s="849"/>
      <c r="AI74" s="849"/>
      <c r="AJ74" s="849"/>
      <c r="AK74" s="849">
        <v>25</v>
      </c>
      <c r="AL74" s="849"/>
      <c r="AM74" s="849"/>
      <c r="AN74" s="849"/>
      <c r="AO74" s="849"/>
      <c r="AP74" s="849">
        <v>72</v>
      </c>
      <c r="AQ74" s="849"/>
      <c r="AR74" s="849"/>
      <c r="AS74" s="849"/>
      <c r="AT74" s="849"/>
      <c r="AU74" s="849">
        <v>6</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538</v>
      </c>
      <c r="C75" s="892"/>
      <c r="D75" s="892"/>
      <c r="E75" s="892"/>
      <c r="F75" s="892"/>
      <c r="G75" s="892"/>
      <c r="H75" s="892"/>
      <c r="I75" s="892"/>
      <c r="J75" s="892"/>
      <c r="K75" s="892"/>
      <c r="L75" s="892"/>
      <c r="M75" s="892"/>
      <c r="N75" s="892"/>
      <c r="O75" s="892"/>
      <c r="P75" s="893"/>
      <c r="Q75" s="897">
        <v>2630</v>
      </c>
      <c r="R75" s="898"/>
      <c r="S75" s="898"/>
      <c r="T75" s="898"/>
      <c r="U75" s="848"/>
      <c r="V75" s="899">
        <v>2613</v>
      </c>
      <c r="W75" s="898"/>
      <c r="X75" s="898"/>
      <c r="Y75" s="898"/>
      <c r="Z75" s="848"/>
      <c r="AA75" s="899">
        <v>17</v>
      </c>
      <c r="AB75" s="898"/>
      <c r="AC75" s="898"/>
      <c r="AD75" s="898"/>
      <c r="AE75" s="848"/>
      <c r="AF75" s="899">
        <v>17</v>
      </c>
      <c r="AG75" s="898"/>
      <c r="AH75" s="898"/>
      <c r="AI75" s="898"/>
      <c r="AJ75" s="848"/>
      <c r="AK75" s="899" t="s">
        <v>552</v>
      </c>
      <c r="AL75" s="898"/>
      <c r="AM75" s="898"/>
      <c r="AN75" s="898"/>
      <c r="AO75" s="848"/>
      <c r="AP75" s="899">
        <v>1769</v>
      </c>
      <c r="AQ75" s="898"/>
      <c r="AR75" s="898"/>
      <c r="AS75" s="898"/>
      <c r="AT75" s="848"/>
      <c r="AU75" s="899">
        <v>370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539</v>
      </c>
      <c r="C76" s="892"/>
      <c r="D76" s="892"/>
      <c r="E76" s="892"/>
      <c r="F76" s="892"/>
      <c r="G76" s="892"/>
      <c r="H76" s="892"/>
      <c r="I76" s="892"/>
      <c r="J76" s="892"/>
      <c r="K76" s="892"/>
      <c r="L76" s="892"/>
      <c r="M76" s="892"/>
      <c r="N76" s="892"/>
      <c r="O76" s="892"/>
      <c r="P76" s="893"/>
      <c r="Q76" s="897">
        <v>48</v>
      </c>
      <c r="R76" s="898"/>
      <c r="S76" s="898"/>
      <c r="T76" s="898"/>
      <c r="U76" s="848"/>
      <c r="V76" s="899">
        <v>34</v>
      </c>
      <c r="W76" s="898"/>
      <c r="X76" s="898"/>
      <c r="Y76" s="898"/>
      <c r="Z76" s="848"/>
      <c r="AA76" s="899">
        <v>15</v>
      </c>
      <c r="AB76" s="898"/>
      <c r="AC76" s="898"/>
      <c r="AD76" s="898"/>
      <c r="AE76" s="848"/>
      <c r="AF76" s="899">
        <v>15</v>
      </c>
      <c r="AG76" s="898"/>
      <c r="AH76" s="898"/>
      <c r="AI76" s="898"/>
      <c r="AJ76" s="848"/>
      <c r="AK76" s="899" t="s">
        <v>552</v>
      </c>
      <c r="AL76" s="898"/>
      <c r="AM76" s="898"/>
      <c r="AN76" s="898"/>
      <c r="AO76" s="848"/>
      <c r="AP76" s="899" t="s">
        <v>552</v>
      </c>
      <c r="AQ76" s="898"/>
      <c r="AR76" s="898"/>
      <c r="AS76" s="898"/>
      <c r="AT76" s="848"/>
      <c r="AU76" s="899" t="s">
        <v>552</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540</v>
      </c>
      <c r="C77" s="892"/>
      <c r="D77" s="892"/>
      <c r="E77" s="892"/>
      <c r="F77" s="892"/>
      <c r="G77" s="892"/>
      <c r="H77" s="892"/>
      <c r="I77" s="892"/>
      <c r="J77" s="892"/>
      <c r="K77" s="892"/>
      <c r="L77" s="892"/>
      <c r="M77" s="892"/>
      <c r="N77" s="892"/>
      <c r="O77" s="892"/>
      <c r="P77" s="893"/>
      <c r="Q77" s="897">
        <v>11527</v>
      </c>
      <c r="R77" s="898"/>
      <c r="S77" s="898"/>
      <c r="T77" s="898"/>
      <c r="U77" s="848"/>
      <c r="V77" s="899">
        <v>10964</v>
      </c>
      <c r="W77" s="898"/>
      <c r="X77" s="898"/>
      <c r="Y77" s="898"/>
      <c r="Z77" s="848"/>
      <c r="AA77" s="899">
        <v>563</v>
      </c>
      <c r="AB77" s="898"/>
      <c r="AC77" s="898"/>
      <c r="AD77" s="898"/>
      <c r="AE77" s="848"/>
      <c r="AF77" s="899">
        <v>6294</v>
      </c>
      <c r="AG77" s="898"/>
      <c r="AH77" s="898"/>
      <c r="AI77" s="898"/>
      <c r="AJ77" s="848"/>
      <c r="AK77" s="899" t="s">
        <v>553</v>
      </c>
      <c r="AL77" s="898"/>
      <c r="AM77" s="898"/>
      <c r="AN77" s="898"/>
      <c r="AO77" s="848"/>
      <c r="AP77" s="899">
        <v>20160</v>
      </c>
      <c r="AQ77" s="898"/>
      <c r="AR77" s="898"/>
      <c r="AS77" s="898"/>
      <c r="AT77" s="848"/>
      <c r="AU77" s="899" t="s">
        <v>552</v>
      </c>
      <c r="AV77" s="898"/>
      <c r="AW77" s="898"/>
      <c r="AX77" s="898"/>
      <c r="AY77" s="848"/>
      <c r="AZ77" s="895" t="s">
        <v>550</v>
      </c>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541</v>
      </c>
      <c r="C78" s="892"/>
      <c r="D78" s="892"/>
      <c r="E78" s="892"/>
      <c r="F78" s="892"/>
      <c r="G78" s="892"/>
      <c r="H78" s="892"/>
      <c r="I78" s="892"/>
      <c r="J78" s="892"/>
      <c r="K78" s="892"/>
      <c r="L78" s="892"/>
      <c r="M78" s="892"/>
      <c r="N78" s="892"/>
      <c r="O78" s="892"/>
      <c r="P78" s="893"/>
      <c r="Q78" s="894">
        <v>183</v>
      </c>
      <c r="R78" s="849"/>
      <c r="S78" s="849"/>
      <c r="T78" s="849"/>
      <c r="U78" s="849"/>
      <c r="V78" s="849">
        <v>171</v>
      </c>
      <c r="W78" s="849"/>
      <c r="X78" s="849"/>
      <c r="Y78" s="849"/>
      <c r="Z78" s="849"/>
      <c r="AA78" s="849">
        <v>12</v>
      </c>
      <c r="AB78" s="849"/>
      <c r="AC78" s="849"/>
      <c r="AD78" s="849"/>
      <c r="AE78" s="849"/>
      <c r="AF78" s="849">
        <v>12</v>
      </c>
      <c r="AG78" s="849"/>
      <c r="AH78" s="849"/>
      <c r="AI78" s="849"/>
      <c r="AJ78" s="849"/>
      <c r="AK78" s="849" t="s">
        <v>552</v>
      </c>
      <c r="AL78" s="849"/>
      <c r="AM78" s="849"/>
      <c r="AN78" s="849"/>
      <c r="AO78" s="849"/>
      <c r="AP78" s="849" t="s">
        <v>552</v>
      </c>
      <c r="AQ78" s="849"/>
      <c r="AR78" s="849"/>
      <c r="AS78" s="849"/>
      <c r="AT78" s="849"/>
      <c r="AU78" s="849" t="s">
        <v>552</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542</v>
      </c>
      <c r="C79" s="892"/>
      <c r="D79" s="892"/>
      <c r="E79" s="892"/>
      <c r="F79" s="892"/>
      <c r="G79" s="892"/>
      <c r="H79" s="892"/>
      <c r="I79" s="892"/>
      <c r="J79" s="892"/>
      <c r="K79" s="892"/>
      <c r="L79" s="892"/>
      <c r="M79" s="892"/>
      <c r="N79" s="892"/>
      <c r="O79" s="892"/>
      <c r="P79" s="893"/>
      <c r="Q79" s="894">
        <v>65</v>
      </c>
      <c r="R79" s="849"/>
      <c r="S79" s="849"/>
      <c r="T79" s="849"/>
      <c r="U79" s="849"/>
      <c r="V79" s="849">
        <v>65</v>
      </c>
      <c r="W79" s="849"/>
      <c r="X79" s="849"/>
      <c r="Y79" s="849"/>
      <c r="Z79" s="849"/>
      <c r="AA79" s="849" t="s">
        <v>552</v>
      </c>
      <c r="AB79" s="849"/>
      <c r="AC79" s="849"/>
      <c r="AD79" s="849"/>
      <c r="AE79" s="849"/>
      <c r="AF79" s="849" t="s">
        <v>552</v>
      </c>
      <c r="AG79" s="849"/>
      <c r="AH79" s="849"/>
      <c r="AI79" s="849"/>
      <c r="AJ79" s="849"/>
      <c r="AK79" s="849" t="s">
        <v>552</v>
      </c>
      <c r="AL79" s="849"/>
      <c r="AM79" s="849"/>
      <c r="AN79" s="849"/>
      <c r="AO79" s="849"/>
      <c r="AP79" s="849" t="s">
        <v>552</v>
      </c>
      <c r="AQ79" s="849"/>
      <c r="AR79" s="849"/>
      <c r="AS79" s="849"/>
      <c r="AT79" s="849"/>
      <c r="AU79" s="849" t="s">
        <v>552</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555</v>
      </c>
      <c r="C80" s="892"/>
      <c r="D80" s="892"/>
      <c r="E80" s="892"/>
      <c r="F80" s="892"/>
      <c r="G80" s="892"/>
      <c r="H80" s="892"/>
      <c r="I80" s="892"/>
      <c r="J80" s="892"/>
      <c r="K80" s="892"/>
      <c r="L80" s="892"/>
      <c r="M80" s="892"/>
      <c r="N80" s="892"/>
      <c r="O80" s="892"/>
      <c r="P80" s="893"/>
      <c r="Q80" s="894">
        <v>212</v>
      </c>
      <c r="R80" s="849"/>
      <c r="S80" s="849"/>
      <c r="T80" s="849"/>
      <c r="U80" s="849"/>
      <c r="V80" s="849">
        <v>205</v>
      </c>
      <c r="W80" s="849"/>
      <c r="X80" s="849"/>
      <c r="Y80" s="849"/>
      <c r="Z80" s="849"/>
      <c r="AA80" s="849">
        <v>7</v>
      </c>
      <c r="AB80" s="849"/>
      <c r="AC80" s="849"/>
      <c r="AD80" s="849"/>
      <c r="AE80" s="849"/>
      <c r="AF80" s="849">
        <v>7</v>
      </c>
      <c r="AG80" s="849"/>
      <c r="AH80" s="849"/>
      <c r="AI80" s="849"/>
      <c r="AJ80" s="849"/>
      <c r="AK80" s="849">
        <v>109</v>
      </c>
      <c r="AL80" s="849"/>
      <c r="AM80" s="849"/>
      <c r="AN80" s="849"/>
      <c r="AO80" s="849"/>
      <c r="AP80" s="849" t="s">
        <v>552</v>
      </c>
      <c r="AQ80" s="849"/>
      <c r="AR80" s="849"/>
      <c r="AS80" s="849"/>
      <c r="AT80" s="849"/>
      <c r="AU80" s="849" t="s">
        <v>552</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543</v>
      </c>
      <c r="C81" s="892"/>
      <c r="D81" s="892"/>
      <c r="E81" s="892"/>
      <c r="F81" s="892"/>
      <c r="G81" s="892"/>
      <c r="H81" s="892"/>
      <c r="I81" s="892"/>
      <c r="J81" s="892"/>
      <c r="K81" s="892"/>
      <c r="L81" s="892"/>
      <c r="M81" s="892"/>
      <c r="N81" s="892"/>
      <c r="O81" s="892"/>
      <c r="P81" s="893"/>
      <c r="Q81" s="894">
        <v>29</v>
      </c>
      <c r="R81" s="849"/>
      <c r="S81" s="849"/>
      <c r="T81" s="849"/>
      <c r="U81" s="849"/>
      <c r="V81" s="849">
        <v>29</v>
      </c>
      <c r="W81" s="849"/>
      <c r="X81" s="849"/>
      <c r="Y81" s="849"/>
      <c r="Z81" s="849"/>
      <c r="AA81" s="849" t="s">
        <v>552</v>
      </c>
      <c r="AB81" s="849"/>
      <c r="AC81" s="849"/>
      <c r="AD81" s="849"/>
      <c r="AE81" s="849"/>
      <c r="AF81" s="849" t="s">
        <v>552</v>
      </c>
      <c r="AG81" s="849"/>
      <c r="AH81" s="849"/>
      <c r="AI81" s="849"/>
      <c r="AJ81" s="849"/>
      <c r="AK81" s="849">
        <v>27</v>
      </c>
      <c r="AL81" s="849"/>
      <c r="AM81" s="849"/>
      <c r="AN81" s="849"/>
      <c r="AO81" s="849"/>
      <c r="AP81" s="849" t="s">
        <v>552</v>
      </c>
      <c r="AQ81" s="849"/>
      <c r="AR81" s="849"/>
      <c r="AS81" s="849"/>
      <c r="AT81" s="849"/>
      <c r="AU81" s="849" t="s">
        <v>552</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t="s">
        <v>544</v>
      </c>
      <c r="C82" s="892"/>
      <c r="D82" s="892"/>
      <c r="E82" s="892"/>
      <c r="F82" s="892"/>
      <c r="G82" s="892"/>
      <c r="H82" s="892"/>
      <c r="I82" s="892"/>
      <c r="J82" s="892"/>
      <c r="K82" s="892"/>
      <c r="L82" s="892"/>
      <c r="M82" s="892"/>
      <c r="N82" s="892"/>
      <c r="O82" s="892"/>
      <c r="P82" s="893"/>
      <c r="Q82" s="894">
        <v>2947</v>
      </c>
      <c r="R82" s="849"/>
      <c r="S82" s="849"/>
      <c r="T82" s="849"/>
      <c r="U82" s="849"/>
      <c r="V82" s="849">
        <v>2947</v>
      </c>
      <c r="W82" s="849"/>
      <c r="X82" s="849"/>
      <c r="Y82" s="849"/>
      <c r="Z82" s="849"/>
      <c r="AA82" s="849" t="s">
        <v>552</v>
      </c>
      <c r="AB82" s="849"/>
      <c r="AC82" s="849"/>
      <c r="AD82" s="849"/>
      <c r="AE82" s="849"/>
      <c r="AF82" s="849" t="s">
        <v>552</v>
      </c>
      <c r="AG82" s="849"/>
      <c r="AH82" s="849"/>
      <c r="AI82" s="849"/>
      <c r="AJ82" s="849"/>
      <c r="AK82" s="849" t="s">
        <v>552</v>
      </c>
      <c r="AL82" s="849"/>
      <c r="AM82" s="849"/>
      <c r="AN82" s="849"/>
      <c r="AO82" s="849"/>
      <c r="AP82" s="849" t="s">
        <v>552</v>
      </c>
      <c r="AQ82" s="849"/>
      <c r="AR82" s="849"/>
      <c r="AS82" s="849"/>
      <c r="AT82" s="849"/>
      <c r="AU82" s="849" t="s">
        <v>552</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t="s">
        <v>545</v>
      </c>
      <c r="C83" s="892"/>
      <c r="D83" s="892"/>
      <c r="E83" s="892"/>
      <c r="F83" s="892"/>
      <c r="G83" s="892"/>
      <c r="H83" s="892"/>
      <c r="I83" s="892"/>
      <c r="J83" s="892"/>
      <c r="K83" s="892"/>
      <c r="L83" s="892"/>
      <c r="M83" s="892"/>
      <c r="N83" s="892"/>
      <c r="O83" s="892"/>
      <c r="P83" s="893"/>
      <c r="Q83" s="894">
        <v>454</v>
      </c>
      <c r="R83" s="849"/>
      <c r="S83" s="849"/>
      <c r="T83" s="849"/>
      <c r="U83" s="849"/>
      <c r="V83" s="849">
        <v>438</v>
      </c>
      <c r="W83" s="849"/>
      <c r="X83" s="849"/>
      <c r="Y83" s="849"/>
      <c r="Z83" s="849"/>
      <c r="AA83" s="849">
        <v>15</v>
      </c>
      <c r="AB83" s="849"/>
      <c r="AC83" s="849"/>
      <c r="AD83" s="849"/>
      <c r="AE83" s="849"/>
      <c r="AF83" s="849">
        <v>15</v>
      </c>
      <c r="AG83" s="849"/>
      <c r="AH83" s="849"/>
      <c r="AI83" s="849"/>
      <c r="AJ83" s="849"/>
      <c r="AK83" s="849" t="s">
        <v>552</v>
      </c>
      <c r="AL83" s="849"/>
      <c r="AM83" s="849"/>
      <c r="AN83" s="849"/>
      <c r="AO83" s="849"/>
      <c r="AP83" s="849">
        <v>650</v>
      </c>
      <c r="AQ83" s="849"/>
      <c r="AR83" s="849"/>
      <c r="AS83" s="849"/>
      <c r="AT83" s="849"/>
      <c r="AU83" s="849">
        <v>278</v>
      </c>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t="s">
        <v>546</v>
      </c>
      <c r="C84" s="892"/>
      <c r="D84" s="892"/>
      <c r="E84" s="892"/>
      <c r="F84" s="892"/>
      <c r="G84" s="892"/>
      <c r="H84" s="892"/>
      <c r="I84" s="892"/>
      <c r="J84" s="892"/>
      <c r="K84" s="892"/>
      <c r="L84" s="892"/>
      <c r="M84" s="892"/>
      <c r="N84" s="892"/>
      <c r="O84" s="892"/>
      <c r="P84" s="893"/>
      <c r="Q84" s="894">
        <v>1056</v>
      </c>
      <c r="R84" s="849"/>
      <c r="S84" s="849"/>
      <c r="T84" s="849"/>
      <c r="U84" s="849"/>
      <c r="V84" s="849">
        <v>1023</v>
      </c>
      <c r="W84" s="849"/>
      <c r="X84" s="849"/>
      <c r="Y84" s="849"/>
      <c r="Z84" s="849"/>
      <c r="AA84" s="849">
        <v>33</v>
      </c>
      <c r="AB84" s="849"/>
      <c r="AC84" s="849"/>
      <c r="AD84" s="849"/>
      <c r="AE84" s="849"/>
      <c r="AF84" s="849">
        <v>33</v>
      </c>
      <c r="AG84" s="849"/>
      <c r="AH84" s="849"/>
      <c r="AI84" s="849"/>
      <c r="AJ84" s="849"/>
      <c r="AK84" s="849" t="s">
        <v>552</v>
      </c>
      <c r="AL84" s="849"/>
      <c r="AM84" s="849"/>
      <c r="AN84" s="849"/>
      <c r="AO84" s="849"/>
      <c r="AP84" s="849" t="s">
        <v>552</v>
      </c>
      <c r="AQ84" s="849"/>
      <c r="AR84" s="849"/>
      <c r="AS84" s="849"/>
      <c r="AT84" s="849"/>
      <c r="AU84" s="849" t="s">
        <v>552</v>
      </c>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t="s">
        <v>547</v>
      </c>
      <c r="C85" s="892"/>
      <c r="D85" s="892"/>
      <c r="E85" s="892"/>
      <c r="F85" s="892"/>
      <c r="G85" s="892"/>
      <c r="H85" s="892"/>
      <c r="I85" s="892"/>
      <c r="J85" s="892"/>
      <c r="K85" s="892"/>
      <c r="L85" s="892"/>
      <c r="M85" s="892"/>
      <c r="N85" s="892"/>
      <c r="O85" s="892"/>
      <c r="P85" s="893"/>
      <c r="Q85" s="894">
        <v>64808</v>
      </c>
      <c r="R85" s="849"/>
      <c r="S85" s="849"/>
      <c r="T85" s="849"/>
      <c r="U85" s="849"/>
      <c r="V85" s="849">
        <v>62834</v>
      </c>
      <c r="W85" s="849"/>
      <c r="X85" s="849"/>
      <c r="Y85" s="849"/>
      <c r="Z85" s="849"/>
      <c r="AA85" s="849">
        <v>1974</v>
      </c>
      <c r="AB85" s="849"/>
      <c r="AC85" s="849"/>
      <c r="AD85" s="849"/>
      <c r="AE85" s="849"/>
      <c r="AF85" s="849">
        <v>1961</v>
      </c>
      <c r="AG85" s="849"/>
      <c r="AH85" s="849"/>
      <c r="AI85" s="849"/>
      <c r="AJ85" s="849"/>
      <c r="AK85" s="849">
        <v>160</v>
      </c>
      <c r="AL85" s="849"/>
      <c r="AM85" s="849"/>
      <c r="AN85" s="849"/>
      <c r="AO85" s="849"/>
      <c r="AP85" s="849" t="s">
        <v>552</v>
      </c>
      <c r="AQ85" s="849"/>
      <c r="AR85" s="849"/>
      <c r="AS85" s="849"/>
      <c r="AT85" s="849"/>
      <c r="AU85" s="849" t="s">
        <v>552</v>
      </c>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t="s">
        <v>548</v>
      </c>
      <c r="C86" s="892"/>
      <c r="D86" s="892"/>
      <c r="E86" s="892"/>
      <c r="F86" s="892"/>
      <c r="G86" s="892"/>
      <c r="H86" s="892"/>
      <c r="I86" s="892"/>
      <c r="J86" s="892"/>
      <c r="K86" s="892"/>
      <c r="L86" s="892"/>
      <c r="M86" s="892"/>
      <c r="N86" s="892"/>
      <c r="O86" s="892"/>
      <c r="P86" s="893"/>
      <c r="Q86" s="894">
        <v>540</v>
      </c>
      <c r="R86" s="849"/>
      <c r="S86" s="849"/>
      <c r="T86" s="849"/>
      <c r="U86" s="849"/>
      <c r="V86" s="849">
        <v>435</v>
      </c>
      <c r="W86" s="849"/>
      <c r="X86" s="849"/>
      <c r="Y86" s="849"/>
      <c r="Z86" s="849"/>
      <c r="AA86" s="849">
        <v>105</v>
      </c>
      <c r="AB86" s="849"/>
      <c r="AC86" s="849"/>
      <c r="AD86" s="849"/>
      <c r="AE86" s="849"/>
      <c r="AF86" s="849">
        <v>105</v>
      </c>
      <c r="AG86" s="849"/>
      <c r="AH86" s="849"/>
      <c r="AI86" s="849"/>
      <c r="AJ86" s="849"/>
      <c r="AK86" s="849">
        <v>73</v>
      </c>
      <c r="AL86" s="849"/>
      <c r="AM86" s="849"/>
      <c r="AN86" s="849"/>
      <c r="AO86" s="849"/>
      <c r="AP86" s="849" t="s">
        <v>552</v>
      </c>
      <c r="AQ86" s="849"/>
      <c r="AR86" s="849"/>
      <c r="AS86" s="849"/>
      <c r="AT86" s="849"/>
      <c r="AU86" s="849" t="s">
        <v>552</v>
      </c>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t="s">
        <v>549</v>
      </c>
      <c r="C87" s="901"/>
      <c r="D87" s="901"/>
      <c r="E87" s="901"/>
      <c r="F87" s="901"/>
      <c r="G87" s="901"/>
      <c r="H87" s="901"/>
      <c r="I87" s="901"/>
      <c r="J87" s="901"/>
      <c r="K87" s="901"/>
      <c r="L87" s="901"/>
      <c r="M87" s="901"/>
      <c r="N87" s="901"/>
      <c r="O87" s="901"/>
      <c r="P87" s="902"/>
      <c r="Q87" s="903">
        <v>737974</v>
      </c>
      <c r="R87" s="904"/>
      <c r="S87" s="904"/>
      <c r="T87" s="904"/>
      <c r="U87" s="904"/>
      <c r="V87" s="904">
        <v>705624</v>
      </c>
      <c r="W87" s="904"/>
      <c r="X87" s="904"/>
      <c r="Y87" s="904"/>
      <c r="Z87" s="904"/>
      <c r="AA87" s="904">
        <v>32350</v>
      </c>
      <c r="AB87" s="904"/>
      <c r="AC87" s="904"/>
      <c r="AD87" s="904"/>
      <c r="AE87" s="904"/>
      <c r="AF87" s="904">
        <v>32350</v>
      </c>
      <c r="AG87" s="904"/>
      <c r="AH87" s="904"/>
      <c r="AI87" s="904"/>
      <c r="AJ87" s="904"/>
      <c r="AK87" s="904">
        <v>127</v>
      </c>
      <c r="AL87" s="904"/>
      <c r="AM87" s="904"/>
      <c r="AN87" s="904"/>
      <c r="AO87" s="904"/>
      <c r="AP87" s="904" t="s">
        <v>552</v>
      </c>
      <c r="AQ87" s="904"/>
      <c r="AR87" s="904"/>
      <c r="AS87" s="904"/>
      <c r="AT87" s="904"/>
      <c r="AU87" s="904" t="s">
        <v>552</v>
      </c>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SUM(AF68:AF87)</f>
        <v>41360</v>
      </c>
      <c r="AG88" s="860"/>
      <c r="AH88" s="860"/>
      <c r="AI88" s="860"/>
      <c r="AJ88" s="860"/>
      <c r="AK88" s="857"/>
      <c r="AL88" s="857"/>
      <c r="AM88" s="857"/>
      <c r="AN88" s="857"/>
      <c r="AO88" s="857"/>
      <c r="AP88" s="860">
        <f>SUM(AP68:AT87)</f>
        <v>22651</v>
      </c>
      <c r="AQ88" s="860"/>
      <c r="AR88" s="860"/>
      <c r="AS88" s="860"/>
      <c r="AT88" s="860"/>
      <c r="AU88" s="860">
        <f>SUM(AU68:AY87)</f>
        <v>654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v>
      </c>
      <c r="CS102" s="868"/>
      <c r="CT102" s="868"/>
      <c r="CU102" s="868"/>
      <c r="CV102" s="911"/>
      <c r="CW102" s="910" t="s">
        <v>556</v>
      </c>
      <c r="CX102" s="868"/>
      <c r="CY102" s="868"/>
      <c r="CZ102" s="868"/>
      <c r="DA102" s="911"/>
      <c r="DB102" s="910" t="s">
        <v>556</v>
      </c>
      <c r="DC102" s="868"/>
      <c r="DD102" s="868"/>
      <c r="DE102" s="868"/>
      <c r="DF102" s="911"/>
      <c r="DG102" s="910" t="s">
        <v>556</v>
      </c>
      <c r="DH102" s="868"/>
      <c r="DI102" s="868"/>
      <c r="DJ102" s="868"/>
      <c r="DK102" s="911"/>
      <c r="DL102" s="910" t="s">
        <v>556</v>
      </c>
      <c r="DM102" s="868"/>
      <c r="DN102" s="868"/>
      <c r="DO102" s="868"/>
      <c r="DP102" s="911"/>
      <c r="DQ102" s="910" t="s">
        <v>556</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284</v>
      </c>
      <c r="AG109" s="913"/>
      <c r="AH109" s="913"/>
      <c r="AI109" s="913"/>
      <c r="AJ109" s="914"/>
      <c r="AK109" s="912" t="s">
        <v>283</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284</v>
      </c>
      <c r="BW109" s="913"/>
      <c r="BX109" s="913"/>
      <c r="BY109" s="913"/>
      <c r="BZ109" s="914"/>
      <c r="CA109" s="912" t="s">
        <v>283</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284</v>
      </c>
      <c r="DM109" s="913"/>
      <c r="DN109" s="913"/>
      <c r="DO109" s="913"/>
      <c r="DP109" s="914"/>
      <c r="DQ109" s="912" t="s">
        <v>283</v>
      </c>
      <c r="DR109" s="913"/>
      <c r="DS109" s="913"/>
      <c r="DT109" s="913"/>
      <c r="DU109" s="914"/>
      <c r="DV109" s="912" t="s">
        <v>397</v>
      </c>
      <c r="DW109" s="913"/>
      <c r="DX109" s="913"/>
      <c r="DY109" s="913"/>
      <c r="DZ109" s="915"/>
    </row>
    <row r="110" spans="1:131" s="197" customFormat="1" ht="26.25" customHeight="1">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902703</v>
      </c>
      <c r="AB110" s="920"/>
      <c r="AC110" s="920"/>
      <c r="AD110" s="920"/>
      <c r="AE110" s="921"/>
      <c r="AF110" s="922">
        <v>825377</v>
      </c>
      <c r="AG110" s="920"/>
      <c r="AH110" s="920"/>
      <c r="AI110" s="920"/>
      <c r="AJ110" s="921"/>
      <c r="AK110" s="922">
        <v>896930</v>
      </c>
      <c r="AL110" s="920"/>
      <c r="AM110" s="920"/>
      <c r="AN110" s="920"/>
      <c r="AO110" s="921"/>
      <c r="AP110" s="923">
        <v>12.5</v>
      </c>
      <c r="AQ110" s="924"/>
      <c r="AR110" s="924"/>
      <c r="AS110" s="924"/>
      <c r="AT110" s="925"/>
      <c r="AU110" s="926" t="s">
        <v>60</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10986838</v>
      </c>
      <c r="BR110" s="957"/>
      <c r="BS110" s="957"/>
      <c r="BT110" s="957"/>
      <c r="BU110" s="957"/>
      <c r="BV110" s="957">
        <v>11829935</v>
      </c>
      <c r="BW110" s="957"/>
      <c r="BX110" s="957"/>
      <c r="BY110" s="957"/>
      <c r="BZ110" s="957"/>
      <c r="CA110" s="957">
        <v>12294189</v>
      </c>
      <c r="CB110" s="957"/>
      <c r="CC110" s="957"/>
      <c r="CD110" s="957"/>
      <c r="CE110" s="957"/>
      <c r="CF110" s="971">
        <v>170.9</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107</v>
      </c>
      <c r="DH110" s="957"/>
      <c r="DI110" s="957"/>
      <c r="DJ110" s="957"/>
      <c r="DK110" s="957"/>
      <c r="DL110" s="957" t="s">
        <v>107</v>
      </c>
      <c r="DM110" s="957"/>
      <c r="DN110" s="957"/>
      <c r="DO110" s="957"/>
      <c r="DP110" s="957"/>
      <c r="DQ110" s="957" t="s">
        <v>107</v>
      </c>
      <c r="DR110" s="957"/>
      <c r="DS110" s="957"/>
      <c r="DT110" s="957"/>
      <c r="DU110" s="957"/>
      <c r="DV110" s="958" t="s">
        <v>107</v>
      </c>
      <c r="DW110" s="958"/>
      <c r="DX110" s="958"/>
      <c r="DY110" s="958"/>
      <c r="DZ110" s="959"/>
    </row>
    <row r="111" spans="1:131" s="197" customFormat="1" ht="26.25" customHeight="1">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107</v>
      </c>
      <c r="AB111" s="964"/>
      <c r="AC111" s="964"/>
      <c r="AD111" s="964"/>
      <c r="AE111" s="965"/>
      <c r="AF111" s="966" t="s">
        <v>107</v>
      </c>
      <c r="AG111" s="964"/>
      <c r="AH111" s="964"/>
      <c r="AI111" s="964"/>
      <c r="AJ111" s="965"/>
      <c r="AK111" s="966" t="s">
        <v>107</v>
      </c>
      <c r="AL111" s="964"/>
      <c r="AM111" s="964"/>
      <c r="AN111" s="964"/>
      <c r="AO111" s="965"/>
      <c r="AP111" s="967" t="s">
        <v>107</v>
      </c>
      <c r="AQ111" s="968"/>
      <c r="AR111" s="968"/>
      <c r="AS111" s="968"/>
      <c r="AT111" s="969"/>
      <c r="AU111" s="929"/>
      <c r="AV111" s="930"/>
      <c r="AW111" s="930"/>
      <c r="AX111" s="930"/>
      <c r="AY111" s="931"/>
      <c r="AZ111" s="979" t="s">
        <v>404</v>
      </c>
      <c r="BA111" s="980"/>
      <c r="BB111" s="980"/>
      <c r="BC111" s="980"/>
      <c r="BD111" s="980"/>
      <c r="BE111" s="980"/>
      <c r="BF111" s="980"/>
      <c r="BG111" s="980"/>
      <c r="BH111" s="980"/>
      <c r="BI111" s="980"/>
      <c r="BJ111" s="980"/>
      <c r="BK111" s="980"/>
      <c r="BL111" s="980"/>
      <c r="BM111" s="980"/>
      <c r="BN111" s="980"/>
      <c r="BO111" s="980"/>
      <c r="BP111" s="981"/>
      <c r="BQ111" s="949" t="s">
        <v>107</v>
      </c>
      <c r="BR111" s="950"/>
      <c r="BS111" s="950"/>
      <c r="BT111" s="950"/>
      <c r="BU111" s="950"/>
      <c r="BV111" s="950" t="s">
        <v>107</v>
      </c>
      <c r="BW111" s="950"/>
      <c r="BX111" s="950"/>
      <c r="BY111" s="950"/>
      <c r="BZ111" s="950"/>
      <c r="CA111" s="950" t="s">
        <v>107</v>
      </c>
      <c r="CB111" s="950"/>
      <c r="CC111" s="950"/>
      <c r="CD111" s="950"/>
      <c r="CE111" s="950"/>
      <c r="CF111" s="944" t="s">
        <v>107</v>
      </c>
      <c r="CG111" s="945"/>
      <c r="CH111" s="945"/>
      <c r="CI111" s="945"/>
      <c r="CJ111" s="945"/>
      <c r="CK111" s="975"/>
      <c r="CL111" s="976"/>
      <c r="CM111" s="946" t="s">
        <v>405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107</v>
      </c>
      <c r="DH111" s="950"/>
      <c r="DI111" s="950"/>
      <c r="DJ111" s="950"/>
      <c r="DK111" s="950"/>
      <c r="DL111" s="950" t="s">
        <v>107</v>
      </c>
      <c r="DM111" s="950"/>
      <c r="DN111" s="950"/>
      <c r="DO111" s="950"/>
      <c r="DP111" s="950"/>
      <c r="DQ111" s="950" t="s">
        <v>107</v>
      </c>
      <c r="DR111" s="950"/>
      <c r="DS111" s="950"/>
      <c r="DT111" s="950"/>
      <c r="DU111" s="950"/>
      <c r="DV111" s="951" t="s">
        <v>107</v>
      </c>
      <c r="DW111" s="951"/>
      <c r="DX111" s="951"/>
      <c r="DY111" s="951"/>
      <c r="DZ111" s="952"/>
    </row>
    <row r="112" spans="1:131" s="197" customFormat="1" ht="26.25" customHeight="1">
      <c r="A112" s="982" t="s">
        <v>406</v>
      </c>
      <c r="B112" s="983"/>
      <c r="C112" s="980" t="s">
        <v>407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107</v>
      </c>
      <c r="AB112" s="989"/>
      <c r="AC112" s="989"/>
      <c r="AD112" s="989"/>
      <c r="AE112" s="990"/>
      <c r="AF112" s="991" t="s">
        <v>107</v>
      </c>
      <c r="AG112" s="989"/>
      <c r="AH112" s="989"/>
      <c r="AI112" s="989"/>
      <c r="AJ112" s="990"/>
      <c r="AK112" s="991" t="s">
        <v>107</v>
      </c>
      <c r="AL112" s="989"/>
      <c r="AM112" s="989"/>
      <c r="AN112" s="989"/>
      <c r="AO112" s="990"/>
      <c r="AP112" s="992" t="s">
        <v>107</v>
      </c>
      <c r="AQ112" s="993"/>
      <c r="AR112" s="993"/>
      <c r="AS112" s="993"/>
      <c r="AT112" s="994"/>
      <c r="AU112" s="929"/>
      <c r="AV112" s="930"/>
      <c r="AW112" s="930"/>
      <c r="AX112" s="930"/>
      <c r="AY112" s="931"/>
      <c r="AZ112" s="979" t="s">
        <v>408</v>
      </c>
      <c r="BA112" s="980"/>
      <c r="BB112" s="980"/>
      <c r="BC112" s="980"/>
      <c r="BD112" s="980"/>
      <c r="BE112" s="980"/>
      <c r="BF112" s="980"/>
      <c r="BG112" s="980"/>
      <c r="BH112" s="980"/>
      <c r="BI112" s="980"/>
      <c r="BJ112" s="980"/>
      <c r="BK112" s="980"/>
      <c r="BL112" s="980"/>
      <c r="BM112" s="980"/>
      <c r="BN112" s="980"/>
      <c r="BO112" s="980"/>
      <c r="BP112" s="981"/>
      <c r="BQ112" s="949">
        <v>6940014</v>
      </c>
      <c r="BR112" s="950"/>
      <c r="BS112" s="950"/>
      <c r="BT112" s="950"/>
      <c r="BU112" s="950"/>
      <c r="BV112" s="950">
        <v>6548855</v>
      </c>
      <c r="BW112" s="950"/>
      <c r="BX112" s="950"/>
      <c r="BY112" s="950"/>
      <c r="BZ112" s="950"/>
      <c r="CA112" s="950">
        <v>6595048</v>
      </c>
      <c r="CB112" s="950"/>
      <c r="CC112" s="950"/>
      <c r="CD112" s="950"/>
      <c r="CE112" s="950"/>
      <c r="CF112" s="944">
        <v>91.7</v>
      </c>
      <c r="CG112" s="945"/>
      <c r="CH112" s="945"/>
      <c r="CI112" s="945"/>
      <c r="CJ112" s="945"/>
      <c r="CK112" s="975"/>
      <c r="CL112" s="976"/>
      <c r="CM112" s="946" t="s">
        <v>409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107</v>
      </c>
      <c r="DH112" s="950"/>
      <c r="DI112" s="950"/>
      <c r="DJ112" s="950"/>
      <c r="DK112" s="950"/>
      <c r="DL112" s="950" t="s">
        <v>107</v>
      </c>
      <c r="DM112" s="950"/>
      <c r="DN112" s="950"/>
      <c r="DO112" s="950"/>
      <c r="DP112" s="950"/>
      <c r="DQ112" s="950" t="s">
        <v>107</v>
      </c>
      <c r="DR112" s="950"/>
      <c r="DS112" s="950"/>
      <c r="DT112" s="950"/>
      <c r="DU112" s="950"/>
      <c r="DV112" s="951" t="s">
        <v>107</v>
      </c>
      <c r="DW112" s="951"/>
      <c r="DX112" s="951"/>
      <c r="DY112" s="951"/>
      <c r="DZ112" s="952"/>
    </row>
    <row r="113" spans="1:130" s="197" customFormat="1" ht="26.25" customHeight="1">
      <c r="A113" s="984"/>
      <c r="B113" s="985"/>
      <c r="C113" s="980" t="s">
        <v>410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397836</v>
      </c>
      <c r="AB113" s="964"/>
      <c r="AC113" s="964"/>
      <c r="AD113" s="964"/>
      <c r="AE113" s="965"/>
      <c r="AF113" s="966">
        <v>400433</v>
      </c>
      <c r="AG113" s="964"/>
      <c r="AH113" s="964"/>
      <c r="AI113" s="964"/>
      <c r="AJ113" s="965"/>
      <c r="AK113" s="966">
        <v>410333</v>
      </c>
      <c r="AL113" s="964"/>
      <c r="AM113" s="964"/>
      <c r="AN113" s="964"/>
      <c r="AO113" s="965"/>
      <c r="AP113" s="967">
        <v>5.7</v>
      </c>
      <c r="AQ113" s="968"/>
      <c r="AR113" s="968"/>
      <c r="AS113" s="968"/>
      <c r="AT113" s="969"/>
      <c r="AU113" s="929"/>
      <c r="AV113" s="930"/>
      <c r="AW113" s="930"/>
      <c r="AX113" s="930"/>
      <c r="AY113" s="931"/>
      <c r="AZ113" s="979" t="s">
        <v>411</v>
      </c>
      <c r="BA113" s="980"/>
      <c r="BB113" s="980"/>
      <c r="BC113" s="980"/>
      <c r="BD113" s="980"/>
      <c r="BE113" s="980"/>
      <c r="BF113" s="980"/>
      <c r="BG113" s="980"/>
      <c r="BH113" s="980"/>
      <c r="BI113" s="980"/>
      <c r="BJ113" s="980"/>
      <c r="BK113" s="980"/>
      <c r="BL113" s="980"/>
      <c r="BM113" s="980"/>
      <c r="BN113" s="980"/>
      <c r="BO113" s="980"/>
      <c r="BP113" s="981"/>
      <c r="BQ113" s="949">
        <v>701398</v>
      </c>
      <c r="BR113" s="950"/>
      <c r="BS113" s="950"/>
      <c r="BT113" s="950"/>
      <c r="BU113" s="950"/>
      <c r="BV113" s="950">
        <v>616511</v>
      </c>
      <c r="BW113" s="950"/>
      <c r="BX113" s="950"/>
      <c r="BY113" s="950"/>
      <c r="BZ113" s="950"/>
      <c r="CA113" s="950">
        <v>654557</v>
      </c>
      <c r="CB113" s="950"/>
      <c r="CC113" s="950"/>
      <c r="CD113" s="950"/>
      <c r="CE113" s="950"/>
      <c r="CF113" s="944">
        <v>9.1</v>
      </c>
      <c r="CG113" s="945"/>
      <c r="CH113" s="945"/>
      <c r="CI113" s="945"/>
      <c r="CJ113" s="945"/>
      <c r="CK113" s="975"/>
      <c r="CL113" s="976"/>
      <c r="CM113" s="946" t="s">
        <v>412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107</v>
      </c>
      <c r="DH113" s="989"/>
      <c r="DI113" s="989"/>
      <c r="DJ113" s="989"/>
      <c r="DK113" s="990"/>
      <c r="DL113" s="991" t="s">
        <v>107</v>
      </c>
      <c r="DM113" s="989"/>
      <c r="DN113" s="989"/>
      <c r="DO113" s="989"/>
      <c r="DP113" s="990"/>
      <c r="DQ113" s="991" t="s">
        <v>107</v>
      </c>
      <c r="DR113" s="989"/>
      <c r="DS113" s="989"/>
      <c r="DT113" s="989"/>
      <c r="DU113" s="990"/>
      <c r="DV113" s="992" t="s">
        <v>107</v>
      </c>
      <c r="DW113" s="993"/>
      <c r="DX113" s="993"/>
      <c r="DY113" s="993"/>
      <c r="DZ113" s="994"/>
    </row>
    <row r="114" spans="1:130" s="197" customFormat="1" ht="26.25" customHeight="1">
      <c r="A114" s="984"/>
      <c r="B114" s="985"/>
      <c r="C114" s="980" t="s">
        <v>413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50710</v>
      </c>
      <c r="AB114" s="989"/>
      <c r="AC114" s="989"/>
      <c r="AD114" s="989"/>
      <c r="AE114" s="990"/>
      <c r="AF114" s="991">
        <v>48239</v>
      </c>
      <c r="AG114" s="989"/>
      <c r="AH114" s="989"/>
      <c r="AI114" s="989"/>
      <c r="AJ114" s="990"/>
      <c r="AK114" s="991">
        <v>40341</v>
      </c>
      <c r="AL114" s="989"/>
      <c r="AM114" s="989"/>
      <c r="AN114" s="989"/>
      <c r="AO114" s="990"/>
      <c r="AP114" s="992">
        <v>0.6</v>
      </c>
      <c r="AQ114" s="993"/>
      <c r="AR114" s="993"/>
      <c r="AS114" s="993"/>
      <c r="AT114" s="994"/>
      <c r="AU114" s="929"/>
      <c r="AV114" s="930"/>
      <c r="AW114" s="930"/>
      <c r="AX114" s="930"/>
      <c r="AY114" s="931"/>
      <c r="AZ114" s="979" t="s">
        <v>414</v>
      </c>
      <c r="BA114" s="980"/>
      <c r="BB114" s="980"/>
      <c r="BC114" s="980"/>
      <c r="BD114" s="980"/>
      <c r="BE114" s="980"/>
      <c r="BF114" s="980"/>
      <c r="BG114" s="980"/>
      <c r="BH114" s="980"/>
      <c r="BI114" s="980"/>
      <c r="BJ114" s="980"/>
      <c r="BK114" s="980"/>
      <c r="BL114" s="980"/>
      <c r="BM114" s="980"/>
      <c r="BN114" s="980"/>
      <c r="BO114" s="980"/>
      <c r="BP114" s="981"/>
      <c r="BQ114" s="949">
        <v>1381872</v>
      </c>
      <c r="BR114" s="950"/>
      <c r="BS114" s="950"/>
      <c r="BT114" s="950"/>
      <c r="BU114" s="950"/>
      <c r="BV114" s="950">
        <v>1285760</v>
      </c>
      <c r="BW114" s="950"/>
      <c r="BX114" s="950"/>
      <c r="BY114" s="950"/>
      <c r="BZ114" s="950"/>
      <c r="CA114" s="950">
        <v>1180088</v>
      </c>
      <c r="CB114" s="950"/>
      <c r="CC114" s="950"/>
      <c r="CD114" s="950"/>
      <c r="CE114" s="950"/>
      <c r="CF114" s="944">
        <v>16.399999999999999</v>
      </c>
      <c r="CG114" s="945"/>
      <c r="CH114" s="945"/>
      <c r="CI114" s="945"/>
      <c r="CJ114" s="945"/>
      <c r="CK114" s="975"/>
      <c r="CL114" s="976"/>
      <c r="CM114" s="946" t="s">
        <v>415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107</v>
      </c>
      <c r="DH114" s="989"/>
      <c r="DI114" s="989"/>
      <c r="DJ114" s="989"/>
      <c r="DK114" s="990"/>
      <c r="DL114" s="991" t="s">
        <v>107</v>
      </c>
      <c r="DM114" s="989"/>
      <c r="DN114" s="989"/>
      <c r="DO114" s="989"/>
      <c r="DP114" s="990"/>
      <c r="DQ114" s="991" t="s">
        <v>107</v>
      </c>
      <c r="DR114" s="989"/>
      <c r="DS114" s="989"/>
      <c r="DT114" s="989"/>
      <c r="DU114" s="990"/>
      <c r="DV114" s="992" t="s">
        <v>107</v>
      </c>
      <c r="DW114" s="993"/>
      <c r="DX114" s="993"/>
      <c r="DY114" s="993"/>
      <c r="DZ114" s="994"/>
    </row>
    <row r="115" spans="1:130" s="197" customFormat="1" ht="26.25" customHeight="1">
      <c r="A115" s="984"/>
      <c r="B115" s="985"/>
      <c r="C115" s="980" t="s">
        <v>416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67263</v>
      </c>
      <c r="AB115" s="964"/>
      <c r="AC115" s="964"/>
      <c r="AD115" s="964"/>
      <c r="AE115" s="965"/>
      <c r="AF115" s="966">
        <v>67661</v>
      </c>
      <c r="AG115" s="964"/>
      <c r="AH115" s="964"/>
      <c r="AI115" s="964"/>
      <c r="AJ115" s="965"/>
      <c r="AK115" s="966">
        <v>70170</v>
      </c>
      <c r="AL115" s="964"/>
      <c r="AM115" s="964"/>
      <c r="AN115" s="964"/>
      <c r="AO115" s="965"/>
      <c r="AP115" s="967">
        <v>1</v>
      </c>
      <c r="AQ115" s="968"/>
      <c r="AR115" s="968"/>
      <c r="AS115" s="968"/>
      <c r="AT115" s="969"/>
      <c r="AU115" s="929"/>
      <c r="AV115" s="930"/>
      <c r="AW115" s="930"/>
      <c r="AX115" s="930"/>
      <c r="AY115" s="931"/>
      <c r="AZ115" s="979" t="s">
        <v>417</v>
      </c>
      <c r="BA115" s="980"/>
      <c r="BB115" s="980"/>
      <c r="BC115" s="980"/>
      <c r="BD115" s="980"/>
      <c r="BE115" s="980"/>
      <c r="BF115" s="980"/>
      <c r="BG115" s="980"/>
      <c r="BH115" s="980"/>
      <c r="BI115" s="980"/>
      <c r="BJ115" s="980"/>
      <c r="BK115" s="980"/>
      <c r="BL115" s="980"/>
      <c r="BM115" s="980"/>
      <c r="BN115" s="980"/>
      <c r="BO115" s="980"/>
      <c r="BP115" s="981"/>
      <c r="BQ115" s="949" t="s">
        <v>107</v>
      </c>
      <c r="BR115" s="950"/>
      <c r="BS115" s="950"/>
      <c r="BT115" s="950"/>
      <c r="BU115" s="950"/>
      <c r="BV115" s="950" t="s">
        <v>107</v>
      </c>
      <c r="BW115" s="950"/>
      <c r="BX115" s="950"/>
      <c r="BY115" s="950"/>
      <c r="BZ115" s="950"/>
      <c r="CA115" s="950" t="s">
        <v>107</v>
      </c>
      <c r="CB115" s="950"/>
      <c r="CC115" s="950"/>
      <c r="CD115" s="950"/>
      <c r="CE115" s="950"/>
      <c r="CF115" s="944" t="s">
        <v>107</v>
      </c>
      <c r="CG115" s="945"/>
      <c r="CH115" s="945"/>
      <c r="CI115" s="945"/>
      <c r="CJ115" s="945"/>
      <c r="CK115" s="975"/>
      <c r="CL115" s="976"/>
      <c r="CM115" s="979" t="s">
        <v>418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107</v>
      </c>
      <c r="DH115" s="989"/>
      <c r="DI115" s="989"/>
      <c r="DJ115" s="989"/>
      <c r="DK115" s="990"/>
      <c r="DL115" s="991" t="s">
        <v>107</v>
      </c>
      <c r="DM115" s="989"/>
      <c r="DN115" s="989"/>
      <c r="DO115" s="989"/>
      <c r="DP115" s="990"/>
      <c r="DQ115" s="991" t="s">
        <v>107</v>
      </c>
      <c r="DR115" s="989"/>
      <c r="DS115" s="989"/>
      <c r="DT115" s="989"/>
      <c r="DU115" s="990"/>
      <c r="DV115" s="992" t="s">
        <v>107</v>
      </c>
      <c r="DW115" s="993"/>
      <c r="DX115" s="993"/>
      <c r="DY115" s="993"/>
      <c r="DZ115" s="994"/>
    </row>
    <row r="116" spans="1:130" s="197" customFormat="1" ht="26.25" customHeight="1">
      <c r="A116" s="986"/>
      <c r="B116" s="987"/>
      <c r="C116" s="1001" t="s">
        <v>419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107</v>
      </c>
      <c r="AB116" s="989"/>
      <c r="AC116" s="989"/>
      <c r="AD116" s="989"/>
      <c r="AE116" s="990"/>
      <c r="AF116" s="991" t="s">
        <v>107</v>
      </c>
      <c r="AG116" s="989"/>
      <c r="AH116" s="989"/>
      <c r="AI116" s="989"/>
      <c r="AJ116" s="990"/>
      <c r="AK116" s="991" t="s">
        <v>107</v>
      </c>
      <c r="AL116" s="989"/>
      <c r="AM116" s="989"/>
      <c r="AN116" s="989"/>
      <c r="AO116" s="990"/>
      <c r="AP116" s="992" t="s">
        <v>107</v>
      </c>
      <c r="AQ116" s="993"/>
      <c r="AR116" s="993"/>
      <c r="AS116" s="993"/>
      <c r="AT116" s="994"/>
      <c r="AU116" s="929"/>
      <c r="AV116" s="930"/>
      <c r="AW116" s="930"/>
      <c r="AX116" s="930"/>
      <c r="AY116" s="931"/>
      <c r="AZ116" s="979" t="s">
        <v>420</v>
      </c>
      <c r="BA116" s="980"/>
      <c r="BB116" s="980"/>
      <c r="BC116" s="980"/>
      <c r="BD116" s="980"/>
      <c r="BE116" s="980"/>
      <c r="BF116" s="980"/>
      <c r="BG116" s="980"/>
      <c r="BH116" s="980"/>
      <c r="BI116" s="980"/>
      <c r="BJ116" s="980"/>
      <c r="BK116" s="980"/>
      <c r="BL116" s="980"/>
      <c r="BM116" s="980"/>
      <c r="BN116" s="980"/>
      <c r="BO116" s="980"/>
      <c r="BP116" s="981"/>
      <c r="BQ116" s="949" t="s">
        <v>107</v>
      </c>
      <c r="BR116" s="950"/>
      <c r="BS116" s="950"/>
      <c r="BT116" s="950"/>
      <c r="BU116" s="950"/>
      <c r="BV116" s="950" t="s">
        <v>107</v>
      </c>
      <c r="BW116" s="950"/>
      <c r="BX116" s="950"/>
      <c r="BY116" s="950"/>
      <c r="BZ116" s="950"/>
      <c r="CA116" s="950" t="s">
        <v>107</v>
      </c>
      <c r="CB116" s="950"/>
      <c r="CC116" s="950"/>
      <c r="CD116" s="950"/>
      <c r="CE116" s="950"/>
      <c r="CF116" s="944" t="s">
        <v>107</v>
      </c>
      <c r="CG116" s="945"/>
      <c r="CH116" s="945"/>
      <c r="CI116" s="945"/>
      <c r="CJ116" s="945"/>
      <c r="CK116" s="975"/>
      <c r="CL116" s="976"/>
      <c r="CM116" s="946" t="s">
        <v>421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107</v>
      </c>
      <c r="DH116" s="989"/>
      <c r="DI116" s="989"/>
      <c r="DJ116" s="989"/>
      <c r="DK116" s="990"/>
      <c r="DL116" s="991" t="s">
        <v>107</v>
      </c>
      <c r="DM116" s="989"/>
      <c r="DN116" s="989"/>
      <c r="DO116" s="989"/>
      <c r="DP116" s="990"/>
      <c r="DQ116" s="991" t="s">
        <v>107</v>
      </c>
      <c r="DR116" s="989"/>
      <c r="DS116" s="989"/>
      <c r="DT116" s="989"/>
      <c r="DU116" s="990"/>
      <c r="DV116" s="992" t="s">
        <v>107</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422</v>
      </c>
      <c r="Z117" s="914"/>
      <c r="AA117" s="1026">
        <v>1418512</v>
      </c>
      <c r="AB117" s="996"/>
      <c r="AC117" s="996"/>
      <c r="AD117" s="996"/>
      <c r="AE117" s="997"/>
      <c r="AF117" s="995">
        <v>1341710</v>
      </c>
      <c r="AG117" s="996"/>
      <c r="AH117" s="996"/>
      <c r="AI117" s="996"/>
      <c r="AJ117" s="997"/>
      <c r="AK117" s="995">
        <v>1417774</v>
      </c>
      <c r="AL117" s="996"/>
      <c r="AM117" s="996"/>
      <c r="AN117" s="996"/>
      <c r="AO117" s="997"/>
      <c r="AP117" s="998"/>
      <c r="AQ117" s="999"/>
      <c r="AR117" s="999"/>
      <c r="AS117" s="999"/>
      <c r="AT117" s="1000"/>
      <c r="AU117" s="929"/>
      <c r="AV117" s="930"/>
      <c r="AW117" s="930"/>
      <c r="AX117" s="930"/>
      <c r="AY117" s="931"/>
      <c r="AZ117" s="1025" t="s">
        <v>423</v>
      </c>
      <c r="BA117" s="1001"/>
      <c r="BB117" s="1001"/>
      <c r="BC117" s="1001"/>
      <c r="BD117" s="1001"/>
      <c r="BE117" s="1001"/>
      <c r="BF117" s="1001"/>
      <c r="BG117" s="1001"/>
      <c r="BH117" s="1001"/>
      <c r="BI117" s="1001"/>
      <c r="BJ117" s="1001"/>
      <c r="BK117" s="1001"/>
      <c r="BL117" s="1001"/>
      <c r="BM117" s="1001"/>
      <c r="BN117" s="1001"/>
      <c r="BO117" s="1001"/>
      <c r="BP117" s="1002"/>
      <c r="BQ117" s="1015" t="s">
        <v>107</v>
      </c>
      <c r="BR117" s="1016"/>
      <c r="BS117" s="1016"/>
      <c r="BT117" s="1016"/>
      <c r="BU117" s="1016"/>
      <c r="BV117" s="1016" t="s">
        <v>107</v>
      </c>
      <c r="BW117" s="1016"/>
      <c r="BX117" s="1016"/>
      <c r="BY117" s="1016"/>
      <c r="BZ117" s="1016"/>
      <c r="CA117" s="1016" t="s">
        <v>107</v>
      </c>
      <c r="CB117" s="1016"/>
      <c r="CC117" s="1016"/>
      <c r="CD117" s="1016"/>
      <c r="CE117" s="1016"/>
      <c r="CF117" s="944" t="s">
        <v>107</v>
      </c>
      <c r="CG117" s="945"/>
      <c r="CH117" s="945"/>
      <c r="CI117" s="945"/>
      <c r="CJ117" s="945"/>
      <c r="CK117" s="975"/>
      <c r="CL117" s="976"/>
      <c r="CM117" s="946" t="s">
        <v>424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107</v>
      </c>
      <c r="DH117" s="989"/>
      <c r="DI117" s="989"/>
      <c r="DJ117" s="989"/>
      <c r="DK117" s="990"/>
      <c r="DL117" s="991" t="s">
        <v>107</v>
      </c>
      <c r="DM117" s="989"/>
      <c r="DN117" s="989"/>
      <c r="DO117" s="989"/>
      <c r="DP117" s="990"/>
      <c r="DQ117" s="991" t="s">
        <v>107</v>
      </c>
      <c r="DR117" s="989"/>
      <c r="DS117" s="989"/>
      <c r="DT117" s="989"/>
      <c r="DU117" s="990"/>
      <c r="DV117" s="992" t="s">
        <v>107</v>
      </c>
      <c r="DW117" s="993"/>
      <c r="DX117" s="993"/>
      <c r="DY117" s="993"/>
      <c r="DZ117" s="994"/>
    </row>
    <row r="118" spans="1:130" s="197" customFormat="1" ht="26.25" customHeight="1">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284</v>
      </c>
      <c r="AG118" s="913"/>
      <c r="AH118" s="913"/>
      <c r="AI118" s="913"/>
      <c r="AJ118" s="914"/>
      <c r="AK118" s="912" t="s">
        <v>283</v>
      </c>
      <c r="AL118" s="913"/>
      <c r="AM118" s="913"/>
      <c r="AN118" s="913"/>
      <c r="AO118" s="914"/>
      <c r="AP118" s="1020" t="s">
        <v>397</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425</v>
      </c>
      <c r="BP118" s="1024"/>
      <c r="BQ118" s="1015">
        <v>20010122</v>
      </c>
      <c r="BR118" s="1016"/>
      <c r="BS118" s="1016"/>
      <c r="BT118" s="1016"/>
      <c r="BU118" s="1016"/>
      <c r="BV118" s="1016">
        <v>20281061</v>
      </c>
      <c r="BW118" s="1016"/>
      <c r="BX118" s="1016"/>
      <c r="BY118" s="1016"/>
      <c r="BZ118" s="1016"/>
      <c r="CA118" s="1016">
        <v>20723882</v>
      </c>
      <c r="CB118" s="1016"/>
      <c r="CC118" s="1016"/>
      <c r="CD118" s="1016"/>
      <c r="CE118" s="1016"/>
      <c r="CF118" s="1017"/>
      <c r="CG118" s="1018"/>
      <c r="CH118" s="1018"/>
      <c r="CI118" s="1018"/>
      <c r="CJ118" s="1019"/>
      <c r="CK118" s="975"/>
      <c r="CL118" s="976"/>
      <c r="CM118" s="946" t="s">
        <v>426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427</v>
      </c>
      <c r="AV119" s="1008"/>
      <c r="AW119" s="1008"/>
      <c r="AX119" s="1008"/>
      <c r="AY119" s="1009"/>
      <c r="AZ119" s="970" t="s">
        <v>428</v>
      </c>
      <c r="BA119" s="917"/>
      <c r="BB119" s="917"/>
      <c r="BC119" s="917"/>
      <c r="BD119" s="917"/>
      <c r="BE119" s="917"/>
      <c r="BF119" s="917"/>
      <c r="BG119" s="917"/>
      <c r="BH119" s="917"/>
      <c r="BI119" s="917"/>
      <c r="BJ119" s="917"/>
      <c r="BK119" s="917"/>
      <c r="BL119" s="917"/>
      <c r="BM119" s="917"/>
      <c r="BN119" s="917"/>
      <c r="BO119" s="917"/>
      <c r="BP119" s="918"/>
      <c r="BQ119" s="956">
        <v>4814213</v>
      </c>
      <c r="BR119" s="957"/>
      <c r="BS119" s="957"/>
      <c r="BT119" s="957"/>
      <c r="BU119" s="957"/>
      <c r="BV119" s="957">
        <v>4755947</v>
      </c>
      <c r="BW119" s="957"/>
      <c r="BX119" s="957"/>
      <c r="BY119" s="957"/>
      <c r="BZ119" s="957"/>
      <c r="CA119" s="957">
        <v>4743192</v>
      </c>
      <c r="CB119" s="957"/>
      <c r="CC119" s="957"/>
      <c r="CD119" s="957"/>
      <c r="CE119" s="957"/>
      <c r="CF119" s="971">
        <v>65.900000000000006</v>
      </c>
      <c r="CG119" s="972"/>
      <c r="CH119" s="972"/>
      <c r="CI119" s="972"/>
      <c r="CJ119" s="972"/>
      <c r="CK119" s="977"/>
      <c r="CL119" s="978"/>
      <c r="CM119" s="1034" t="s">
        <v>429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107</v>
      </c>
      <c r="DH119" s="1028"/>
      <c r="DI119" s="1028"/>
      <c r="DJ119" s="1028"/>
      <c r="DK119" s="1029"/>
      <c r="DL119" s="1030" t="s">
        <v>107</v>
      </c>
      <c r="DM119" s="1028"/>
      <c r="DN119" s="1028"/>
      <c r="DO119" s="1028"/>
      <c r="DP119" s="1029"/>
      <c r="DQ119" s="1030" t="s">
        <v>107</v>
      </c>
      <c r="DR119" s="1028"/>
      <c r="DS119" s="1028"/>
      <c r="DT119" s="1028"/>
      <c r="DU119" s="1029"/>
      <c r="DV119" s="1031" t="s">
        <v>107</v>
      </c>
      <c r="DW119" s="1032"/>
      <c r="DX119" s="1032"/>
      <c r="DY119" s="1032"/>
      <c r="DZ119" s="1033"/>
    </row>
    <row r="120" spans="1:130" s="197" customFormat="1" ht="26.25" customHeight="1">
      <c r="A120" s="1005"/>
      <c r="B120" s="976"/>
      <c r="C120" s="946" t="s">
        <v>405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430</v>
      </c>
      <c r="BA120" s="980"/>
      <c r="BB120" s="980"/>
      <c r="BC120" s="980"/>
      <c r="BD120" s="980"/>
      <c r="BE120" s="980"/>
      <c r="BF120" s="980"/>
      <c r="BG120" s="980"/>
      <c r="BH120" s="980"/>
      <c r="BI120" s="980"/>
      <c r="BJ120" s="980"/>
      <c r="BK120" s="980"/>
      <c r="BL120" s="980"/>
      <c r="BM120" s="980"/>
      <c r="BN120" s="980"/>
      <c r="BO120" s="980"/>
      <c r="BP120" s="981"/>
      <c r="BQ120" s="949">
        <v>4299</v>
      </c>
      <c r="BR120" s="950"/>
      <c r="BS120" s="950"/>
      <c r="BT120" s="950"/>
      <c r="BU120" s="950"/>
      <c r="BV120" s="950">
        <v>2235</v>
      </c>
      <c r="BW120" s="950"/>
      <c r="BX120" s="950"/>
      <c r="BY120" s="950"/>
      <c r="BZ120" s="950"/>
      <c r="CA120" s="950">
        <v>1474</v>
      </c>
      <c r="CB120" s="950"/>
      <c r="CC120" s="950"/>
      <c r="CD120" s="950"/>
      <c r="CE120" s="950"/>
      <c r="CF120" s="944">
        <v>0</v>
      </c>
      <c r="CG120" s="945"/>
      <c r="CH120" s="945"/>
      <c r="CI120" s="945"/>
      <c r="CJ120" s="945"/>
      <c r="CK120" s="1043" t="s">
        <v>431</v>
      </c>
      <c r="CL120" s="1044"/>
      <c r="CM120" s="1044"/>
      <c r="CN120" s="1044"/>
      <c r="CO120" s="1045"/>
      <c r="CP120" s="1051" t="s">
        <v>381</v>
      </c>
      <c r="CQ120" s="1052"/>
      <c r="CR120" s="1052"/>
      <c r="CS120" s="1052"/>
      <c r="CT120" s="1052"/>
      <c r="CU120" s="1052"/>
      <c r="CV120" s="1052"/>
      <c r="CW120" s="1052"/>
      <c r="CX120" s="1052"/>
      <c r="CY120" s="1052"/>
      <c r="CZ120" s="1052"/>
      <c r="DA120" s="1052"/>
      <c r="DB120" s="1052"/>
      <c r="DC120" s="1052"/>
      <c r="DD120" s="1052"/>
      <c r="DE120" s="1052"/>
      <c r="DF120" s="1053"/>
      <c r="DG120" s="956">
        <v>6940014</v>
      </c>
      <c r="DH120" s="957"/>
      <c r="DI120" s="957"/>
      <c r="DJ120" s="957"/>
      <c r="DK120" s="957"/>
      <c r="DL120" s="957">
        <v>6546418</v>
      </c>
      <c r="DM120" s="957"/>
      <c r="DN120" s="957"/>
      <c r="DO120" s="957"/>
      <c r="DP120" s="957"/>
      <c r="DQ120" s="957">
        <v>6592802</v>
      </c>
      <c r="DR120" s="957"/>
      <c r="DS120" s="957"/>
      <c r="DT120" s="957"/>
      <c r="DU120" s="957"/>
      <c r="DV120" s="958">
        <v>91.6</v>
      </c>
      <c r="DW120" s="958"/>
      <c r="DX120" s="958"/>
      <c r="DY120" s="958"/>
      <c r="DZ120" s="959"/>
    </row>
    <row r="121" spans="1:130" s="197" customFormat="1" ht="26.25" customHeight="1">
      <c r="A121" s="1005"/>
      <c r="B121" s="976"/>
      <c r="C121" s="1040" t="s">
        <v>432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107</v>
      </c>
      <c r="AB121" s="989"/>
      <c r="AC121" s="989"/>
      <c r="AD121" s="989"/>
      <c r="AE121" s="990"/>
      <c r="AF121" s="991" t="s">
        <v>107</v>
      </c>
      <c r="AG121" s="989"/>
      <c r="AH121" s="989"/>
      <c r="AI121" s="989"/>
      <c r="AJ121" s="990"/>
      <c r="AK121" s="991" t="s">
        <v>107</v>
      </c>
      <c r="AL121" s="989"/>
      <c r="AM121" s="989"/>
      <c r="AN121" s="989"/>
      <c r="AO121" s="990"/>
      <c r="AP121" s="992" t="s">
        <v>107</v>
      </c>
      <c r="AQ121" s="993"/>
      <c r="AR121" s="993"/>
      <c r="AS121" s="993"/>
      <c r="AT121" s="994"/>
      <c r="AU121" s="1010"/>
      <c r="AV121" s="1011"/>
      <c r="AW121" s="1011"/>
      <c r="AX121" s="1011"/>
      <c r="AY121" s="1012"/>
      <c r="AZ121" s="1025" t="s">
        <v>433</v>
      </c>
      <c r="BA121" s="1001"/>
      <c r="BB121" s="1001"/>
      <c r="BC121" s="1001"/>
      <c r="BD121" s="1001"/>
      <c r="BE121" s="1001"/>
      <c r="BF121" s="1001"/>
      <c r="BG121" s="1001"/>
      <c r="BH121" s="1001"/>
      <c r="BI121" s="1001"/>
      <c r="BJ121" s="1001"/>
      <c r="BK121" s="1001"/>
      <c r="BL121" s="1001"/>
      <c r="BM121" s="1001"/>
      <c r="BN121" s="1001"/>
      <c r="BO121" s="1001"/>
      <c r="BP121" s="1002"/>
      <c r="BQ121" s="1015">
        <v>14985848</v>
      </c>
      <c r="BR121" s="1016"/>
      <c r="BS121" s="1016"/>
      <c r="BT121" s="1016"/>
      <c r="BU121" s="1016"/>
      <c r="BV121" s="1016">
        <v>15295040</v>
      </c>
      <c r="BW121" s="1016"/>
      <c r="BX121" s="1016"/>
      <c r="BY121" s="1016"/>
      <c r="BZ121" s="1016"/>
      <c r="CA121" s="1016">
        <v>15340694</v>
      </c>
      <c r="CB121" s="1016"/>
      <c r="CC121" s="1016"/>
      <c r="CD121" s="1016"/>
      <c r="CE121" s="1016"/>
      <c r="CF121" s="1054">
        <v>213.2</v>
      </c>
      <c r="CG121" s="1055"/>
      <c r="CH121" s="1055"/>
      <c r="CI121" s="1055"/>
      <c r="CJ121" s="1055"/>
      <c r="CK121" s="1046"/>
      <c r="CL121" s="1047"/>
      <c r="CM121" s="1047"/>
      <c r="CN121" s="1047"/>
      <c r="CO121" s="1048"/>
      <c r="CP121" s="1037" t="s">
        <v>379</v>
      </c>
      <c r="CQ121" s="1038"/>
      <c r="CR121" s="1038"/>
      <c r="CS121" s="1038"/>
      <c r="CT121" s="1038"/>
      <c r="CU121" s="1038"/>
      <c r="CV121" s="1038"/>
      <c r="CW121" s="1038"/>
      <c r="CX121" s="1038"/>
      <c r="CY121" s="1038"/>
      <c r="CZ121" s="1038"/>
      <c r="DA121" s="1038"/>
      <c r="DB121" s="1038"/>
      <c r="DC121" s="1038"/>
      <c r="DD121" s="1038"/>
      <c r="DE121" s="1038"/>
      <c r="DF121" s="1039"/>
      <c r="DG121" s="949" t="s">
        <v>107</v>
      </c>
      <c r="DH121" s="950"/>
      <c r="DI121" s="950"/>
      <c r="DJ121" s="950"/>
      <c r="DK121" s="950"/>
      <c r="DL121" s="950">
        <v>2437</v>
      </c>
      <c r="DM121" s="950"/>
      <c r="DN121" s="950"/>
      <c r="DO121" s="950"/>
      <c r="DP121" s="950"/>
      <c r="DQ121" s="950">
        <v>2246</v>
      </c>
      <c r="DR121" s="950"/>
      <c r="DS121" s="950"/>
      <c r="DT121" s="950"/>
      <c r="DU121" s="950"/>
      <c r="DV121" s="951">
        <v>0</v>
      </c>
      <c r="DW121" s="951"/>
      <c r="DX121" s="951"/>
      <c r="DY121" s="951"/>
      <c r="DZ121" s="952"/>
    </row>
    <row r="122" spans="1:130" s="197" customFormat="1" ht="26.25" customHeight="1">
      <c r="A122" s="1005"/>
      <c r="B122" s="976"/>
      <c r="C122" s="946" t="s">
        <v>415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434</v>
      </c>
      <c r="BP122" s="1024"/>
      <c r="BQ122" s="1064">
        <v>19804360</v>
      </c>
      <c r="BR122" s="1065"/>
      <c r="BS122" s="1065"/>
      <c r="BT122" s="1065"/>
      <c r="BU122" s="1065"/>
      <c r="BV122" s="1065">
        <v>20053222</v>
      </c>
      <c r="BW122" s="1065"/>
      <c r="BX122" s="1065"/>
      <c r="BY122" s="1065"/>
      <c r="BZ122" s="1065"/>
      <c r="CA122" s="1065">
        <v>20085360</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107</v>
      </c>
      <c r="AB123" s="989"/>
      <c r="AC123" s="989"/>
      <c r="AD123" s="989"/>
      <c r="AE123" s="990"/>
      <c r="AF123" s="991" t="s">
        <v>107</v>
      </c>
      <c r="AG123" s="989"/>
      <c r="AH123" s="989"/>
      <c r="AI123" s="989"/>
      <c r="AJ123" s="990"/>
      <c r="AK123" s="991" t="s">
        <v>107</v>
      </c>
      <c r="AL123" s="989"/>
      <c r="AM123" s="989"/>
      <c r="AN123" s="989"/>
      <c r="AO123" s="990"/>
      <c r="AP123" s="992" t="s">
        <v>107</v>
      </c>
      <c r="AQ123" s="993"/>
      <c r="AR123" s="993"/>
      <c r="AS123" s="993"/>
      <c r="AT123" s="994"/>
      <c r="AU123" s="1061" t="s">
        <v>435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2.9</v>
      </c>
      <c r="BR123" s="1057"/>
      <c r="BS123" s="1057"/>
      <c r="BT123" s="1057"/>
      <c r="BU123" s="1057"/>
      <c r="BV123" s="1057">
        <v>3.2</v>
      </c>
      <c r="BW123" s="1057"/>
      <c r="BX123" s="1057"/>
      <c r="BY123" s="1057"/>
      <c r="BZ123" s="1057"/>
      <c r="CA123" s="1057">
        <v>8.8000000000000007</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107</v>
      </c>
      <c r="AB124" s="989"/>
      <c r="AC124" s="989"/>
      <c r="AD124" s="989"/>
      <c r="AE124" s="990"/>
      <c r="AF124" s="991" t="s">
        <v>107</v>
      </c>
      <c r="AG124" s="989"/>
      <c r="AH124" s="989"/>
      <c r="AI124" s="989"/>
      <c r="AJ124" s="990"/>
      <c r="AK124" s="991" t="s">
        <v>107</v>
      </c>
      <c r="AL124" s="989"/>
      <c r="AM124" s="989"/>
      <c r="AN124" s="989"/>
      <c r="AO124" s="990"/>
      <c r="AP124" s="992" t="s">
        <v>107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436</v>
      </c>
      <c r="CQ124" s="1038"/>
      <c r="CR124" s="1038"/>
      <c r="CS124" s="1038"/>
      <c r="CT124" s="1038"/>
      <c r="CU124" s="1038"/>
      <c r="CV124" s="1038"/>
      <c r="CW124" s="1038"/>
      <c r="CX124" s="1038"/>
      <c r="CY124" s="1038"/>
      <c r="CZ124" s="1038"/>
      <c r="DA124" s="1038"/>
      <c r="DB124" s="1038"/>
      <c r="DC124" s="1038"/>
      <c r="DD124" s="1038"/>
      <c r="DE124" s="1038"/>
      <c r="DF124" s="1039"/>
      <c r="DG124" s="1027" t="s">
        <v>107</v>
      </c>
      <c r="DH124" s="1028"/>
      <c r="DI124" s="1028"/>
      <c r="DJ124" s="1028"/>
      <c r="DK124" s="1029"/>
      <c r="DL124" s="1030" t="s">
        <v>107</v>
      </c>
      <c r="DM124" s="1028"/>
      <c r="DN124" s="1028"/>
      <c r="DO124" s="1028"/>
      <c r="DP124" s="1029"/>
      <c r="DQ124" s="1030" t="s">
        <v>107</v>
      </c>
      <c r="DR124" s="1028"/>
      <c r="DS124" s="1028"/>
      <c r="DT124" s="1028"/>
      <c r="DU124" s="1029"/>
      <c r="DV124" s="1031" t="s">
        <v>107</v>
      </c>
      <c r="DW124" s="1032"/>
      <c r="DX124" s="1032"/>
      <c r="DY124" s="1032"/>
      <c r="DZ124" s="1033"/>
    </row>
    <row r="125" spans="1:130" s="197" customFormat="1" ht="26.25" customHeight="1" thickBot="1">
      <c r="A125" s="1005"/>
      <c r="B125" s="976"/>
      <c r="C125" s="946" t="s">
        <v>426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107</v>
      </c>
      <c r="AB125" s="989"/>
      <c r="AC125" s="989"/>
      <c r="AD125" s="989"/>
      <c r="AE125" s="990"/>
      <c r="AF125" s="991" t="s">
        <v>107</v>
      </c>
      <c r="AG125" s="989"/>
      <c r="AH125" s="989"/>
      <c r="AI125" s="989"/>
      <c r="AJ125" s="990"/>
      <c r="AK125" s="991" t="s">
        <v>107</v>
      </c>
      <c r="AL125" s="989"/>
      <c r="AM125" s="989"/>
      <c r="AN125" s="989"/>
      <c r="AO125" s="990"/>
      <c r="AP125" s="992" t="s">
        <v>107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437</v>
      </c>
      <c r="CL125" s="1044"/>
      <c r="CM125" s="1044"/>
      <c r="CN125" s="1044"/>
      <c r="CO125" s="1045"/>
      <c r="CP125" s="970" t="s">
        <v>438</v>
      </c>
      <c r="CQ125" s="917"/>
      <c r="CR125" s="917"/>
      <c r="CS125" s="917"/>
      <c r="CT125" s="917"/>
      <c r="CU125" s="917"/>
      <c r="CV125" s="917"/>
      <c r="CW125" s="917"/>
      <c r="CX125" s="917"/>
      <c r="CY125" s="917"/>
      <c r="CZ125" s="917"/>
      <c r="DA125" s="917"/>
      <c r="DB125" s="917"/>
      <c r="DC125" s="917"/>
      <c r="DD125" s="917"/>
      <c r="DE125" s="917"/>
      <c r="DF125" s="918"/>
      <c r="DG125" s="956" t="s">
        <v>107</v>
      </c>
      <c r="DH125" s="957"/>
      <c r="DI125" s="957"/>
      <c r="DJ125" s="957"/>
      <c r="DK125" s="957"/>
      <c r="DL125" s="957" t="s">
        <v>107</v>
      </c>
      <c r="DM125" s="957"/>
      <c r="DN125" s="957"/>
      <c r="DO125" s="957"/>
      <c r="DP125" s="957"/>
      <c r="DQ125" s="957" t="s">
        <v>107</v>
      </c>
      <c r="DR125" s="957"/>
      <c r="DS125" s="957"/>
      <c r="DT125" s="957"/>
      <c r="DU125" s="957"/>
      <c r="DV125" s="958" t="s">
        <v>107</v>
      </c>
      <c r="DW125" s="958"/>
      <c r="DX125" s="958"/>
      <c r="DY125" s="958"/>
      <c r="DZ125" s="959"/>
    </row>
    <row r="126" spans="1:130" s="197" customFormat="1" ht="26.25" customHeight="1">
      <c r="A126" s="1005"/>
      <c r="B126" s="976"/>
      <c r="C126" s="946" t="s">
        <v>429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107</v>
      </c>
      <c r="AB126" s="989"/>
      <c r="AC126" s="989"/>
      <c r="AD126" s="989"/>
      <c r="AE126" s="990"/>
      <c r="AF126" s="991" t="s">
        <v>107</v>
      </c>
      <c r="AG126" s="989"/>
      <c r="AH126" s="989"/>
      <c r="AI126" s="989"/>
      <c r="AJ126" s="990"/>
      <c r="AK126" s="991" t="s">
        <v>107</v>
      </c>
      <c r="AL126" s="989"/>
      <c r="AM126" s="989"/>
      <c r="AN126" s="989"/>
      <c r="AO126" s="990"/>
      <c r="AP126" s="992" t="s">
        <v>107</v>
      </c>
      <c r="AQ126" s="993"/>
      <c r="AR126" s="993"/>
      <c r="AS126" s="993"/>
      <c r="AT126" s="994"/>
      <c r="AU126" s="233"/>
      <c r="AV126" s="233"/>
      <c r="AW126" s="233"/>
      <c r="AX126" s="1066" t="s">
        <v>439</v>
      </c>
      <c r="AY126" s="1067"/>
      <c r="AZ126" s="1067"/>
      <c r="BA126" s="1067"/>
      <c r="BB126" s="1067"/>
      <c r="BC126" s="1067"/>
      <c r="BD126" s="1067"/>
      <c r="BE126" s="1068"/>
      <c r="BF126" s="1082" t="s">
        <v>440</v>
      </c>
      <c r="BG126" s="1067"/>
      <c r="BH126" s="1067"/>
      <c r="BI126" s="1067"/>
      <c r="BJ126" s="1067"/>
      <c r="BK126" s="1067"/>
      <c r="BL126" s="1068"/>
      <c r="BM126" s="1082" t="s">
        <v>441</v>
      </c>
      <c r="BN126" s="1067"/>
      <c r="BO126" s="1067"/>
      <c r="BP126" s="1067"/>
      <c r="BQ126" s="1067"/>
      <c r="BR126" s="1067"/>
      <c r="BS126" s="1068"/>
      <c r="BT126" s="1082" t="s">
        <v>442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443</v>
      </c>
      <c r="CQ126" s="980"/>
      <c r="CR126" s="980"/>
      <c r="CS126" s="980"/>
      <c r="CT126" s="980"/>
      <c r="CU126" s="980"/>
      <c r="CV126" s="980"/>
      <c r="CW126" s="980"/>
      <c r="CX126" s="980"/>
      <c r="CY126" s="980"/>
      <c r="CZ126" s="980"/>
      <c r="DA126" s="980"/>
      <c r="DB126" s="980"/>
      <c r="DC126" s="980"/>
      <c r="DD126" s="980"/>
      <c r="DE126" s="980"/>
      <c r="DF126" s="981"/>
      <c r="DG126" s="949" t="s">
        <v>107</v>
      </c>
      <c r="DH126" s="950"/>
      <c r="DI126" s="950"/>
      <c r="DJ126" s="950"/>
      <c r="DK126" s="950"/>
      <c r="DL126" s="950" t="s">
        <v>107</v>
      </c>
      <c r="DM126" s="950"/>
      <c r="DN126" s="950"/>
      <c r="DO126" s="950"/>
      <c r="DP126" s="950"/>
      <c r="DQ126" s="950" t="s">
        <v>107</v>
      </c>
      <c r="DR126" s="950"/>
      <c r="DS126" s="950"/>
      <c r="DT126" s="950"/>
      <c r="DU126" s="950"/>
      <c r="DV126" s="951" t="s">
        <v>107</v>
      </c>
      <c r="DW126" s="951"/>
      <c r="DX126" s="951"/>
      <c r="DY126" s="951"/>
      <c r="DZ126" s="952"/>
    </row>
    <row r="127" spans="1:130" s="197" customFormat="1" ht="26.25" customHeight="1" thickBot="1">
      <c r="A127" s="1006"/>
      <c r="B127" s="978"/>
      <c r="C127" s="1034" t="s">
        <v>444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67263</v>
      </c>
      <c r="AB127" s="989"/>
      <c r="AC127" s="989"/>
      <c r="AD127" s="989"/>
      <c r="AE127" s="990"/>
      <c r="AF127" s="991">
        <v>67661</v>
      </c>
      <c r="AG127" s="989"/>
      <c r="AH127" s="989"/>
      <c r="AI127" s="989"/>
      <c r="AJ127" s="990"/>
      <c r="AK127" s="991">
        <v>70170</v>
      </c>
      <c r="AL127" s="989"/>
      <c r="AM127" s="989"/>
      <c r="AN127" s="989"/>
      <c r="AO127" s="990"/>
      <c r="AP127" s="992">
        <v>1</v>
      </c>
      <c r="AQ127" s="993"/>
      <c r="AR127" s="993"/>
      <c r="AS127" s="993"/>
      <c r="AT127" s="994"/>
      <c r="AU127" s="233"/>
      <c r="AV127" s="233"/>
      <c r="AW127" s="233"/>
      <c r="AX127" s="916" t="s">
        <v>445</v>
      </c>
      <c r="AY127" s="917"/>
      <c r="AZ127" s="917"/>
      <c r="BA127" s="917"/>
      <c r="BB127" s="917"/>
      <c r="BC127" s="917"/>
      <c r="BD127" s="917"/>
      <c r="BE127" s="918"/>
      <c r="BF127" s="1071" t="s">
        <v>107</v>
      </c>
      <c r="BG127" s="1072"/>
      <c r="BH127" s="1072"/>
      <c r="BI127" s="1072"/>
      <c r="BJ127" s="1072"/>
      <c r="BK127" s="1072"/>
      <c r="BL127" s="1081"/>
      <c r="BM127" s="1071">
        <v>13.68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446</v>
      </c>
      <c r="CQ127" s="1075"/>
      <c r="CR127" s="1075"/>
      <c r="CS127" s="1075"/>
      <c r="CT127" s="1075"/>
      <c r="CU127" s="1075"/>
      <c r="CV127" s="1075"/>
      <c r="CW127" s="1075"/>
      <c r="CX127" s="1075"/>
      <c r="CY127" s="1075"/>
      <c r="CZ127" s="1075"/>
      <c r="DA127" s="1075"/>
      <c r="DB127" s="1075"/>
      <c r="DC127" s="1075"/>
      <c r="DD127" s="1075"/>
      <c r="DE127" s="1075"/>
      <c r="DF127" s="1076"/>
      <c r="DG127" s="1077" t="s">
        <v>447</v>
      </c>
      <c r="DH127" s="1078"/>
      <c r="DI127" s="1078"/>
      <c r="DJ127" s="1078"/>
      <c r="DK127" s="1078"/>
      <c r="DL127" s="1078" t="s">
        <v>107</v>
      </c>
      <c r="DM127" s="1078"/>
      <c r="DN127" s="1078"/>
      <c r="DO127" s="1078"/>
      <c r="DP127" s="1078"/>
      <c r="DQ127" s="1078" t="s">
        <v>107</v>
      </c>
      <c r="DR127" s="1078"/>
      <c r="DS127" s="1078"/>
      <c r="DT127" s="1078"/>
      <c r="DU127" s="1078"/>
      <c r="DV127" s="1079" t="s">
        <v>107</v>
      </c>
      <c r="DW127" s="1079"/>
      <c r="DX127" s="1079"/>
      <c r="DY127" s="1079"/>
      <c r="DZ127" s="1080"/>
    </row>
    <row r="128" spans="1:130" s="197" customFormat="1" ht="26.25" customHeight="1">
      <c r="A128" s="1101" t="s">
        <v>448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449</v>
      </c>
      <c r="X128" s="1103"/>
      <c r="Y128" s="1103"/>
      <c r="Z128" s="1104"/>
      <c r="AA128" s="1119">
        <v>2397</v>
      </c>
      <c r="AB128" s="1120"/>
      <c r="AC128" s="1120"/>
      <c r="AD128" s="1120"/>
      <c r="AE128" s="1121"/>
      <c r="AF128" s="1122">
        <v>1360</v>
      </c>
      <c r="AG128" s="1120"/>
      <c r="AH128" s="1120"/>
      <c r="AI128" s="1120"/>
      <c r="AJ128" s="1121"/>
      <c r="AK128" s="1122">
        <v>1064</v>
      </c>
      <c r="AL128" s="1120"/>
      <c r="AM128" s="1120"/>
      <c r="AN128" s="1120"/>
      <c r="AO128" s="1121"/>
      <c r="AP128" s="1123"/>
      <c r="AQ128" s="1124"/>
      <c r="AR128" s="1124"/>
      <c r="AS128" s="1124"/>
      <c r="AT128" s="1125"/>
      <c r="AU128" s="235"/>
      <c r="AV128" s="235"/>
      <c r="AW128" s="235"/>
      <c r="AX128" s="1084" t="s">
        <v>450</v>
      </c>
      <c r="AY128" s="980"/>
      <c r="AZ128" s="980"/>
      <c r="BA128" s="980"/>
      <c r="BB128" s="980"/>
      <c r="BC128" s="980"/>
      <c r="BD128" s="980"/>
      <c r="BE128" s="981"/>
      <c r="BF128" s="1096" t="s">
        <v>107</v>
      </c>
      <c r="BG128" s="1097"/>
      <c r="BH128" s="1097"/>
      <c r="BI128" s="1097"/>
      <c r="BJ128" s="1097"/>
      <c r="BK128" s="1097"/>
      <c r="BL128" s="1098"/>
      <c r="BM128" s="1096">
        <v>18.68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451</v>
      </c>
      <c r="X129" s="1091"/>
      <c r="Y129" s="1091"/>
      <c r="Z129" s="1092"/>
      <c r="AA129" s="988">
        <v>7933504</v>
      </c>
      <c r="AB129" s="989"/>
      <c r="AC129" s="989"/>
      <c r="AD129" s="989"/>
      <c r="AE129" s="990"/>
      <c r="AF129" s="991">
        <v>8005996</v>
      </c>
      <c r="AG129" s="989"/>
      <c r="AH129" s="989"/>
      <c r="AI129" s="989"/>
      <c r="AJ129" s="990"/>
      <c r="AK129" s="991">
        <v>8275277</v>
      </c>
      <c r="AL129" s="989"/>
      <c r="AM129" s="989"/>
      <c r="AN129" s="989"/>
      <c r="AO129" s="990"/>
      <c r="AP129" s="1093"/>
      <c r="AQ129" s="1094"/>
      <c r="AR129" s="1094"/>
      <c r="AS129" s="1094"/>
      <c r="AT129" s="1095"/>
      <c r="AU129" s="235"/>
      <c r="AV129" s="235"/>
      <c r="AW129" s="235"/>
      <c r="AX129" s="1084" t="s">
        <v>452</v>
      </c>
      <c r="AY129" s="980"/>
      <c r="AZ129" s="980"/>
      <c r="BA129" s="980"/>
      <c r="BB129" s="980"/>
      <c r="BC129" s="980"/>
      <c r="BD129" s="980"/>
      <c r="BE129" s="981"/>
      <c r="BF129" s="1085">
        <v>5.3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454</v>
      </c>
      <c r="X130" s="1091"/>
      <c r="Y130" s="1091"/>
      <c r="Z130" s="1092"/>
      <c r="AA130" s="988">
        <v>911671</v>
      </c>
      <c r="AB130" s="989"/>
      <c r="AC130" s="989"/>
      <c r="AD130" s="989"/>
      <c r="AE130" s="990"/>
      <c r="AF130" s="991">
        <v>1046945</v>
      </c>
      <c r="AG130" s="989"/>
      <c r="AH130" s="989"/>
      <c r="AI130" s="989"/>
      <c r="AJ130" s="990"/>
      <c r="AK130" s="991">
        <v>1081257</v>
      </c>
      <c r="AL130" s="989"/>
      <c r="AM130" s="989"/>
      <c r="AN130" s="989"/>
      <c r="AO130" s="990"/>
      <c r="AP130" s="1093"/>
      <c r="AQ130" s="1094"/>
      <c r="AR130" s="1094"/>
      <c r="AS130" s="1094"/>
      <c r="AT130" s="1095"/>
      <c r="AU130" s="235"/>
      <c r="AV130" s="235"/>
      <c r="AW130" s="235"/>
      <c r="AX130" s="1143" t="s">
        <v>455</v>
      </c>
      <c r="AY130" s="1075"/>
      <c r="AZ130" s="1075"/>
      <c r="BA130" s="1075"/>
      <c r="BB130" s="1075"/>
      <c r="BC130" s="1075"/>
      <c r="BD130" s="1075"/>
      <c r="BE130" s="1076"/>
      <c r="BF130" s="1105">
        <v>8.8000000000000007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456</v>
      </c>
      <c r="X131" s="1114"/>
      <c r="Y131" s="1114"/>
      <c r="Z131" s="1115"/>
      <c r="AA131" s="1027">
        <v>7021833</v>
      </c>
      <c r="AB131" s="1028"/>
      <c r="AC131" s="1028"/>
      <c r="AD131" s="1028"/>
      <c r="AE131" s="1029"/>
      <c r="AF131" s="1030">
        <v>6959051</v>
      </c>
      <c r="AG131" s="1028"/>
      <c r="AH131" s="1028"/>
      <c r="AI131" s="1028"/>
      <c r="AJ131" s="1029"/>
      <c r="AK131" s="1030">
        <v>7194020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458</v>
      </c>
      <c r="W132" s="1131"/>
      <c r="X132" s="1131"/>
      <c r="Y132" s="1131"/>
      <c r="Z132" s="1132"/>
      <c r="AA132" s="1133">
        <v>7.18393616</v>
      </c>
      <c r="AB132" s="1134"/>
      <c r="AC132" s="1134"/>
      <c r="AD132" s="1134"/>
      <c r="AE132" s="1135"/>
      <c r="AF132" s="1136">
        <v>4.216163957</v>
      </c>
      <c r="AG132" s="1134"/>
      <c r="AH132" s="1134"/>
      <c r="AI132" s="1134"/>
      <c r="AJ132" s="1135"/>
      <c r="AK132" s="1136">
        <v>4.662942277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459</v>
      </c>
      <c r="W133" s="1138"/>
      <c r="X133" s="1138"/>
      <c r="Y133" s="1138"/>
      <c r="Z133" s="1139"/>
      <c r="AA133" s="1140">
        <v>8.1999999999999993</v>
      </c>
      <c r="AB133" s="1141"/>
      <c r="AC133" s="1141"/>
      <c r="AD133" s="1141"/>
      <c r="AE133" s="1142"/>
      <c r="AF133" s="1140">
        <v>6.6</v>
      </c>
      <c r="AG133" s="1141"/>
      <c r="AH133" s="1141"/>
      <c r="AI133" s="1141"/>
      <c r="AJ133" s="1142"/>
      <c r="AK133" s="1140">
        <v>5.3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47" t="s">
        <v>462</v>
      </c>
      <c r="L7" s="254"/>
      <c r="M7" s="255" t="s">
        <v>463</v>
      </c>
      <c r="N7" s="256"/>
    </row>
    <row r="8" spans="1:16">
      <c r="A8" s="248"/>
      <c r="B8" s="244"/>
      <c r="C8" s="244"/>
      <c r="D8" s="244"/>
      <c r="E8" s="244"/>
      <c r="F8" s="244"/>
      <c r="G8" s="257"/>
      <c r="H8" s="258"/>
      <c r="I8" s="258"/>
      <c r="J8" s="259"/>
      <c r="K8" s="1148"/>
      <c r="L8" s="260" t="s">
        <v>464</v>
      </c>
      <c r="M8" s="261" t="s">
        <v>465</v>
      </c>
      <c r="N8" s="262" t="s">
        <v>466</v>
      </c>
    </row>
    <row r="9" spans="1:16">
      <c r="A9" s="248"/>
      <c r="B9" s="244"/>
      <c r="C9" s="244"/>
      <c r="D9" s="244"/>
      <c r="E9" s="244"/>
      <c r="F9" s="244"/>
      <c r="G9" s="1149" t="s">
        <v>467</v>
      </c>
      <c r="H9" s="1150"/>
      <c r="I9" s="1150"/>
      <c r="J9" s="1151"/>
      <c r="K9" s="263">
        <v>1602233</v>
      </c>
      <c r="L9" s="264">
        <v>35164</v>
      </c>
      <c r="M9" s="265">
        <v>55347</v>
      </c>
      <c r="N9" s="266">
        <v>-36.5</v>
      </c>
    </row>
    <row r="10" spans="1:16">
      <c r="A10" s="248"/>
      <c r="B10" s="244"/>
      <c r="C10" s="244"/>
      <c r="D10" s="244"/>
      <c r="E10" s="244"/>
      <c r="F10" s="244"/>
      <c r="G10" s="1149" t="s">
        <v>468</v>
      </c>
      <c r="H10" s="1150"/>
      <c r="I10" s="1150"/>
      <c r="J10" s="1151"/>
      <c r="K10" s="267">
        <v>286904</v>
      </c>
      <c r="L10" s="268">
        <v>6297</v>
      </c>
      <c r="M10" s="269">
        <v>5378</v>
      </c>
      <c r="N10" s="270">
        <v>17.100000000000001</v>
      </c>
    </row>
    <row r="11" spans="1:16" ht="13.5" customHeight="1">
      <c r="A11" s="248"/>
      <c r="B11" s="244"/>
      <c r="C11" s="244"/>
      <c r="D11" s="244"/>
      <c r="E11" s="244"/>
      <c r="F11" s="244"/>
      <c r="G11" s="1149" t="s">
        <v>469</v>
      </c>
      <c r="H11" s="1150"/>
      <c r="I11" s="1150"/>
      <c r="J11" s="1151"/>
      <c r="K11" s="267">
        <v>300474</v>
      </c>
      <c r="L11" s="268">
        <v>6594</v>
      </c>
      <c r="M11" s="269">
        <v>7824</v>
      </c>
      <c r="N11" s="270">
        <v>-15.7</v>
      </c>
    </row>
    <row r="12" spans="1:16" ht="13.5" customHeight="1">
      <c r="A12" s="248"/>
      <c r="B12" s="244"/>
      <c r="C12" s="244"/>
      <c r="D12" s="244"/>
      <c r="E12" s="244"/>
      <c r="F12" s="244"/>
      <c r="G12" s="1149" t="s">
        <v>470</v>
      </c>
      <c r="H12" s="1150"/>
      <c r="I12" s="1150"/>
      <c r="J12" s="1151"/>
      <c r="K12" s="267">
        <v>3465</v>
      </c>
      <c r="L12" s="268">
        <v>76</v>
      </c>
      <c r="M12" s="269">
        <v>137</v>
      </c>
      <c r="N12" s="270">
        <v>-44.5</v>
      </c>
    </row>
    <row r="13" spans="1:16" ht="13.5" customHeight="1">
      <c r="A13" s="248"/>
      <c r="B13" s="244"/>
      <c r="C13" s="244"/>
      <c r="D13" s="244"/>
      <c r="E13" s="244"/>
      <c r="F13" s="244"/>
      <c r="G13" s="1149" t="s">
        <v>471</v>
      </c>
      <c r="H13" s="1150"/>
      <c r="I13" s="1150"/>
      <c r="J13" s="1151"/>
      <c r="K13" s="267" t="s">
        <v>472</v>
      </c>
      <c r="L13" s="268" t="s">
        <v>472</v>
      </c>
      <c r="M13" s="269">
        <v>6</v>
      </c>
      <c r="N13" s="270" t="s">
        <v>472</v>
      </c>
    </row>
    <row r="14" spans="1:16" ht="13.5" customHeight="1">
      <c r="A14" s="248"/>
      <c r="B14" s="244"/>
      <c r="C14" s="244"/>
      <c r="D14" s="244"/>
      <c r="E14" s="244"/>
      <c r="F14" s="244"/>
      <c r="G14" s="1149" t="s">
        <v>473</v>
      </c>
      <c r="H14" s="1150"/>
      <c r="I14" s="1150"/>
      <c r="J14" s="1151"/>
      <c r="K14" s="267">
        <v>63446</v>
      </c>
      <c r="L14" s="268">
        <v>1392</v>
      </c>
      <c r="M14" s="269">
        <v>2598</v>
      </c>
      <c r="N14" s="270">
        <v>-46.4</v>
      </c>
    </row>
    <row r="15" spans="1:16" ht="13.5" customHeight="1">
      <c r="A15" s="248"/>
      <c r="B15" s="244"/>
      <c r="C15" s="244"/>
      <c r="D15" s="244"/>
      <c r="E15" s="244"/>
      <c r="F15" s="244"/>
      <c r="G15" s="1149" t="s">
        <v>474</v>
      </c>
      <c r="H15" s="1150"/>
      <c r="I15" s="1150"/>
      <c r="J15" s="1151"/>
      <c r="K15" s="267">
        <v>30252</v>
      </c>
      <c r="L15" s="268">
        <v>664</v>
      </c>
      <c r="M15" s="269">
        <v>1203</v>
      </c>
      <c r="N15" s="270">
        <v>-44.8</v>
      </c>
    </row>
    <row r="16" spans="1:16">
      <c r="A16" s="248"/>
      <c r="B16" s="244"/>
      <c r="C16" s="244"/>
      <c r="D16" s="244"/>
      <c r="E16" s="244"/>
      <c r="F16" s="244"/>
      <c r="G16" s="1152" t="s">
        <v>475</v>
      </c>
      <c r="H16" s="1153"/>
      <c r="I16" s="1153"/>
      <c r="J16" s="1154"/>
      <c r="K16" s="268">
        <v>-148361</v>
      </c>
      <c r="L16" s="268">
        <v>-3256</v>
      </c>
      <c r="M16" s="269">
        <v>-5188</v>
      </c>
      <c r="N16" s="270">
        <v>-37.200000000000003</v>
      </c>
    </row>
    <row r="17" spans="1:16">
      <c r="A17" s="248"/>
      <c r="B17" s="244"/>
      <c r="C17" s="244"/>
      <c r="D17" s="244"/>
      <c r="E17" s="244"/>
      <c r="F17" s="244"/>
      <c r="G17" s="1152" t="s">
        <v>167</v>
      </c>
      <c r="H17" s="1153"/>
      <c r="I17" s="1153"/>
      <c r="J17" s="1154"/>
      <c r="K17" s="268">
        <v>2138413</v>
      </c>
      <c r="L17" s="268">
        <v>46931</v>
      </c>
      <c r="M17" s="269">
        <v>67305</v>
      </c>
      <c r="N17" s="270">
        <v>-30.3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44" t="s">
        <v>480</v>
      </c>
      <c r="H21" s="1145"/>
      <c r="I21" s="1145"/>
      <c r="J21" s="1146"/>
      <c r="K21" s="280">
        <v>3.93</v>
      </c>
      <c r="L21" s="281">
        <v>6.27</v>
      </c>
      <c r="M21" s="282">
        <v>-2.34</v>
      </c>
      <c r="N21" s="249"/>
      <c r="O21" s="283"/>
      <c r="P21" s="279"/>
    </row>
    <row r="22" spans="1:16" s="284" customFormat="1">
      <c r="A22" s="279"/>
      <c r="B22" s="249"/>
      <c r="C22" s="249"/>
      <c r="D22" s="249"/>
      <c r="E22" s="249"/>
      <c r="F22" s="249"/>
      <c r="G22" s="1144" t="s">
        <v>481</v>
      </c>
      <c r="H22" s="1145"/>
      <c r="I22" s="1145"/>
      <c r="J22" s="1146"/>
      <c r="K22" s="285">
        <v>99.9</v>
      </c>
      <c r="L22" s="286">
        <v>97.2</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47" t="s">
        <v>462</v>
      </c>
      <c r="L30" s="254"/>
      <c r="M30" s="255" t="s">
        <v>463</v>
      </c>
      <c r="N30" s="256"/>
    </row>
    <row r="31" spans="1:16">
      <c r="A31" s="248"/>
      <c r="B31" s="244"/>
      <c r="C31" s="244"/>
      <c r="D31" s="244"/>
      <c r="E31" s="244"/>
      <c r="F31" s="244"/>
      <c r="G31" s="257"/>
      <c r="H31" s="258"/>
      <c r="I31" s="258"/>
      <c r="J31" s="259"/>
      <c r="K31" s="1148"/>
      <c r="L31" s="260" t="s">
        <v>464</v>
      </c>
      <c r="M31" s="261" t="s">
        <v>465</v>
      </c>
      <c r="N31" s="262" t="s">
        <v>466</v>
      </c>
    </row>
    <row r="32" spans="1:16" ht="27" customHeight="1">
      <c r="A32" s="248"/>
      <c r="B32" s="244"/>
      <c r="C32" s="244"/>
      <c r="D32" s="244"/>
      <c r="E32" s="244"/>
      <c r="F32" s="244"/>
      <c r="G32" s="1160" t="s">
        <v>485</v>
      </c>
      <c r="H32" s="1161"/>
      <c r="I32" s="1161"/>
      <c r="J32" s="1162"/>
      <c r="K32" s="294">
        <v>896930</v>
      </c>
      <c r="L32" s="294">
        <v>19685</v>
      </c>
      <c r="M32" s="295">
        <v>29478</v>
      </c>
      <c r="N32" s="296">
        <v>-33.200000000000003</v>
      </c>
    </row>
    <row r="33" spans="1:16" ht="13.5" customHeight="1">
      <c r="A33" s="248"/>
      <c r="B33" s="244"/>
      <c r="C33" s="244"/>
      <c r="D33" s="244"/>
      <c r="E33" s="244"/>
      <c r="F33" s="244"/>
      <c r="G33" s="1160" t="s">
        <v>486</v>
      </c>
      <c r="H33" s="1161"/>
      <c r="I33" s="1161"/>
      <c r="J33" s="1162"/>
      <c r="K33" s="294" t="s">
        <v>472</v>
      </c>
      <c r="L33" s="294" t="s">
        <v>472</v>
      </c>
      <c r="M33" s="295" t="s">
        <v>472</v>
      </c>
      <c r="N33" s="296" t="s">
        <v>472</v>
      </c>
    </row>
    <row r="34" spans="1:16" ht="27" customHeight="1">
      <c r="A34" s="248"/>
      <c r="B34" s="244"/>
      <c r="C34" s="244"/>
      <c r="D34" s="244"/>
      <c r="E34" s="244"/>
      <c r="F34" s="244"/>
      <c r="G34" s="1160" t="s">
        <v>487</v>
      </c>
      <c r="H34" s="1161"/>
      <c r="I34" s="1161"/>
      <c r="J34" s="1162"/>
      <c r="K34" s="294" t="s">
        <v>472</v>
      </c>
      <c r="L34" s="294" t="s">
        <v>472</v>
      </c>
      <c r="M34" s="295" t="s">
        <v>472</v>
      </c>
      <c r="N34" s="296" t="s">
        <v>472</v>
      </c>
    </row>
    <row r="35" spans="1:16" ht="27" customHeight="1">
      <c r="A35" s="248"/>
      <c r="B35" s="244"/>
      <c r="C35" s="244"/>
      <c r="D35" s="244"/>
      <c r="E35" s="244"/>
      <c r="F35" s="244"/>
      <c r="G35" s="1160" t="s">
        <v>488</v>
      </c>
      <c r="H35" s="1161"/>
      <c r="I35" s="1161"/>
      <c r="J35" s="1162"/>
      <c r="K35" s="294">
        <v>410333</v>
      </c>
      <c r="L35" s="294">
        <v>9005</v>
      </c>
      <c r="M35" s="295">
        <v>9466</v>
      </c>
      <c r="N35" s="296">
        <v>-4.9000000000000004</v>
      </c>
    </row>
    <row r="36" spans="1:16" ht="27" customHeight="1">
      <c r="A36" s="248"/>
      <c r="B36" s="244"/>
      <c r="C36" s="244"/>
      <c r="D36" s="244"/>
      <c r="E36" s="244"/>
      <c r="F36" s="244"/>
      <c r="G36" s="1160" t="s">
        <v>489</v>
      </c>
      <c r="H36" s="1161"/>
      <c r="I36" s="1161"/>
      <c r="J36" s="1162"/>
      <c r="K36" s="294">
        <v>40341</v>
      </c>
      <c r="L36" s="294">
        <v>885</v>
      </c>
      <c r="M36" s="295">
        <v>2568</v>
      </c>
      <c r="N36" s="296">
        <v>-65.5</v>
      </c>
    </row>
    <row r="37" spans="1:16" ht="13.5" customHeight="1">
      <c r="A37" s="248"/>
      <c r="B37" s="244"/>
      <c r="C37" s="244"/>
      <c r="D37" s="244"/>
      <c r="E37" s="244"/>
      <c r="F37" s="244"/>
      <c r="G37" s="1160" t="s">
        <v>490</v>
      </c>
      <c r="H37" s="1161"/>
      <c r="I37" s="1161"/>
      <c r="J37" s="1162"/>
      <c r="K37" s="294">
        <v>70170</v>
      </c>
      <c r="L37" s="294">
        <v>1540</v>
      </c>
      <c r="M37" s="295">
        <v>1267</v>
      </c>
      <c r="N37" s="296">
        <v>21.5</v>
      </c>
    </row>
    <row r="38" spans="1:16" ht="27" customHeight="1">
      <c r="A38" s="248"/>
      <c r="B38" s="244"/>
      <c r="C38" s="244"/>
      <c r="D38" s="244"/>
      <c r="E38" s="244"/>
      <c r="F38" s="244"/>
      <c r="G38" s="1163" t="s">
        <v>491</v>
      </c>
      <c r="H38" s="1164"/>
      <c r="I38" s="1164"/>
      <c r="J38" s="1165"/>
      <c r="K38" s="297" t="s">
        <v>472</v>
      </c>
      <c r="L38" s="297" t="s">
        <v>472</v>
      </c>
      <c r="M38" s="298">
        <v>1</v>
      </c>
      <c r="N38" s="299" t="s">
        <v>472</v>
      </c>
      <c r="O38" s="293"/>
    </row>
    <row r="39" spans="1:16">
      <c r="A39" s="248"/>
      <c r="B39" s="244"/>
      <c r="C39" s="244"/>
      <c r="D39" s="244"/>
      <c r="E39" s="244"/>
      <c r="F39" s="244"/>
      <c r="G39" s="1163" t="s">
        <v>492</v>
      </c>
      <c r="H39" s="1164"/>
      <c r="I39" s="1164"/>
      <c r="J39" s="1165"/>
      <c r="K39" s="300">
        <v>-1064</v>
      </c>
      <c r="L39" s="300">
        <v>-23</v>
      </c>
      <c r="M39" s="301">
        <v>-3176</v>
      </c>
      <c r="N39" s="302">
        <v>-99.3</v>
      </c>
      <c r="O39" s="293"/>
    </row>
    <row r="40" spans="1:16" ht="27" customHeight="1">
      <c r="A40" s="248"/>
      <c r="B40" s="244"/>
      <c r="C40" s="244"/>
      <c r="D40" s="244"/>
      <c r="E40" s="244"/>
      <c r="F40" s="244"/>
      <c r="G40" s="1160" t="s">
        <v>493</v>
      </c>
      <c r="H40" s="1161"/>
      <c r="I40" s="1161"/>
      <c r="J40" s="1162"/>
      <c r="K40" s="300">
        <v>-1081257</v>
      </c>
      <c r="L40" s="300">
        <v>-23730</v>
      </c>
      <c r="M40" s="301">
        <v>-27766</v>
      </c>
      <c r="N40" s="302">
        <v>-14.5</v>
      </c>
      <c r="O40" s="293"/>
    </row>
    <row r="41" spans="1:16">
      <c r="A41" s="248"/>
      <c r="B41" s="244"/>
      <c r="C41" s="244"/>
      <c r="D41" s="244"/>
      <c r="E41" s="244"/>
      <c r="F41" s="244"/>
      <c r="G41" s="1166" t="s">
        <v>278</v>
      </c>
      <c r="H41" s="1167"/>
      <c r="I41" s="1167"/>
      <c r="J41" s="1168"/>
      <c r="K41" s="294">
        <v>335453</v>
      </c>
      <c r="L41" s="300">
        <v>7362</v>
      </c>
      <c r="M41" s="301">
        <v>11838</v>
      </c>
      <c r="N41" s="302">
        <v>-37.799999999999997</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55" t="s">
        <v>462</v>
      </c>
      <c r="J49" s="1157" t="s">
        <v>497</v>
      </c>
      <c r="K49" s="1158"/>
      <c r="L49" s="1158"/>
      <c r="M49" s="1158"/>
      <c r="N49" s="1159"/>
    </row>
    <row r="50" spans="1:14">
      <c r="A50" s="248"/>
      <c r="B50" s="244"/>
      <c r="C50" s="244"/>
      <c r="D50" s="244"/>
      <c r="E50" s="244"/>
      <c r="F50" s="244"/>
      <c r="G50" s="312"/>
      <c r="H50" s="313"/>
      <c r="I50" s="1156"/>
      <c r="J50" s="314" t="s">
        <v>498</v>
      </c>
      <c r="K50" s="315" t="s">
        <v>499</v>
      </c>
      <c r="L50" s="316" t="s">
        <v>500</v>
      </c>
      <c r="M50" s="317" t="s">
        <v>501</v>
      </c>
      <c r="N50" s="318" t="s">
        <v>502</v>
      </c>
    </row>
    <row r="51" spans="1:14">
      <c r="A51" s="248"/>
      <c r="B51" s="244"/>
      <c r="C51" s="244"/>
      <c r="D51" s="244"/>
      <c r="E51" s="244"/>
      <c r="F51" s="244"/>
      <c r="G51" s="310" t="s">
        <v>503</v>
      </c>
      <c r="H51" s="311"/>
      <c r="I51" s="319">
        <v>1342444</v>
      </c>
      <c r="J51" s="320">
        <v>30002</v>
      </c>
      <c r="K51" s="321">
        <v>-4.9000000000000004</v>
      </c>
      <c r="L51" s="322">
        <v>42839</v>
      </c>
      <c r="M51" s="323">
        <v>-13.3</v>
      </c>
      <c r="N51" s="324">
        <v>8.4</v>
      </c>
    </row>
    <row r="52" spans="1:14">
      <c r="A52" s="248"/>
      <c r="B52" s="244"/>
      <c r="C52" s="244"/>
      <c r="D52" s="244"/>
      <c r="E52" s="244"/>
      <c r="F52" s="244"/>
      <c r="G52" s="325"/>
      <c r="H52" s="326" t="s">
        <v>504</v>
      </c>
      <c r="I52" s="327">
        <v>689523</v>
      </c>
      <c r="J52" s="328">
        <v>15410</v>
      </c>
      <c r="K52" s="329">
        <v>-23.3</v>
      </c>
      <c r="L52" s="330">
        <v>22027</v>
      </c>
      <c r="M52" s="331">
        <v>-17.100000000000001</v>
      </c>
      <c r="N52" s="332">
        <v>-6.2</v>
      </c>
    </row>
    <row r="53" spans="1:14">
      <c r="A53" s="248"/>
      <c r="B53" s="244"/>
      <c r="C53" s="244"/>
      <c r="D53" s="244"/>
      <c r="E53" s="244"/>
      <c r="F53" s="244"/>
      <c r="G53" s="310" t="s">
        <v>505</v>
      </c>
      <c r="H53" s="311"/>
      <c r="I53" s="319">
        <v>1898808</v>
      </c>
      <c r="J53" s="320">
        <v>41732</v>
      </c>
      <c r="K53" s="321">
        <v>39.1</v>
      </c>
      <c r="L53" s="322">
        <v>46819</v>
      </c>
      <c r="M53" s="323">
        <v>9.3000000000000007</v>
      </c>
      <c r="N53" s="324">
        <v>29.8</v>
      </c>
    </row>
    <row r="54" spans="1:14">
      <c r="A54" s="248"/>
      <c r="B54" s="244"/>
      <c r="C54" s="244"/>
      <c r="D54" s="244"/>
      <c r="E54" s="244"/>
      <c r="F54" s="244"/>
      <c r="G54" s="325"/>
      <c r="H54" s="326" t="s">
        <v>504</v>
      </c>
      <c r="I54" s="327">
        <v>897634</v>
      </c>
      <c r="J54" s="328">
        <v>19728</v>
      </c>
      <c r="K54" s="329">
        <v>28</v>
      </c>
      <c r="L54" s="330">
        <v>24121</v>
      </c>
      <c r="M54" s="331">
        <v>9.5</v>
      </c>
      <c r="N54" s="332">
        <v>18.5</v>
      </c>
    </row>
    <row r="55" spans="1:14">
      <c r="A55" s="248"/>
      <c r="B55" s="244"/>
      <c r="C55" s="244"/>
      <c r="D55" s="244"/>
      <c r="E55" s="244"/>
      <c r="F55" s="244"/>
      <c r="G55" s="310" t="s">
        <v>506</v>
      </c>
      <c r="H55" s="311"/>
      <c r="I55" s="319">
        <v>2074112</v>
      </c>
      <c r="J55" s="320">
        <v>45385</v>
      </c>
      <c r="K55" s="321">
        <v>8.8000000000000007</v>
      </c>
      <c r="L55" s="322">
        <v>53270</v>
      </c>
      <c r="M55" s="323">
        <v>13.8</v>
      </c>
      <c r="N55" s="324">
        <v>-5</v>
      </c>
    </row>
    <row r="56" spans="1:14">
      <c r="A56" s="248"/>
      <c r="B56" s="244"/>
      <c r="C56" s="244"/>
      <c r="D56" s="244"/>
      <c r="E56" s="244"/>
      <c r="F56" s="244"/>
      <c r="G56" s="325"/>
      <c r="H56" s="326" t="s">
        <v>504</v>
      </c>
      <c r="I56" s="327">
        <v>1193783</v>
      </c>
      <c r="J56" s="328">
        <v>26122</v>
      </c>
      <c r="K56" s="329">
        <v>32.4</v>
      </c>
      <c r="L56" s="330">
        <v>24316</v>
      </c>
      <c r="M56" s="331">
        <v>0.8</v>
      </c>
      <c r="N56" s="332">
        <v>31.6</v>
      </c>
    </row>
    <row r="57" spans="1:14">
      <c r="A57" s="248"/>
      <c r="B57" s="244"/>
      <c r="C57" s="244"/>
      <c r="D57" s="244"/>
      <c r="E57" s="244"/>
      <c r="F57" s="244"/>
      <c r="G57" s="310" t="s">
        <v>507</v>
      </c>
      <c r="H57" s="311"/>
      <c r="I57" s="319">
        <v>1989721</v>
      </c>
      <c r="J57" s="320">
        <v>43424</v>
      </c>
      <c r="K57" s="321">
        <v>-4.3</v>
      </c>
      <c r="L57" s="322">
        <v>53292</v>
      </c>
      <c r="M57" s="323">
        <v>0</v>
      </c>
      <c r="N57" s="324">
        <v>-4.3</v>
      </c>
    </row>
    <row r="58" spans="1:14">
      <c r="A58" s="248"/>
      <c r="B58" s="244"/>
      <c r="C58" s="244"/>
      <c r="D58" s="244"/>
      <c r="E58" s="244"/>
      <c r="F58" s="244"/>
      <c r="G58" s="325"/>
      <c r="H58" s="326" t="s">
        <v>504</v>
      </c>
      <c r="I58" s="327">
        <v>1008509</v>
      </c>
      <c r="J58" s="328">
        <v>22010</v>
      </c>
      <c r="K58" s="329">
        <v>-15.7</v>
      </c>
      <c r="L58" s="330">
        <v>28900</v>
      </c>
      <c r="M58" s="331">
        <v>18.899999999999999</v>
      </c>
      <c r="N58" s="332">
        <v>-34.6</v>
      </c>
    </row>
    <row r="59" spans="1:14">
      <c r="A59" s="248"/>
      <c r="B59" s="244"/>
      <c r="C59" s="244"/>
      <c r="D59" s="244"/>
      <c r="E59" s="244"/>
      <c r="F59" s="244"/>
      <c r="G59" s="310" t="s">
        <v>508</v>
      </c>
      <c r="H59" s="311"/>
      <c r="I59" s="319">
        <v>1613342</v>
      </c>
      <c r="J59" s="320">
        <v>35407</v>
      </c>
      <c r="K59" s="321">
        <v>-18.5</v>
      </c>
      <c r="L59" s="322">
        <v>49919</v>
      </c>
      <c r="M59" s="323">
        <v>-6.3</v>
      </c>
      <c r="N59" s="324">
        <v>-12.2</v>
      </c>
    </row>
    <row r="60" spans="1:14">
      <c r="A60" s="248"/>
      <c r="B60" s="244"/>
      <c r="C60" s="244"/>
      <c r="D60" s="244"/>
      <c r="E60" s="244"/>
      <c r="F60" s="244"/>
      <c r="G60" s="325"/>
      <c r="H60" s="326" t="s">
        <v>504</v>
      </c>
      <c r="I60" s="333">
        <v>871677</v>
      </c>
      <c r="J60" s="328">
        <v>19130</v>
      </c>
      <c r="K60" s="329">
        <v>-13.1</v>
      </c>
      <c r="L60" s="330">
        <v>26398</v>
      </c>
      <c r="M60" s="331">
        <v>-8.6999999999999993</v>
      </c>
      <c r="N60" s="332">
        <v>-4.4000000000000004</v>
      </c>
    </row>
    <row r="61" spans="1:14">
      <c r="A61" s="248"/>
      <c r="B61" s="244"/>
      <c r="C61" s="244"/>
      <c r="D61" s="244"/>
      <c r="E61" s="244"/>
      <c r="F61" s="244"/>
      <c r="G61" s="310" t="s">
        <v>509</v>
      </c>
      <c r="H61" s="334"/>
      <c r="I61" s="335">
        <v>1783685</v>
      </c>
      <c r="J61" s="336">
        <v>39190</v>
      </c>
      <c r="K61" s="337">
        <v>4</v>
      </c>
      <c r="L61" s="338">
        <v>49228</v>
      </c>
      <c r="M61" s="339">
        <v>0.7</v>
      </c>
      <c r="N61" s="324">
        <v>3.3</v>
      </c>
    </row>
    <row r="62" spans="1:14">
      <c r="A62" s="248"/>
      <c r="B62" s="244"/>
      <c r="C62" s="244"/>
      <c r="D62" s="244"/>
      <c r="E62" s="244"/>
      <c r="F62" s="244"/>
      <c r="G62" s="325"/>
      <c r="H62" s="326" t="s">
        <v>504</v>
      </c>
      <c r="I62" s="327">
        <v>932225</v>
      </c>
      <c r="J62" s="328">
        <v>20480</v>
      </c>
      <c r="K62" s="329">
        <v>1.7</v>
      </c>
      <c r="L62" s="330">
        <v>25152</v>
      </c>
      <c r="M62" s="331">
        <v>0.7</v>
      </c>
      <c r="N62" s="332">
        <v>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69" t="s">
        <v>3</v>
      </c>
      <c r="D47" s="1169"/>
      <c r="E47" s="1170"/>
      <c r="F47" s="11">
        <v>20.95</v>
      </c>
      <c r="G47" s="12">
        <v>33.880000000000003</v>
      </c>
      <c r="H47" s="12">
        <v>36.9</v>
      </c>
      <c r="I47" s="12">
        <v>37.22</v>
      </c>
      <c r="J47" s="13">
        <v>36.340000000000003</v>
      </c>
    </row>
    <row r="48" spans="2:10" ht="57.75" customHeight="1">
      <c r="B48" s="14"/>
      <c r="C48" s="1171" t="s">
        <v>4</v>
      </c>
      <c r="D48" s="1171"/>
      <c r="E48" s="1172"/>
      <c r="F48" s="15">
        <v>9.7799999999999994</v>
      </c>
      <c r="G48" s="16">
        <v>7.5</v>
      </c>
      <c r="H48" s="16">
        <v>6.59</v>
      </c>
      <c r="I48" s="16">
        <v>6.31</v>
      </c>
      <c r="J48" s="17">
        <v>6.99</v>
      </c>
    </row>
    <row r="49" spans="2:10" ht="57.75" customHeight="1" thickBot="1">
      <c r="B49" s="18"/>
      <c r="C49" s="1173" t="s">
        <v>5</v>
      </c>
      <c r="D49" s="1173"/>
      <c r="E49" s="1174"/>
      <c r="F49" s="19">
        <v>4.54</v>
      </c>
      <c r="G49" s="20">
        <v>11.64</v>
      </c>
      <c r="H49" s="20">
        <v>2.8</v>
      </c>
      <c r="I49" s="20">
        <v>0.44</v>
      </c>
      <c r="J49" s="21">
        <v>1.22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2017-03-27T04:50:29Z</cp:lastPrinted>
  <dcterms:created xsi:type="dcterms:W3CDTF">2017-02-15T22:33:56Z</dcterms:created>
  <dcterms:modified xsi:type="dcterms:W3CDTF">2017-05-16T01:34:09Z</dcterms:modified>
  <cp:category/>
</cp:coreProperties>
</file>