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W35"/>
  <c r="BW36" s="1"/>
  <c r="BE35"/>
  <c r="AM35"/>
  <c r="C35"/>
  <c r="BW34"/>
  <c r="U34"/>
  <c r="C34"/>
  <c r="BW37" l="1"/>
  <c r="BW38" s="1"/>
  <c r="BW39" s="1"/>
  <c r="BW40" s="1"/>
  <c r="BW41" s="1"/>
  <c r="BW42" s="1"/>
  <c r="BW43" s="1"/>
  <c r="AM34"/>
  <c r="BE34" s="1"/>
  <c r="U35"/>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O34" i="9" l="1"/>
</calcChain>
</file>

<file path=xl/sharedStrings.xml><?xml version="1.0" encoding="utf-8"?>
<sst xmlns="http://schemas.openxmlformats.org/spreadsheetml/2006/main" count="1109" uniqueCount="571">
  <si>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</si>
  <si>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</si>
  <si>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</si>
  <si>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</si>
  <si>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</si>
  <si>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</si>
  <si>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</si>
  <si>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</si>
  <si>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</si>
  <si>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</si>
  <si>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</si>
  <si>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</si>
  <si>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</si>
  <si>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</si>
  <si>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</si>
  <si>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</si>
  <si>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</si>
  <si>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</si>
  <si>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</si>
  <si>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</si>
  <si>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</si>
  <si>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</si>
  <si>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</si>
  <si>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</si>
  <si>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</si>
  <si>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</si>
  <si>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</si>
  <si>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</si>
  <si>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</si>
  <si>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</si>
  <si>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</si>
  <si>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</si>
  <si>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</si>
  <si>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</si>
  <si>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</si>
  <si>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</si>
  <si>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</si>
  <si>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</si>
  <si>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</si>
  <si>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</si>
  <si>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</si>
  <si>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</si>
  <si>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</si>
  <si>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</si>
  <si>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</si>
  <si>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</si>
  <si>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</si>
  <si>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</si>
  <si>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</si>
  <si>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</si>
  <si>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</si>
  <si>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</si>
  <si>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</si>
  <si>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</si>
  <si>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</si>
  <si>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</si>
  <si>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</si>
  <si>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</si>
  <si>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</si>
  <si>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</si>
  <si>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</si>
  <si>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</si>
  <si>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</si>
  <si>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</si>
  <si>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</si>
  <si>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</si>
  <si>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</si>
  <si>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</si>
  <si>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</si>
  <si>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</si>
  <si>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</si>
  <si>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</si>
  <si>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</si>
  <si>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</si>
  <si>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</si>
  <si>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</si>
  <si>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</si>
  <si>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</si>
  <si>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</si>
  <si>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</si>
  <si>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</si>
  <si>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宇美町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</si>
  <si>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</si>
  <si>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</si>
  <si>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</si>
  <si>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</si>
  <si>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</si>
  <si>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</si>
  <si>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</si>
  <si>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</si>
  <si>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</si>
  <si>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</si>
  <si>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</si>
  <si>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</si>
  <si>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</si>
  <si>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</si>
  <si>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</si>
  <si>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</si>
  <si>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</si>
  <si>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</si>
  <si>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</si>
  <si>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</si>
  <si>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</si>
  <si>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</si>
  <si>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</si>
  <si>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</si>
  <si>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</si>
  <si>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</si>
  <si>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</si>
  <si>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</si>
  <si>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</si>
  <si>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</si>
  <si>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</si>
  <si>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</si>
  <si>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</si>
  <si>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</si>
  <si>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</si>
  <si>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</si>
  <si>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</si>
  <si>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</si>
  <si>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</si>
  <si>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</si>
  <si>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</si>
  <si>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</si>
  <si>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</si>
  <si>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</si>
  <si>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</si>
  <si>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</si>
  <si>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</si>
  <si>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</si>
  <si>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</si>
  <si>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</si>
  <si>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</si>
  <si>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</si>
  <si>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</si>
  <si>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</si>
  <si>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</si>
  <si>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</si>
  <si>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</si>
  <si>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</si>
  <si>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</si>
  <si>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</si>
  <si>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</si>
  <si>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</si>
  <si>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</si>
  <si>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</si>
  <si>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</si>
  <si>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</si>
  <si>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</si>
  <si>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</si>
  <si>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</si>
  <si>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</si>
  <si>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</si>
  <si>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</si>
  <si>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</si>
  <si>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</si>
  <si>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</si>
  <si>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</si>
  <si>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</si>
  <si>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</si>
  <si>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</si>
  <si>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</si>
  <si>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</si>
  <si>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</si>
  <si>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</si>
  <si>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</si>
  <si>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</si>
  <si>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</si>
  <si>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</si>
  <si>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</si>
  <si>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</si>
  <si>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</si>
  <si>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</si>
  <si>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</si>
  <si>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</si>
  <si>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</si>
  <si>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</si>
  <si>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</si>
  <si>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</si>
  <si>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</si>
  <si>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</si>
  <si>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</si>
  <si>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</si>
  <si>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</si>
  <si>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</si>
  <si>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</si>
  <si>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</si>
  <si>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</si>
  <si>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</si>
  <si>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</si>
  <si>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</si>
  <si>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</si>
  <si>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</si>
  <si>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福岡県宇美町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</si>
  <si>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</si>
  <si>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</si>
  <si>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</si>
  <si>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</si>
  <si>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</si>
  <si>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</si>
  <si>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</si>
  <si>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</si>
  <si>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</si>
  <si>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</si>
  <si>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</si>
  <si>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</si>
  <si>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</si>
  <si>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</si>
  <si>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</si>
  <si>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</si>
  <si>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</si>
  <si>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</si>
  <si>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</si>
  <si>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</si>
  <si>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</si>
  <si>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</si>
  <si>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</si>
  <si>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</si>
  <si>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</si>
  <si>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</si>
  <si>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</si>
  <si>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</si>
  <si>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</si>
  <si>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</si>
  <si>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</si>
  <si>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</si>
  <si>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</si>
  <si>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</si>
  <si>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</si>
  <si>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</si>
  <si>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</si>
  <si>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</si>
  <si>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</si>
  <si>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</si>
  <si>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</si>
  <si>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</si>
  <si>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</si>
  <si>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</si>
  <si>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</si>
  <si>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</si>
  <si>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</si>
  <si>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</si>
  <si>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</si>
  <si>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</si>
  <si>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</si>
  <si>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</si>
  <si>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</si>
  <si>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</si>
  <si>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</si>
  <si>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</si>
  <si>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</si>
  <si>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</si>
  <si>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</si>
  <si>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</si>
  <si>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</si>
  <si>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</si>
  <si>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</si>
  <si>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</si>
  <si>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</si>
  <si>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</si>
  <si>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</si>
  <si>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</si>
  <si>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</si>
  <si>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</si>
  <si>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</si>
  <si>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</si>
  <si>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</si>
  <si>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</si>
  <si>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</si>
  <si>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</si>
  <si>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</si>
  <si>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</si>
  <si>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</si>
  <si>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</si>
  <si>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</si>
  <si>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</si>
  <si>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</si>
  <si>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</si>
  <si>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</si>
  <si>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</si>
  <si>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</si>
  <si>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</si>
  <si>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</si>
  <si>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</si>
  <si>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</si>
  <si>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</si>
  <si>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</si>
  <si>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</si>
  <si>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</si>
  <si>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</si>
  <si>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</si>
  <si>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</si>
  <si>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</si>
  <si>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</si>
  <si>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</si>
  <si>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</si>
  <si>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</si>
  <si>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</si>
  <si>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</si>
  <si>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</si>
  <si>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</si>
  <si>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</si>
  <si>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</si>
  <si>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</si>
  <si>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</si>
  <si>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</si>
  <si>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</si>
  <si>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</si>
  <si>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</si>
  <si>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</si>
  <si>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</si>
  <si>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</si>
  <si>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</si>
  <si>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</si>
  <si>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</si>
  <si>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</si>
  <si>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</si>
  <si>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</si>
  <si>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</si>
  <si>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</si>
  <si>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</si>
  <si>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</si>
  <si>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</si>
  <si>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</si>
  <si>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</si>
  <si>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</si>
  <si>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</si>
  <si>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</si>
  <si>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</si>
  <si>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</si>
  <si>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</si>
  <si>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</si>
  <si>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</si>
  <si>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</si>
  <si>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</si>
  <si>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</si>
  <si>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</si>
  <si>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</si>
  <si>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</si>
  <si>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</si>
  <si>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</si>
  <si>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福岡県宇美町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</si>
  <si>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</si>
  <si>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</si>
  <si>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</si>
  <si>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</si>
  <si>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</si>
  <si>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</si>
  <si>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</si>
  <si>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</si>
  <si>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</si>
  <si>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</si>
  <si>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</si>
  <si>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</si>
  <si>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</si>
  <si>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</si>
  <si>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</si>
  <si>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</si>
  <si>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</si>
  <si>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</si>
  <si>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</si>
  <si>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</si>
  <si>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</si>
  <si>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</si>
  <si>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</si>
  <si>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</si>
  <si>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</si>
  <si>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</si>
  <si>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</si>
  <si>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</si>
  <si>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</si>
  <si>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</si>
  <si>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</si>
  <si>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</si>
  <si>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</si>
  <si>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宇美町国民健康保険特別会計</t>
    <phoneticPr fontId="5"/>
  </si>
  <si>
    <t>宇美町後期高齢者医療特別会計</t>
    <phoneticPr fontId="5"/>
  </si>
  <si>
    <t>宇美町上水道事業会計</t>
    <phoneticPr fontId="5"/>
  </si>
  <si>
    <t>法適用企業</t>
    <phoneticPr fontId="5"/>
  </si>
  <si>
    <t>宇美町流域関連公共下水道事業特別会計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</si>
  <si>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</si>
  <si>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</si>
  <si>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</si>
  <si>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</si>
  <si>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</si>
  <si>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</si>
  <si>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</si>
  <si>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</si>
  <si>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</si>
  <si>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</si>
  <si>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</si>
  <si>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</si>
  <si>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</si>
  <si>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</si>
  <si>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</si>
  <si>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</si>
  <si>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</si>
  <si>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</si>
  <si>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</si>
  <si>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</si>
  <si>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</si>
  <si>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</si>
  <si>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</si>
  <si>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</si>
  <si>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</si>
  <si>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</si>
  <si>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</si>
  <si>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</si>
  <si>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</si>
  <si>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</si>
  <si>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</si>
  <si>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</si>
  <si>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</si>
  <si>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</si>
  <si>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</si>
  <si>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</si>
  <si>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</si>
  <si>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</si>
  <si>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</si>
  <si>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</si>
  <si>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</si>
  <si>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</si>
  <si>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</si>
  <si>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</si>
  <si>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</si>
  <si>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</si>
  <si>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</si>
  <si>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</si>
  <si>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</si>
  <si>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</si>
  <si>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</si>
  <si>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</si>
  <si>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</si>
  <si>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</si>
  <si>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</si>
  <si>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</si>
  <si>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</si>
  <si>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</si>
  <si>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</si>
  <si>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</si>
  <si>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</si>
  <si>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</si>
  <si>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</si>
  <si>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</si>
  <si>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</si>
  <si>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</si>
  <si>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</si>
  <si>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</si>
  <si>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</si>
  <si>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</si>
  <si>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</si>
  <si>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</si>
  <si>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</si>
  <si>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</si>
  <si>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</si>
  <si>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</si>
  <si>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</si>
  <si>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</si>
  <si>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</si>
  <si>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</si>
  <si>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</si>
  <si>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</si>
  <si>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</si>
  <si>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</si>
  <si>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</si>
  <si>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</si>
  <si>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</si>
  <si>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</si>
  <si>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</si>
  <si>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</si>
  <si>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</si>
  <si>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</si>
  <si>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</si>
  <si>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</si>
  <si>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</si>
  <si>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</si>
  <si>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</si>
  <si>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</si>
  <si>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</si>
  <si>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</si>
  <si>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</si>
  <si>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</si>
  <si>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</si>
  <si>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</si>
  <si>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</si>
  <si>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</si>
  <si>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</si>
  <si>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</si>
  <si>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</si>
  <si>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</si>
  <si>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</si>
  <si>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</si>
  <si>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</si>
  <si>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</si>
  <si>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</si>
  <si>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</si>
  <si>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</si>
  <si>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</si>
  <si>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</si>
  <si>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</si>
  <si>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</si>
  <si>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</si>
  <si>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</si>
  <si>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</si>
  <si>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</si>
  <si>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</si>
  <si>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</si>
  <si>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</si>
  <si>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</si>
  <si>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</si>
  <si>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</si>
  <si>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</si>
  <si>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</si>
  <si>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</si>
  <si>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</si>
  <si>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</si>
  <si>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</si>
  <si>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</si>
  <si>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</si>
  <si>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1.35</t>
  </si>
  <si>
    <t>宇美町国民健康保険特別会計</t>
  </si>
  <si>
    <t>▲ 1.33</t>
  </si>
  <si>
    <t>▲ 1.75</t>
  </si>
  <si>
    <t>▲ 1.63</t>
  </si>
  <si>
    <t>▲ 2.09</t>
  </si>
  <si>
    <t>▲ 1.81</t>
  </si>
  <si>
    <t>一般会計</t>
  </si>
  <si>
    <t>宇美町上水道事業会計</t>
  </si>
  <si>
    <t>宇美町流域関連公共下水道事業特別会計</t>
  </si>
  <si>
    <t>宇美町後期高齢者医療特別会計</t>
  </si>
  <si>
    <t>その他会計（赤字）</t>
  </si>
  <si>
    <t>その他会計（黒字）</t>
  </si>
  <si>
    <t>-</t>
    <phoneticPr fontId="2"/>
  </si>
  <si>
    <t>宇美町コミュニティー・センター</t>
    <rPh sb="0" eb="3">
      <t>ウミマチ</t>
    </rPh>
    <phoneticPr fontId="2"/>
  </si>
  <si>
    <t>-</t>
    <phoneticPr fontId="2"/>
  </si>
  <si>
    <t>北筑昇華苑組合（一般会計）</t>
  </si>
  <si>
    <t>福岡都市圏広域行政事業組合（一般会計）</t>
  </si>
  <si>
    <t>粕屋南部消防組合（一般会計）</t>
  </si>
  <si>
    <t>粕屋南部消防組合（粕屋中南部休日診療所事業特別会計）</t>
    <phoneticPr fontId="2"/>
  </si>
  <si>
    <t>福岡県後期高齢者医療広域連合（一般会計）</t>
  </si>
  <si>
    <t>福岡県市町村消防団員等公務災害補償組合（一般会計）</t>
  </si>
  <si>
    <t>福岡県市町村職員退職手当組合（一般会計）</t>
  </si>
  <si>
    <t>福岡県市町村職員退職手当組合（基金特別会計）</t>
    <rPh sb="15" eb="17">
      <t>キキン</t>
    </rPh>
    <phoneticPr fontId="2"/>
  </si>
  <si>
    <t>福岡県自治会館管理組合（一般会計）</t>
  </si>
  <si>
    <t>糟屋郡自治会館組合（一般会計）</t>
  </si>
  <si>
    <t>福岡県自治振興組合（一般会計）</t>
  </si>
  <si>
    <t>福岡県自治振興組合（公文書館事業特別会計）</t>
    <phoneticPr fontId="2"/>
  </si>
  <si>
    <t>宇美町・志免町衛生施設組合（一般会計）</t>
  </si>
  <si>
    <t>福岡県介護保険広域連合（一般会計）</t>
  </si>
  <si>
    <t>福岡県介護保険広域連合（介護保険事業特別会計）</t>
    <phoneticPr fontId="2"/>
  </si>
  <si>
    <t>糟屋郡篠栗町外一市五町財産組合（一般会計）</t>
  </si>
  <si>
    <t>法適用企業</t>
    <rPh sb="0" eb="1">
      <t>ホウ</t>
    </rPh>
    <rPh sb="1" eb="3">
      <t>テキヨウ</t>
    </rPh>
    <rPh sb="3" eb="5">
      <t>キギョウ</t>
    </rPh>
    <phoneticPr fontId="2"/>
  </si>
  <si>
    <t>福岡地区水道企業団（水道用水供給事業）</t>
    <phoneticPr fontId="2"/>
  </si>
  <si>
    <t>-</t>
    <phoneticPr fontId="2"/>
  </si>
  <si>
    <t>-</t>
    <phoneticPr fontId="2"/>
  </si>
  <si>
    <t>福岡都市圏広域行政事業組合（流域連携事業特別会計）</t>
    <phoneticPr fontId="2"/>
  </si>
  <si>
    <t>福岡都市圏広域行政事業組合（競艇事業特別会計）</t>
    <phoneticPr fontId="2"/>
  </si>
  <si>
    <t>福岡県後期高齢者医療広域連合（後期高齢者医療特別会計）</t>
    <rPh sb="15" eb="17">
      <t>コウキ</t>
    </rPh>
    <rPh sb="17" eb="20">
      <t>コウレイシャ</t>
    </rPh>
    <rPh sb="20" eb="22">
      <t>イリョウ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</si>
  <si>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</si>
  <si>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</si>
  <si>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</si>
  <si>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</si>
  <si>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</si>
  <si>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</si>
  <si>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</si>
  <si>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</si>
  <si>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</si>
  <si>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</si>
  <si>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</si>
  <si>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</si>
  <si>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年々低下傾向にあったが、平成27年度に前年度から0.1ポイント悪化し10.0ポイントとなった。これは、平成27年度の公営企業債等繰入額が平成24年度に比べて約1億円増加したことが要因である。一方、将来負担比率については、平成25年度までは低下傾向であったが、平成26年度には一般廃棄物処理事業債の借入等により地方債残高が増加したことで上昇に転じ、平成27年度決算では充当可能基金が対前年度比で3億2,069万5千円減少したこと等により40.7ポイントまで悪化した。また、類似団体と比較しても共に高い数値を示しているため、今後は平成29年3月に策定した「宇美町財政改革推進プラン」に基づき、地方債残高の減少、充当可能基金の増加及び公営企業債等繰入額の抑制を図り、より一層の財政健全化に取り組む方針である。</t>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</si>
</sst>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90"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15277</c:v>
                </c:pt>
                <c:pt idx="1">
                  <c:v>15557</c:v>
                </c:pt>
                <c:pt idx="2">
                  <c:v>22101</c:v>
                </c:pt>
                <c:pt idx="3">
                  <c:v>36848</c:v>
                </c:pt>
                <c:pt idx="4">
                  <c:v>24513</c:v>
                </c:pt>
              </c:numCache>
            </c:numRef>
          </c:val>
        </c:ser>
        <c:dLbls/>
        <c:marker val="1"/>
        <c:axId val="82663296"/>
        <c:axId val="82664832"/>
      </c:lineChart>
      <c:catAx>
        <c:axId val="8266329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664832"/>
        <c:crosses val="autoZero"/>
        <c:auto val="1"/>
        <c:lblAlgn val="ctr"/>
        <c:lblOffset val="100"/>
        <c:tickLblSkip val="1"/>
        <c:tickMarkSkip val="1"/>
      </c:catAx>
      <c:valAx>
        <c:axId val="82664832"/>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66329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5.43</c:v>
                </c:pt>
                <c:pt idx="1">
                  <c:v>4.9800000000000004</c:v>
                </c:pt>
                <c:pt idx="2">
                  <c:v>5.53</c:v>
                </c:pt>
                <c:pt idx="3">
                  <c:v>4.07</c:v>
                </c:pt>
                <c:pt idx="4">
                  <c:v>6.81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3.88</c:v>
                </c:pt>
                <c:pt idx="1">
                  <c:v>5.73</c:v>
                </c:pt>
                <c:pt idx="2">
                  <c:v>5.78</c:v>
                </c:pt>
                <c:pt idx="3">
                  <c:v>5.96</c:v>
                </c:pt>
                <c:pt idx="4">
                  <c:v>8.11</c:v>
                </c:pt>
              </c:numCache>
            </c:numRef>
          </c:val>
        </c:ser>
        <c:dLbls/>
        <c:gapWidth val="250"/>
        <c:overlap val="100"/>
        <c:axId val="113216512"/>
        <c:axId val="1132961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0.03</c:v>
                </c:pt>
                <c:pt idx="1">
                  <c:v>2.83</c:v>
                </c:pt>
                <c:pt idx="2">
                  <c:v>0.77</c:v>
                </c:pt>
                <c:pt idx="3">
                  <c:v>-1.35</c:v>
                </c:pt>
                <c:pt idx="4">
                  <c:v>4.99</c:v>
                </c:pt>
              </c:numCache>
            </c:numRef>
          </c:val>
        </c:ser>
        <c:dLbls/>
        <c:marker val="1"/>
        <c:axId val="113216512"/>
        <c:axId val="113296128"/>
      </c:lineChart>
      <c:catAx>
        <c:axId val="11321651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296128"/>
        <c:crosses val="autoZero"/>
        <c:auto val="1"/>
        <c:lblAlgn val="ctr"/>
        <c:lblOffset val="100"/>
        <c:tickLblSkip val="1"/>
        <c:tickMarkSkip val="1"/>
      </c:catAx>
      <c:valAx>
        <c:axId val="1132961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165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宇美町後期高齢者医療特別会計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0.13</c:v>
                </c:pt>
                <c:pt idx="4">
                  <c:v>#N/A</c:v>
                </c:pt>
                <c:pt idx="5">
                  <c:v>0.16</c:v>
                </c:pt>
                <c:pt idx="6">
                  <c:v>#N/A</c:v>
                </c:pt>
                <c:pt idx="7">
                  <c:v>0.18</c:v>
                </c:pt>
                <c:pt idx="8">
                  <c:v>#N/A</c:v>
                </c:pt>
                <c:pt idx="9">
                  <c:v>0.18</c:v>
                </c:pt>
              </c:numCache>
            </c:numRef>
          </c:val>
        </c:ser>
        <c:ser>
          <c:idx val="6"/>
          <c:order val="6"/>
          <c:tx>
            <c:strRef>
              <c:f>データシート!$A$33</c:f>
              <c:strCache>
                <c:ptCount val="1"/>
                <c:pt idx="0">
                  <c:v>宇美町流域関連公共下水道事業特別会計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c:v>
                </c:pt>
                <c:pt idx="2">
                  <c:v>#N/A</c:v>
                </c:pt>
                <c:pt idx="3">
                  <c:v>0.46</c:v>
                </c:pt>
                <c:pt idx="4">
                  <c:v>#N/A</c:v>
                </c:pt>
                <c:pt idx="5">
                  <c:v>0.26</c:v>
                </c:pt>
                <c:pt idx="6">
                  <c:v>#N/A</c:v>
                </c:pt>
                <c:pt idx="7">
                  <c:v>0.24</c:v>
                </c:pt>
                <c:pt idx="8">
                  <c:v>#N/A</c:v>
                </c:pt>
                <c:pt idx="9">
                  <c:v>0.93</c:v>
                </c:pt>
              </c:numCache>
            </c:numRef>
          </c:val>
        </c:ser>
        <c:ser>
          <c:idx val="7"/>
          <c:order val="7"/>
          <c:tx>
            <c:strRef>
              <c:f>データシート!$A$34</c:f>
              <c:strCache>
                <c:ptCount val="1"/>
                <c:pt idx="0">
                  <c:v>宇美町上水道事業会計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8.24</c:v>
                </c:pt>
                <c:pt idx="2">
                  <c:v>#N/A</c:v>
                </c:pt>
                <c:pt idx="3">
                  <c:v>7.52</c:v>
                </c:pt>
                <c:pt idx="4">
                  <c:v>#N/A</c:v>
                </c:pt>
                <c:pt idx="5">
                  <c:v>5.58</c:v>
                </c:pt>
                <c:pt idx="6">
                  <c:v>#N/A</c:v>
                </c:pt>
                <c:pt idx="7">
                  <c:v>5.03</c:v>
                </c:pt>
                <c:pt idx="8">
                  <c:v>#N/A</c:v>
                </c:pt>
                <c:pt idx="9">
                  <c:v>5.81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5.42</c:v>
                </c:pt>
                <c:pt idx="2">
                  <c:v>#N/A</c:v>
                </c:pt>
                <c:pt idx="3">
                  <c:v>4.9800000000000004</c:v>
                </c:pt>
                <c:pt idx="4">
                  <c:v>#N/A</c:v>
                </c:pt>
                <c:pt idx="5">
                  <c:v>5.52</c:v>
                </c:pt>
                <c:pt idx="6">
                  <c:v>#N/A</c:v>
                </c:pt>
                <c:pt idx="7">
                  <c:v>4.0599999999999996</c:v>
                </c:pt>
                <c:pt idx="8">
                  <c:v>#N/A</c:v>
                </c:pt>
                <c:pt idx="9">
                  <c:v>6.81</c:v>
                </c:pt>
              </c:numCache>
            </c:numRef>
          </c:val>
        </c:ser>
        <c:ser>
          <c:idx val="9"/>
          <c:order val="9"/>
          <c:tx>
            <c:strRef>
              <c:f>データシート!$A$36</c:f>
              <c:strCache>
                <c:ptCount val="1"/>
                <c:pt idx="0">
                  <c:v>宇美町国民健康保険特別会計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1.33</c:v>
                </c:pt>
                <c:pt idx="1">
                  <c:v>#N/A</c:v>
                </c:pt>
                <c:pt idx="2">
                  <c:v>1.75</c:v>
                </c:pt>
                <c:pt idx="3">
                  <c:v>#N/A</c:v>
                </c:pt>
                <c:pt idx="4">
                  <c:v>1.63</c:v>
                </c:pt>
                <c:pt idx="5">
                  <c:v>#N/A</c:v>
                </c:pt>
                <c:pt idx="6">
                  <c:v>2.09</c:v>
                </c:pt>
                <c:pt idx="7">
                  <c:v>#N/A</c:v>
                </c:pt>
                <c:pt idx="8">
                  <c:v>1.81</c:v>
                </c:pt>
                <c:pt idx="9">
                  <c:v>#N/A</c:v>
                </c:pt>
              </c:numCache>
            </c:numRef>
          </c:val>
        </c:ser>
        <c:dLbls/>
        <c:overlap val="100"/>
        <c:axId val="115313280"/>
        <c:axId val="115323264"/>
      </c:barChart>
      <c:catAx>
        <c:axId val="1153132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23264"/>
        <c:crosses val="autoZero"/>
        <c:auto val="1"/>
        <c:lblAlgn val="ctr"/>
        <c:lblOffset val="100"/>
        <c:tickLblSkip val="1"/>
        <c:tickMarkSkip val="1"/>
      </c:catAx>
      <c:valAx>
        <c:axId val="1153232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1328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965</c:v>
                </c:pt>
                <c:pt idx="5">
                  <c:v>984</c:v>
                </c:pt>
                <c:pt idx="8">
                  <c:v>991</c:v>
                </c:pt>
                <c:pt idx="11">
                  <c:v>1045</c:v>
                </c:pt>
                <c:pt idx="14">
                  <c:v>899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46</c:v>
                </c:pt>
                <c:pt idx="3">
                  <c:v>76</c:v>
                </c:pt>
                <c:pt idx="6">
                  <c:v>84</c:v>
                </c:pt>
                <c:pt idx="9">
                  <c:v>83</c:v>
                </c:pt>
                <c:pt idx="12">
                  <c:v>85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c:v>
                </c:pt>
                <c:pt idx="3">
                  <c:v>40</c:v>
                </c:pt>
                <c:pt idx="6">
                  <c:v>34</c:v>
                </c:pt>
                <c:pt idx="9">
                  <c:v>49</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412</c:v>
                </c:pt>
                <c:pt idx="3">
                  <c:v>402</c:v>
                </c:pt>
                <c:pt idx="6">
                  <c:v>401</c:v>
                </c:pt>
                <c:pt idx="9">
                  <c:v>495</c:v>
                </c:pt>
                <c:pt idx="12">
                  <c:v>509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1204</c:v>
                </c:pt>
                <c:pt idx="3">
                  <c:v>1100</c:v>
                </c:pt>
                <c:pt idx="6">
                  <c:v>1013</c:v>
                </c:pt>
                <c:pt idx="9">
                  <c:v>1028</c:v>
                </c:pt>
                <c:pt idx="12">
                  <c:v>949</c:v>
                </c:pt>
              </c:numCache>
            </c:numRef>
          </c:val>
        </c:ser>
        <c:dLbls/>
        <c:gapWidth val="100"/>
        <c:overlap val="100"/>
        <c:axId val="115551616"/>
        <c:axId val="11556569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731</c:v>
                </c:pt>
                <c:pt idx="2">
                  <c:v>#N/A</c:v>
                </c:pt>
                <c:pt idx="3">
                  <c:v>#N/A</c:v>
                </c:pt>
                <c:pt idx="4">
                  <c:v>634</c:v>
                </c:pt>
                <c:pt idx="5">
                  <c:v>#N/A</c:v>
                </c:pt>
                <c:pt idx="6">
                  <c:v>#N/A</c:v>
                </c:pt>
                <c:pt idx="7">
                  <c:v>541</c:v>
                </c:pt>
                <c:pt idx="8">
                  <c:v>#N/A</c:v>
                </c:pt>
                <c:pt idx="9">
                  <c:v>#N/A</c:v>
                </c:pt>
                <c:pt idx="10">
                  <c:v>610</c:v>
                </c:pt>
                <c:pt idx="11">
                  <c:v>#N/A</c:v>
                </c:pt>
                <c:pt idx="12">
                  <c:v>#N/A</c:v>
                </c:pt>
                <c:pt idx="13">
                  <c:v>685</c:v>
                </c:pt>
                <c:pt idx="14">
                  <c:v>#N/A</c:v>
                </c:pt>
              </c:numCache>
            </c:numRef>
          </c:val>
        </c:ser>
        <c:dLbls/>
        <c:marker val="1"/>
        <c:axId val="115551616"/>
        <c:axId val="115565696"/>
      </c:lineChart>
      <c:catAx>
        <c:axId val="1155516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65696"/>
        <c:crosses val="autoZero"/>
        <c:auto val="1"/>
        <c:lblAlgn val="ctr"/>
        <c:lblOffset val="100"/>
        <c:tickLblSkip val="1"/>
        <c:tickMarkSkip val="1"/>
      </c:catAx>
      <c:valAx>
        <c:axId val="1155656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516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11903</c:v>
                </c:pt>
                <c:pt idx="5">
                  <c:v>11742</c:v>
                </c:pt>
                <c:pt idx="8">
                  <c:v>11743</c:v>
                </c:pt>
                <c:pt idx="11">
                  <c:v>11714</c:v>
                </c:pt>
                <c:pt idx="14">
                  <c:v>11889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166</c:v>
                </c:pt>
                <c:pt idx="5">
                  <c:v>129</c:v>
                </c:pt>
                <c:pt idx="8">
                  <c:v>75</c:v>
                </c:pt>
                <c:pt idx="11">
                  <c:v>45</c:v>
                </c:pt>
                <c:pt idx="14">
                  <c:v>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1640</c:v>
                </c:pt>
                <c:pt idx="5">
                  <c:v>1779</c:v>
                </c:pt>
                <c:pt idx="8">
                  <c:v>2082</c:v>
                </c:pt>
                <c:pt idx="11">
                  <c:v>1737</c:v>
                </c:pt>
                <c:pt idx="14">
                  <c:v>1417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339</c:v>
                </c:pt>
                <c:pt idx="3">
                  <c:v>229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320</c:v>
                </c:pt>
                <c:pt idx="3">
                  <c:v>156</c:v>
                </c:pt>
                <c:pt idx="6">
                  <c:v>72</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990</c:v>
                </c:pt>
                <c:pt idx="3">
                  <c:v>886</c:v>
                </c:pt>
                <c:pt idx="6">
                  <c:v>800</c:v>
                </c:pt>
                <c:pt idx="9">
                  <c:v>703</c:v>
                </c:pt>
                <c:pt idx="12">
                  <c:v>716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5372</c:v>
                </c:pt>
                <c:pt idx="3">
                  <c:v>5253</c:v>
                </c:pt>
                <c:pt idx="6">
                  <c:v>5033</c:v>
                </c:pt>
                <c:pt idx="9">
                  <c:v>5026</c:v>
                </c:pt>
                <c:pt idx="12">
                  <c:v>5225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9946</c:v>
                </c:pt>
                <c:pt idx="3">
                  <c:v>9577</c:v>
                </c:pt>
                <c:pt idx="6">
                  <c:v>9829</c:v>
                </c:pt>
                <c:pt idx="9">
                  <c:v>10087</c:v>
                </c:pt>
                <c:pt idx="12">
                  <c:v>9919</c:v>
                </c:pt>
              </c:numCache>
            </c:numRef>
          </c:val>
        </c:ser>
        <c:dLbls/>
        <c:gapWidth val="100"/>
        <c:overlap val="100"/>
        <c:axId val="115913856"/>
        <c:axId val="11591539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3258</c:v>
                </c:pt>
                <c:pt idx="2">
                  <c:v>#N/A</c:v>
                </c:pt>
                <c:pt idx="3">
                  <c:v>#N/A</c:v>
                </c:pt>
                <c:pt idx="4">
                  <c:v>2451</c:v>
                </c:pt>
                <c:pt idx="5">
                  <c:v>#N/A</c:v>
                </c:pt>
                <c:pt idx="6">
                  <c:v>#N/A</c:v>
                </c:pt>
                <c:pt idx="7">
                  <c:v>1834</c:v>
                </c:pt>
                <c:pt idx="8">
                  <c:v>#N/A</c:v>
                </c:pt>
                <c:pt idx="9">
                  <c:v>#N/A</c:v>
                </c:pt>
                <c:pt idx="10">
                  <c:v>2320</c:v>
                </c:pt>
                <c:pt idx="11">
                  <c:v>#N/A</c:v>
                </c:pt>
                <c:pt idx="12">
                  <c:v>#N/A</c:v>
                </c:pt>
                <c:pt idx="13">
                  <c:v>2524</c:v>
                </c:pt>
                <c:pt idx="14">
                  <c:v>#N/A</c:v>
                </c:pt>
              </c:numCache>
            </c:numRef>
          </c:val>
        </c:ser>
        <c:dLbls/>
        <c:marker val="1"/>
        <c:axId val="115913856"/>
        <c:axId val="115915392"/>
      </c:lineChart>
      <c:catAx>
        <c:axId val="1159138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915392"/>
        <c:crosses val="autoZero"/>
        <c:auto val="1"/>
        <c:lblAlgn val="ctr"/>
        <c:lblOffset val="100"/>
        <c:tickLblSkip val="1"/>
        <c:tickMarkSkip val="1"/>
      </c:catAx>
      <c:valAx>
        <c:axId val="1159153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1385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{7F8B82BF-CCD8-44A3-8692-95E237541D72}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{A623E367-8390-47EA-9485-A2722550E4CE}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{9AE9EAD4-DEB4-43D7-B896-26113C2A0C78}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{AB8E61AA-DEEC-4EA4-8D41-1C52D0ECEA9D}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{E351FFD3-EFEF-484E-B982-02A7CE2FB91C}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{3DEF901A-5551-4EFC-B86B-4BADC384C4D2}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{5CE9D8B8-386C-4017-B087-9A57A4DA9EA8}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{910EE671-6DA8-4414-A9EB-0D42B3930CE0}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{6FF641FB-FCB4-4AC2-B155-FAD9C0227DC9}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{C2EAD2A3-7B80-4805-849D-C7F4060C1969}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15814400"/>
        <c:axId val="115815936"/>
      </c:scatterChart>
      <c:valAx>
        <c:axId val="115814400"/>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815936"/>
        <c:crosses val="autoZero"/>
        <c:crossBetween val="midCat"/>
      </c:valAx>
      <c:valAx>
        <c:axId val="11581593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581440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{C3B14A35-DFF5-48FE-B283-F65A4A8ACDE5}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{3380CE17-ADA8-4FBC-AB0D-7F1827B06914}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{3CF985CA-1A77-4D08-8838-6A74B723A973}</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9288789311732748E-2"/>
                  <c:y val="-6.2527233115468414E-2"/>
                </c:manualLayout>
              </c:layout>
              <c:tx>
                <c:strRef>
                  <c:f>公会計指標分析・財政指標組合せ分析表!$N$72</c:f>
                  <c:strCache>
                    <c:ptCount val="1"/>
                    <c:pt idx="0">
                      <c:v>H26</c:v>
                    </c:pt>
                  </c:strCache>
                </c:strRef>
              </c:tx>
              <c:dLblPos val="r"/>
              <c:extLst>
                <c:ext xmlns:c15="http://schemas.microsoft.com/office/drawing/2012/chart" uri="{CE6537A1-D6FC-4f65-9D91-7224C49458BB}">
                  <c15:layout/>
                  <c15:dlblFieldTable>
                    <c15:dlblFTEntry>
                      <c15:txfldGUID>{08F0E6A5-5B0B-4590-89F3-7D10DB405B7D}</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4122135211894678E-2"/>
                  <c:y val="-7.7873329559295296E-2"/>
                </c:manualLayout>
              </c:layout>
              <c:tx>
                <c:strRef>
                  <c:f>公会計指標分析・財政指標組合せ分析表!$O$72</c:f>
                  <c:strCache>
                    <c:ptCount val="1"/>
                    <c:pt idx="0">
                      <c:v>H27</c:v>
                    </c:pt>
                  </c:strCache>
                </c:strRef>
              </c:tx>
              <c:dLblPos val="r"/>
              <c:extLst>
                <c:ext xmlns:c15="http://schemas.microsoft.com/office/drawing/2012/chart" uri="{CE6537A1-D6FC-4f65-9D91-7224C49458BB}">
                  <c15:layout/>
                  <c15:dlblFieldTable>
                    <c15:dlblFTEntry>
                      <c15:txfldGUID>{60542664-7EA4-4F91-964A-F826E1FE1043}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12.1</c:v>
                </c:pt>
                <c:pt idx="2">
                  <c:v>10.6</c:v>
                </c:pt>
                <c:pt idx="3">
                  <c:v>9.9</c:v>
                </c:pt>
                <c:pt idx="4">
                  <c:v>10</c:v>
                </c:pt>
              </c:numCache>
            </c:numRef>
          </c:xVal>
          <c:yVal>
            <c:numRef>
              <c:f>公会計指標分析・財政指標組合せ分析表!$K$73:$O$73</c:f>
              <c:numCache>
                <c:formatCode>#,##0.0;"▲ "#,##0.0</c:formatCode>
                <c:ptCount val="5"/>
                <c:pt idx="0">
                  <c:v>54.6</c:v>
                </c:pt>
                <c:pt idx="1">
                  <c:v>40.9</c:v>
                </c:pt>
                <c:pt idx="2">
                  <c:v>30.2</c:v>
                </c:pt>
                <c:pt idx="3">
                  <c:v>38.799999999999997</c:v>
                </c:pt>
                <c:pt idx="4">
                  <c:v>40.700000000000003</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70546226181372E-2"/>
                  <c:y val="-4.7181136671641526E-2"/>
                </c:manualLayout>
              </c:layout>
              <c:tx>
                <c:strRef>
                  <c:f>公会計指標分析・財政指標組合せ分析表!$K$72</c:f>
                  <c:strCache>
                    <c:ptCount val="1"/>
                    <c:pt idx="0">
                      <c:v>H23</c:v>
                    </c:pt>
                  </c:strCache>
                </c:strRef>
              </c:tx>
              <c:dLblPos val="r"/>
              <c:extLst>
                <c:ext xmlns:c15="http://schemas.microsoft.com/office/drawing/2012/chart" uri="{CE6537A1-D6FC-4f65-9D91-7224C49458BB}">
                  <c15:layout/>
                  <c15:dlblFieldTable>
                    <c15:dlblFTEntry>
                      <c15:txfldGUID>{1BC4ADB8-57C9-4B20-9C8F-4131D043022E}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{17C6C8C5-9F1D-4F9D-AE98-BF9A71FC6A5B}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{0EF33F30-B658-488B-9A07-70AA207C09EE}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{57A8ED7C-C19D-40EE-958C-FA3F6D3C8063}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{8042137D-77EC-450E-BF8D-BCB86C907F9C}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er>
        <c:dLbls/>
        <c:axId val="116136192"/>
        <c:axId val="116167040"/>
      </c:scatterChart>
      <c:valAx>
        <c:axId val="116136192"/>
        <c:scaling>
          <c:orientation val="minMax"/>
          <c:max val="13.6"/>
          <c:min val="6.4"/>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167040"/>
        <c:crosses val="autoZero"/>
        <c:crossBetween val="midCat"/>
      </c:valAx>
      <c:valAx>
        <c:axId val="116167040"/>
        <c:scaling>
          <c:orientation val="minMax"/>
          <c:max val="62"/>
          <c:min val="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613619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37,340
30.21
11,519,391
11,009,370
482,297
7,081,858
9,918,712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年度から年々悪化してきたが、平成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年度については、前年度から</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ポイント回復し、</a:t>
          </a:r>
          <a:r>
            <a:rPr kumimoji="1" lang="en-US" altLang="ja-JP" sz="1100">
              <a:solidFill>
                <a:schemeClr val="dk1"/>
              </a:solidFill>
              <a:effectLst/>
              <a:latin typeface="+mn-lt"/>
              <a:ea typeface="+mn-ea"/>
              <a:cs typeface="+mn-cs"/>
            </a:rPr>
            <a:t>0.56</a:t>
          </a:r>
          <a:r>
            <a:rPr kumimoji="1" lang="ja-JP" altLang="ja-JP" sz="1100">
              <a:solidFill>
                <a:schemeClr val="dk1"/>
              </a:solidFill>
              <a:effectLst/>
              <a:latin typeface="+mn-lt"/>
              <a:ea typeface="+mn-ea"/>
              <a:cs typeface="+mn-cs"/>
            </a:rPr>
            <a:t>となった。しかし、人口減少に加えて、町内に中心となる産業がないこと等により財政基盤が弱く、類似団体平均と比べても</a:t>
          </a:r>
          <a:r>
            <a:rPr kumimoji="1" lang="en-US" altLang="ja-JP" sz="1100">
              <a:solidFill>
                <a:schemeClr val="dk1"/>
              </a:solidFill>
              <a:effectLst/>
              <a:latin typeface="+mn-lt"/>
              <a:ea typeface="+mn-ea"/>
              <a:cs typeface="+mn-cs"/>
            </a:rPr>
            <a:t>0.10</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税収は過去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番目に高い水準であるものの、今後の税収の大幅な増加は見込めない状況であり、交付税に依存した状況に大きな変化はない。</a:t>
          </a:r>
          <a:endParaRPr lang="ja-JP" altLang="ja-JP" sz="1400">
            <a:effectLst/>
          </a:endParaRPr>
        </a:p>
        <a:p>
          <a:r>
            <a:rPr kumimoji="1" lang="ja-JP" altLang="ja-JP" sz="1100">
              <a:solidFill>
                <a:schemeClr val="dk1"/>
              </a:solidFill>
              <a:effectLst/>
              <a:latin typeface="+mn-lt"/>
              <a:ea typeface="+mn-ea"/>
              <a:cs typeface="+mn-cs"/>
            </a:rPr>
            <a:t>　今後は、サマーレビューの実施による経常経費の見直しや財政改革推進プランの策定等に取り組んでいく方針である。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95250</xdr:rowOff>
    </xdr:to>
    <xdr:cxnSp macro="">
      <xdr:nvCxnSpPr>
        <xdr:cNvPr id="68" name="直線コネクタ 67"/>
        <xdr:cNvCxnSpPr/>
      </xdr:nvCxnSpPr>
      <xdr:spPr>
        <a:xfrm flipV="1">
          <a:off x="4114800" y="74407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95250</xdr:rowOff>
    </xdr:to>
    <xdr:cxnSp macro="">
      <xdr:nvCxnSpPr>
        <xdr:cNvPr id="74" name="直線コネクタ 73"/>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81845</xdr:rowOff>
    </xdr:to>
    <xdr:cxnSp macro="">
      <xdr:nvCxnSpPr>
        <xdr:cNvPr id="77" name="直線コネクタ 76"/>
        <xdr:cNvCxnSpPr/>
      </xdr:nvCxnSpPr>
      <xdr:spPr>
        <a:xfrm>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7" name="円/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31045</xdr:rowOff>
    </xdr:from>
    <xdr:to>
      <xdr:col>3</xdr:col>
      <xdr:colOff>330200</xdr:colOff>
      <xdr:row>43</xdr:row>
      <xdr:rowOff>132645</xdr:rowOff>
    </xdr:to>
    <xdr:sp macro="" textlink="">
      <xdr:nvSpPr>
        <xdr:cNvPr id="93" name="円/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5" name="円/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経常収支比率は前年度から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ポイント改善したものの、類似団体と比べると</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町税収入は減となり、物件費、扶助費、下水道費繰出金の増加や一部事務組合、同級他団体の負担金（補助費等）の経常収支比率が類似団体と比べて高いため、財政構造が極めて硬直化している。また、人件費（特に嘱託職員報酬）や物件費（委託費）の経常的な支出が多額であることも経常収支比率が高い要因であると捉えている。　今後は近年発行した地方債により平成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年度から公債費が増加するため、収納率の向上に全庁体制で取り組むことや、サマーレビューを通した更なる経常経費の見直しを行い、第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次総合計画の前期実践計画に掲げた目標の達成に努める。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29464</xdr:rowOff>
    </xdr:from>
    <xdr:to>
      <xdr:col>7</xdr:col>
      <xdr:colOff>152400</xdr:colOff>
      <xdr:row>66</xdr:row>
      <xdr:rowOff>82550</xdr:rowOff>
    </xdr:to>
    <xdr:cxnSp macro="">
      <xdr:nvCxnSpPr>
        <xdr:cNvPr id="129" name="直線コネクタ 128"/>
        <xdr:cNvCxnSpPr/>
      </xdr:nvCxnSpPr>
      <xdr:spPr>
        <a:xfrm flipV="1">
          <a:off x="4114800" y="113451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56134</xdr:rowOff>
    </xdr:from>
    <xdr:to>
      <xdr:col>6</xdr:col>
      <xdr:colOff>0</xdr:colOff>
      <xdr:row>66</xdr:row>
      <xdr:rowOff>82550</xdr:rowOff>
    </xdr:to>
    <xdr:cxnSp macro="">
      <xdr:nvCxnSpPr>
        <xdr:cNvPr id="132" name="直線コネクタ 131"/>
        <xdr:cNvCxnSpPr/>
      </xdr:nvCxnSpPr>
      <xdr:spPr>
        <a:xfrm>
          <a:off x="3225800" y="1120038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56134</xdr:rowOff>
    </xdr:from>
    <xdr:to>
      <xdr:col>4</xdr:col>
      <xdr:colOff>482600</xdr:colOff>
      <xdr:row>65</xdr:row>
      <xdr:rowOff>60960</xdr:rowOff>
    </xdr:to>
    <xdr:cxnSp macro="">
      <xdr:nvCxnSpPr>
        <xdr:cNvPr id="135" name="直線コネクタ 134"/>
        <xdr:cNvCxnSpPr/>
      </xdr:nvCxnSpPr>
      <xdr:spPr>
        <a:xfrm flipV="1">
          <a:off x="2336800" y="112003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60960</xdr:rowOff>
    </xdr:from>
    <xdr:to>
      <xdr:col>3</xdr:col>
      <xdr:colOff>279400</xdr:colOff>
      <xdr:row>65</xdr:row>
      <xdr:rowOff>109220</xdr:rowOff>
    </xdr:to>
    <xdr:cxnSp macro="">
      <xdr:nvCxnSpPr>
        <xdr:cNvPr id="138" name="直線コネクタ 137"/>
        <xdr:cNvCxnSpPr/>
      </xdr:nvCxnSpPr>
      <xdr:spPr>
        <a:xfrm flipV="1">
          <a:off x="1447800" y="1120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150114</xdr:rowOff>
    </xdr:from>
    <xdr:to>
      <xdr:col>7</xdr:col>
      <xdr:colOff>203200</xdr:colOff>
      <xdr:row>66</xdr:row>
      <xdr:rowOff>80264</xdr:rowOff>
    </xdr:to>
    <xdr:sp macro="" textlink="">
      <xdr:nvSpPr>
        <xdr:cNvPr id="148" name="円/楕円 147"/>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45991</xdr:rowOff>
    </xdr:from>
    <xdr:ext cx="762000" cy="259045"/>
    <xdr:sp macro="" textlink="">
      <xdr:nvSpPr>
        <xdr:cNvPr id="149" name="財政構造の弾力性該当値テキスト"/>
        <xdr:cNvSpPr txBox="1"/>
      </xdr:nvSpPr>
      <xdr:spPr>
        <a:xfrm>
          <a:off x="5041900" y="1119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31750</xdr:rowOff>
    </xdr:from>
    <xdr:to>
      <xdr:col>6</xdr:col>
      <xdr:colOff>50800</xdr:colOff>
      <xdr:row>66</xdr:row>
      <xdr:rowOff>133350</xdr:rowOff>
    </xdr:to>
    <xdr:sp macro="" textlink="">
      <xdr:nvSpPr>
        <xdr:cNvPr id="150" name="円/楕円 149"/>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118127</xdr:rowOff>
    </xdr:from>
    <xdr:ext cx="736600" cy="259045"/>
    <xdr:sp macro="" textlink="">
      <xdr:nvSpPr>
        <xdr:cNvPr id="151" name="テキスト ボックス 150"/>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5334</xdr:rowOff>
    </xdr:from>
    <xdr:to>
      <xdr:col>4</xdr:col>
      <xdr:colOff>533400</xdr:colOff>
      <xdr:row>65</xdr:row>
      <xdr:rowOff>106934</xdr:rowOff>
    </xdr:to>
    <xdr:sp macro="" textlink="">
      <xdr:nvSpPr>
        <xdr:cNvPr id="152" name="円/楕円 151"/>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91711</xdr:rowOff>
    </xdr:from>
    <xdr:ext cx="762000" cy="259045"/>
    <xdr:sp macro="" textlink="">
      <xdr:nvSpPr>
        <xdr:cNvPr id="153" name="テキスト ボックス 152"/>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10160</xdr:rowOff>
    </xdr:from>
    <xdr:to>
      <xdr:col>3</xdr:col>
      <xdr:colOff>330200</xdr:colOff>
      <xdr:row>65</xdr:row>
      <xdr:rowOff>111760</xdr:rowOff>
    </xdr:to>
    <xdr:sp macro="" textlink="">
      <xdr:nvSpPr>
        <xdr:cNvPr id="154" name="円/楕円 153"/>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55" name="テキスト ボックス 154"/>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58420</xdr:rowOff>
    </xdr:from>
    <xdr:to>
      <xdr:col>2</xdr:col>
      <xdr:colOff>127000</xdr:colOff>
      <xdr:row>65</xdr:row>
      <xdr:rowOff>160020</xdr:rowOff>
    </xdr:to>
    <xdr:sp macro="" textlink="">
      <xdr:nvSpPr>
        <xdr:cNvPr id="156" name="円/楕円 155"/>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144797</xdr:rowOff>
    </xdr:from>
    <xdr:ext cx="762000" cy="259045"/>
    <xdr:sp macro="" textlink="">
      <xdr:nvSpPr>
        <xdr:cNvPr id="157" name="テキスト ボックス 156"/>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人件費、物件費及び維持補修費の決算額合計の人口１人当たりの金額が類似団体平均を</a:t>
          </a:r>
          <a:r>
            <a:rPr kumimoji="1" lang="en-US" altLang="ja-JP" sz="1100">
              <a:solidFill>
                <a:schemeClr val="dk1"/>
              </a:solidFill>
              <a:effectLst/>
              <a:latin typeface="+mn-lt"/>
              <a:ea typeface="+mn-ea"/>
              <a:cs typeface="+mn-cs"/>
            </a:rPr>
            <a:t>7,744</a:t>
          </a:r>
          <a:r>
            <a:rPr kumimoji="1" lang="ja-JP" altLang="ja-JP" sz="1100">
              <a:solidFill>
                <a:schemeClr val="dk1"/>
              </a:solidFill>
              <a:effectLst/>
              <a:latin typeface="+mn-lt"/>
              <a:ea typeface="+mn-ea"/>
              <a:cs typeface="+mn-cs"/>
            </a:rPr>
            <a:t>円下回っているのは、人口千人当たりの職員数が類似団体と比較して</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人少なく、職員給の総額が抑制されていることが要因である。しかしながら、ラスパイレス指数が類似団体平均より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ポイントも高いため、給与水準の適正化にこれまで以上に取り組むとともに、</a:t>
          </a:r>
          <a:r>
            <a:rPr kumimoji="1" lang="en-US" altLang="ja-JP" sz="1100">
              <a:solidFill>
                <a:schemeClr val="dk1"/>
              </a:solidFill>
              <a:effectLst/>
              <a:latin typeface="+mn-lt"/>
              <a:ea typeface="+mn-ea"/>
              <a:cs typeface="+mn-cs"/>
            </a:rPr>
            <a:t>H28.11</a:t>
          </a:r>
          <a:r>
            <a:rPr kumimoji="1" lang="ja-JP" altLang="ja-JP" sz="1100">
              <a:solidFill>
                <a:schemeClr val="dk1"/>
              </a:solidFill>
              <a:effectLst/>
              <a:latin typeface="+mn-lt"/>
              <a:ea typeface="+mn-ea"/>
              <a:cs typeface="+mn-cs"/>
            </a:rPr>
            <a:t>に定めた「人件費の抑制及び適正な人事配置についての方針」による再任用職員の任用制度の見直しの徹底を行う方針である。</a:t>
          </a:r>
          <a:endParaRPr lang="ja-JP" altLang="ja-JP" sz="1400">
            <a:effectLst/>
          </a:endParaRPr>
        </a:p>
        <a:p>
          <a:r>
            <a:rPr kumimoji="1" lang="ja-JP" altLang="ja-JP" sz="1100">
              <a:solidFill>
                <a:schemeClr val="dk1"/>
              </a:solidFill>
              <a:effectLst/>
              <a:latin typeface="+mn-lt"/>
              <a:ea typeface="+mn-ea"/>
              <a:cs typeface="+mn-cs"/>
            </a:rPr>
            <a:t>　また、老朽化した公共施設の維持補修費が今後増大する可能性があるため、計画的な維持補修に努める必要があるとともに、サマーレビューによる事務事業の見直しに取り組み、物件費の更なる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152724</xdr:rowOff>
    </xdr:from>
    <xdr:to>
      <xdr:col>7</xdr:col>
      <xdr:colOff>152400</xdr:colOff>
      <xdr:row>82</xdr:row>
      <xdr:rowOff>153436</xdr:rowOff>
    </xdr:to>
    <xdr:cxnSp macro="">
      <xdr:nvCxnSpPr>
        <xdr:cNvPr id="194" name="直線コネクタ 193"/>
        <xdr:cNvCxnSpPr/>
      </xdr:nvCxnSpPr>
      <xdr:spPr>
        <a:xfrm>
          <a:off x="4114800" y="14211624"/>
          <a:ext cx="8382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97189</xdr:rowOff>
    </xdr:from>
    <xdr:to>
      <xdr:col>6</xdr:col>
      <xdr:colOff>0</xdr:colOff>
      <xdr:row>82</xdr:row>
      <xdr:rowOff>152724</xdr:rowOff>
    </xdr:to>
    <xdr:cxnSp macro="">
      <xdr:nvCxnSpPr>
        <xdr:cNvPr id="197" name="直線コネクタ 196"/>
        <xdr:cNvCxnSpPr/>
      </xdr:nvCxnSpPr>
      <xdr:spPr>
        <a:xfrm>
          <a:off x="3225800" y="14156089"/>
          <a:ext cx="889000" cy="5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94455</xdr:rowOff>
    </xdr:from>
    <xdr:to>
      <xdr:col>4</xdr:col>
      <xdr:colOff>482600</xdr:colOff>
      <xdr:row>82</xdr:row>
      <xdr:rowOff>97189</xdr:rowOff>
    </xdr:to>
    <xdr:cxnSp macro="">
      <xdr:nvCxnSpPr>
        <xdr:cNvPr id="200" name="直線コネクタ 199"/>
        <xdr:cNvCxnSpPr/>
      </xdr:nvCxnSpPr>
      <xdr:spPr>
        <a:xfrm>
          <a:off x="2336800" y="14153355"/>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77220</xdr:rowOff>
    </xdr:from>
    <xdr:to>
      <xdr:col>3</xdr:col>
      <xdr:colOff>279400</xdr:colOff>
      <xdr:row>82</xdr:row>
      <xdr:rowOff>94455</xdr:rowOff>
    </xdr:to>
    <xdr:cxnSp macro="">
      <xdr:nvCxnSpPr>
        <xdr:cNvPr id="203" name="直線コネクタ 202"/>
        <xdr:cNvCxnSpPr/>
      </xdr:nvCxnSpPr>
      <xdr:spPr>
        <a:xfrm>
          <a:off x="1447800" y="1413612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102636</xdr:rowOff>
    </xdr:from>
    <xdr:to>
      <xdr:col>7</xdr:col>
      <xdr:colOff>203200</xdr:colOff>
      <xdr:row>83</xdr:row>
      <xdr:rowOff>32786</xdr:rowOff>
    </xdr:to>
    <xdr:sp macro="" textlink="">
      <xdr:nvSpPr>
        <xdr:cNvPr id="213" name="円/楕円 212"/>
        <xdr:cNvSpPr/>
      </xdr:nvSpPr>
      <xdr:spPr>
        <a:xfrm>
          <a:off x="4902200" y="141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119163</xdr:rowOff>
    </xdr:from>
    <xdr:ext cx="762000" cy="259045"/>
    <xdr:sp macro="" textlink="">
      <xdr:nvSpPr>
        <xdr:cNvPr id="214" name="人件費・物件費等の状況該当値テキスト"/>
        <xdr:cNvSpPr txBox="1"/>
      </xdr:nvSpPr>
      <xdr:spPr>
        <a:xfrm>
          <a:off x="5041900" y="1400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100,827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101924</xdr:rowOff>
    </xdr:from>
    <xdr:to>
      <xdr:col>6</xdr:col>
      <xdr:colOff>50800</xdr:colOff>
      <xdr:row>83</xdr:row>
      <xdr:rowOff>32074</xdr:rowOff>
    </xdr:to>
    <xdr:sp macro="" textlink="">
      <xdr:nvSpPr>
        <xdr:cNvPr id="215" name="円/楕円 214"/>
        <xdr:cNvSpPr/>
      </xdr:nvSpPr>
      <xdr:spPr>
        <a:xfrm>
          <a:off x="4064000" y="141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42251</xdr:rowOff>
    </xdr:from>
    <xdr:ext cx="736600" cy="259045"/>
    <xdr:sp macro="" textlink="">
      <xdr:nvSpPr>
        <xdr:cNvPr id="216" name="テキスト ボックス 215"/>
        <xdr:cNvSpPr txBox="1"/>
      </xdr:nvSpPr>
      <xdr:spPr>
        <a:xfrm>
          <a:off x="3733800" y="1392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100,765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46389</xdr:rowOff>
    </xdr:from>
    <xdr:to>
      <xdr:col>4</xdr:col>
      <xdr:colOff>533400</xdr:colOff>
      <xdr:row>82</xdr:row>
      <xdr:rowOff>147989</xdr:rowOff>
    </xdr:to>
    <xdr:sp macro="" textlink="">
      <xdr:nvSpPr>
        <xdr:cNvPr id="217" name="円/楕円 216"/>
        <xdr:cNvSpPr/>
      </xdr:nvSpPr>
      <xdr:spPr>
        <a:xfrm>
          <a:off x="3175000" y="141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158166</xdr:rowOff>
    </xdr:from>
    <xdr:ext cx="762000" cy="259045"/>
    <xdr:sp macro="" textlink="">
      <xdr:nvSpPr>
        <xdr:cNvPr id="218" name="テキスト ボックス 217"/>
        <xdr:cNvSpPr txBox="1"/>
      </xdr:nvSpPr>
      <xdr:spPr>
        <a:xfrm>
          <a:off x="2844800" y="138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95,932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43655</xdr:rowOff>
    </xdr:from>
    <xdr:to>
      <xdr:col>3</xdr:col>
      <xdr:colOff>330200</xdr:colOff>
      <xdr:row>82</xdr:row>
      <xdr:rowOff>145255</xdr:rowOff>
    </xdr:to>
    <xdr:sp macro="" textlink="">
      <xdr:nvSpPr>
        <xdr:cNvPr id="219" name="円/楕円 218"/>
        <xdr:cNvSpPr/>
      </xdr:nvSpPr>
      <xdr:spPr>
        <a:xfrm>
          <a:off x="2286000" y="141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155432</xdr:rowOff>
    </xdr:from>
    <xdr:ext cx="762000" cy="259045"/>
    <xdr:sp macro="" textlink="">
      <xdr:nvSpPr>
        <xdr:cNvPr id="220" name="テキスト ボックス 219"/>
        <xdr:cNvSpPr txBox="1"/>
      </xdr:nvSpPr>
      <xdr:spPr>
        <a:xfrm>
          <a:off x="1955800" y="1387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26420</xdr:rowOff>
    </xdr:from>
    <xdr:to>
      <xdr:col>2</xdr:col>
      <xdr:colOff>127000</xdr:colOff>
      <xdr:row>82</xdr:row>
      <xdr:rowOff>128020</xdr:rowOff>
    </xdr:to>
    <xdr:sp macro="" textlink="">
      <xdr:nvSpPr>
        <xdr:cNvPr id="221" name="円/楕円 220"/>
        <xdr:cNvSpPr/>
      </xdr:nvSpPr>
      <xdr:spPr>
        <a:xfrm>
          <a:off x="1397000" y="140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138197</xdr:rowOff>
    </xdr:from>
    <xdr:ext cx="762000" cy="259045"/>
    <xdr:sp macro="" textlink="">
      <xdr:nvSpPr>
        <xdr:cNvPr id="222" name="テキスト ボックス 221"/>
        <xdr:cNvSpPr txBox="1"/>
      </xdr:nvSpPr>
      <xdr:spPr>
        <a:xfrm>
          <a:off x="1066800" y="1385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昨年度の指数から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ポイント増加し、類似団体平均を上回っている現状（平成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年度以来</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年連続）に変わりはない。また、全国町村平均と比較して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ポイント上回っており、給与水準の適正化は喫緊の課題である。</a:t>
          </a:r>
          <a:endParaRPr lang="ja-JP" altLang="ja-JP" sz="1400">
            <a:effectLst/>
          </a:endParaRPr>
        </a:p>
        <a:p>
          <a:r>
            <a:rPr kumimoji="1" lang="ja-JP" altLang="ja-JP" sz="1100">
              <a:solidFill>
                <a:schemeClr val="dk1"/>
              </a:solidFill>
              <a:effectLst/>
              <a:latin typeface="+mn-lt"/>
              <a:ea typeface="+mn-ea"/>
              <a:cs typeface="+mn-cs"/>
            </a:rPr>
            <a:t>　今後は、総人件費抑制の観点からも役職者数の適切な管理（ポストマネジメント）に努めるとともに、人事評価制度を活用した人事給与制度の見直しを進め、ラスパイレス指数が類似団体平均の水準とな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66463</xdr:rowOff>
    </xdr:to>
    <xdr:cxnSp macro="">
      <xdr:nvCxnSpPr>
        <xdr:cNvPr id="256" name="直線コネクタ 255"/>
        <xdr:cNvCxnSpPr/>
      </xdr:nvCxnSpPr>
      <xdr:spPr>
        <a:xfrm>
          <a:off x="16179800" y="14411961"/>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66463</xdr:rowOff>
    </xdr:to>
    <xdr:cxnSp macro="">
      <xdr:nvCxnSpPr>
        <xdr:cNvPr id="259" name="直線コネクタ 258"/>
        <xdr:cNvCxnSpPr/>
      </xdr:nvCxnSpPr>
      <xdr:spPr>
        <a:xfrm flipV="1">
          <a:off x="15290800" y="144119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88</xdr:row>
      <xdr:rowOff>16087</xdr:rowOff>
    </xdr:to>
    <xdr:cxnSp macro="">
      <xdr:nvCxnSpPr>
        <xdr:cNvPr id="262" name="直線コネクタ 261"/>
        <xdr:cNvCxnSpPr/>
      </xdr:nvCxnSpPr>
      <xdr:spPr>
        <a:xfrm flipV="1">
          <a:off x="14401800" y="14468263"/>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32173</xdr:rowOff>
    </xdr:to>
    <xdr:cxnSp macro="">
      <xdr:nvCxnSpPr>
        <xdr:cNvPr id="265" name="直線コネクタ 264"/>
        <xdr:cNvCxnSpPr/>
      </xdr:nvCxnSpPr>
      <xdr:spPr>
        <a:xfrm flipV="1">
          <a:off x="13512800" y="1510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5" name="円/楕円 274"/>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159190</xdr:rowOff>
    </xdr:from>
    <xdr:ext cx="762000" cy="259045"/>
    <xdr:sp macro="" textlink="">
      <xdr:nvSpPr>
        <xdr:cNvPr id="276" name="給与水準   （国との比較）該当値テキスト"/>
        <xdr:cNvSpPr txBox="1"/>
      </xdr:nvSpPr>
      <xdr:spPr>
        <a:xfrm>
          <a:off x="17106900" y="143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7" name="円/楕円 276"/>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78" name="テキスト ボックス 277"/>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9" name="円/楕円 278"/>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102040</xdr:rowOff>
    </xdr:from>
    <xdr:ext cx="762000" cy="259045"/>
    <xdr:sp macro="" textlink="">
      <xdr:nvSpPr>
        <xdr:cNvPr id="280" name="テキスト ボックス 279"/>
        <xdr:cNvSpPr txBox="1"/>
      </xdr:nvSpPr>
      <xdr:spPr>
        <a:xfrm>
          <a:off x="14909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136737</xdr:rowOff>
    </xdr:from>
    <xdr:to>
      <xdr:col>21</xdr:col>
      <xdr:colOff>50800</xdr:colOff>
      <xdr:row>88</xdr:row>
      <xdr:rowOff>66887</xdr:rowOff>
    </xdr:to>
    <xdr:sp macro="" textlink="">
      <xdr:nvSpPr>
        <xdr:cNvPr id="281" name="円/楕円 280"/>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51664</xdr:rowOff>
    </xdr:from>
    <xdr:ext cx="762000" cy="259045"/>
    <xdr:sp macro="" textlink="">
      <xdr:nvSpPr>
        <xdr:cNvPr id="282" name="テキスト ボックス 281"/>
        <xdr:cNvSpPr txBox="1"/>
      </xdr:nvSpPr>
      <xdr:spPr>
        <a:xfrm>
          <a:off x="14020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3" name="円/楕円 282"/>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4" name="テキスト ボックス 283"/>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人口千人当たり職員数は、全国平均や福岡県平均も大幅に下回っているものの、類似団体平均との差は縮小し、平成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4.53</a:t>
          </a:r>
          <a:r>
            <a:rPr kumimoji="1" lang="ja-JP" altLang="ja-JP" sz="1100">
              <a:solidFill>
                <a:schemeClr val="dk1"/>
              </a:solidFill>
              <a:effectLst/>
              <a:latin typeface="+mn-lt"/>
              <a:ea typeface="+mn-ea"/>
              <a:cs typeface="+mn-cs"/>
            </a:rPr>
            <a:t>となった。要因は、近年の一部職種の新規採用者の増加によるものである。</a:t>
          </a:r>
          <a:endParaRPr lang="ja-JP" altLang="ja-JP" sz="1400">
            <a:effectLst/>
          </a:endParaRPr>
        </a:p>
        <a:p>
          <a:r>
            <a:rPr kumimoji="1" lang="ja-JP" altLang="ja-JP" sz="1100">
              <a:solidFill>
                <a:schemeClr val="dk1"/>
              </a:solidFill>
              <a:effectLst/>
              <a:latin typeface="+mn-lt"/>
              <a:ea typeface="+mn-ea"/>
              <a:cs typeface="+mn-cs"/>
            </a:rPr>
            <a:t>　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年間の定年退職予定者は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人であり、</a:t>
          </a:r>
          <a:r>
            <a:rPr kumimoji="1" lang="en-US" altLang="ja-JP" sz="1100">
              <a:solidFill>
                <a:schemeClr val="dk1"/>
              </a:solidFill>
              <a:effectLst/>
              <a:latin typeface="+mn-lt"/>
              <a:ea typeface="+mn-ea"/>
              <a:cs typeface="+mn-cs"/>
            </a:rPr>
            <a:t>H28.11</a:t>
          </a:r>
          <a:r>
            <a:rPr kumimoji="1" lang="ja-JP" altLang="ja-JP" sz="1100">
              <a:solidFill>
                <a:schemeClr val="dk1"/>
              </a:solidFill>
              <a:effectLst/>
              <a:latin typeface="+mn-lt"/>
              <a:ea typeface="+mn-ea"/>
              <a:cs typeface="+mn-cs"/>
            </a:rPr>
            <a:t>に定めた「人件費の抑制及び適正な人事配置についての方針」に基づき、総人件費抑制とのバランスを図りながら、多様な任用形態の職員を適切に活用し、正規職員の人件費抑制に努める。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63228</xdr:rowOff>
    </xdr:from>
    <xdr:to>
      <xdr:col>24</xdr:col>
      <xdr:colOff>558800</xdr:colOff>
      <xdr:row>58</xdr:row>
      <xdr:rowOff>80463</xdr:rowOff>
    </xdr:to>
    <xdr:cxnSp macro="">
      <xdr:nvCxnSpPr>
        <xdr:cNvPr id="321" name="直線コネクタ 320"/>
        <xdr:cNvCxnSpPr/>
      </xdr:nvCxnSpPr>
      <xdr:spPr>
        <a:xfrm>
          <a:off x="16179800" y="10007328"/>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49440</xdr:rowOff>
    </xdr:from>
    <xdr:to>
      <xdr:col>23</xdr:col>
      <xdr:colOff>406400</xdr:colOff>
      <xdr:row>58</xdr:row>
      <xdr:rowOff>63228</xdr:rowOff>
    </xdr:to>
    <xdr:cxnSp macro="">
      <xdr:nvCxnSpPr>
        <xdr:cNvPr id="324" name="直線コネクタ 323"/>
        <xdr:cNvCxnSpPr/>
      </xdr:nvCxnSpPr>
      <xdr:spPr>
        <a:xfrm>
          <a:off x="15290800" y="99935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49440</xdr:rowOff>
    </xdr:from>
    <xdr:to>
      <xdr:col>22</xdr:col>
      <xdr:colOff>203200</xdr:colOff>
      <xdr:row>58</xdr:row>
      <xdr:rowOff>54610</xdr:rowOff>
    </xdr:to>
    <xdr:cxnSp macro="">
      <xdr:nvCxnSpPr>
        <xdr:cNvPr id="327" name="直線コネクタ 326"/>
        <xdr:cNvCxnSpPr/>
      </xdr:nvCxnSpPr>
      <xdr:spPr>
        <a:xfrm flipV="1">
          <a:off x="14401800" y="9993540"/>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52887</xdr:rowOff>
    </xdr:from>
    <xdr:to>
      <xdr:col>21</xdr:col>
      <xdr:colOff>0</xdr:colOff>
      <xdr:row>58</xdr:row>
      <xdr:rowOff>54610</xdr:rowOff>
    </xdr:to>
    <xdr:cxnSp macro="">
      <xdr:nvCxnSpPr>
        <xdr:cNvPr id="330" name="直線コネクタ 329"/>
        <xdr:cNvCxnSpPr/>
      </xdr:nvCxnSpPr>
      <xdr:spPr>
        <a:xfrm>
          <a:off x="13512800" y="9996987"/>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29663</xdr:rowOff>
    </xdr:from>
    <xdr:to>
      <xdr:col>24</xdr:col>
      <xdr:colOff>609600</xdr:colOff>
      <xdr:row>58</xdr:row>
      <xdr:rowOff>131263</xdr:rowOff>
    </xdr:to>
    <xdr:sp macro="" textlink="">
      <xdr:nvSpPr>
        <xdr:cNvPr id="340" name="円/楕円 339"/>
        <xdr:cNvSpPr/>
      </xdr:nvSpPr>
      <xdr:spPr>
        <a:xfrm>
          <a:off x="169672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122390</xdr:rowOff>
    </xdr:from>
    <xdr:ext cx="762000" cy="259045"/>
    <xdr:sp macro="" textlink="">
      <xdr:nvSpPr>
        <xdr:cNvPr id="341" name="定員管理の状況該当値テキスト"/>
        <xdr:cNvSpPr txBox="1"/>
      </xdr:nvSpPr>
      <xdr:spPr>
        <a:xfrm>
          <a:off x="17106900" y="989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12428</xdr:rowOff>
    </xdr:from>
    <xdr:to>
      <xdr:col>23</xdr:col>
      <xdr:colOff>457200</xdr:colOff>
      <xdr:row>58</xdr:row>
      <xdr:rowOff>114028</xdr:rowOff>
    </xdr:to>
    <xdr:sp macro="" textlink="">
      <xdr:nvSpPr>
        <xdr:cNvPr id="342" name="円/楕円 341"/>
        <xdr:cNvSpPr/>
      </xdr:nvSpPr>
      <xdr:spPr>
        <a:xfrm>
          <a:off x="16129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124205</xdr:rowOff>
    </xdr:from>
    <xdr:ext cx="736600" cy="259045"/>
    <xdr:sp macro="" textlink="">
      <xdr:nvSpPr>
        <xdr:cNvPr id="343" name="テキスト ボックス 342"/>
        <xdr:cNvSpPr txBox="1"/>
      </xdr:nvSpPr>
      <xdr:spPr>
        <a:xfrm>
          <a:off x="15798800" y="972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170090</xdr:rowOff>
    </xdr:from>
    <xdr:to>
      <xdr:col>22</xdr:col>
      <xdr:colOff>254000</xdr:colOff>
      <xdr:row>58</xdr:row>
      <xdr:rowOff>100240</xdr:rowOff>
    </xdr:to>
    <xdr:sp macro="" textlink="">
      <xdr:nvSpPr>
        <xdr:cNvPr id="344" name="円/楕円 343"/>
        <xdr:cNvSpPr/>
      </xdr:nvSpPr>
      <xdr:spPr>
        <a:xfrm>
          <a:off x="15240000" y="99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110417</xdr:rowOff>
    </xdr:from>
    <xdr:ext cx="762000" cy="259045"/>
    <xdr:sp macro="" textlink="">
      <xdr:nvSpPr>
        <xdr:cNvPr id="345" name="テキスト ボックス 344"/>
        <xdr:cNvSpPr txBox="1"/>
      </xdr:nvSpPr>
      <xdr:spPr>
        <a:xfrm>
          <a:off x="14909800" y="971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3810</xdr:rowOff>
    </xdr:from>
    <xdr:to>
      <xdr:col>21</xdr:col>
      <xdr:colOff>50800</xdr:colOff>
      <xdr:row>58</xdr:row>
      <xdr:rowOff>105410</xdr:rowOff>
    </xdr:to>
    <xdr:sp macro="" textlink="">
      <xdr:nvSpPr>
        <xdr:cNvPr id="346" name="円/楕円 345"/>
        <xdr:cNvSpPr/>
      </xdr:nvSpPr>
      <xdr:spPr>
        <a:xfrm>
          <a:off x="14351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115587</xdr:rowOff>
    </xdr:from>
    <xdr:ext cx="762000" cy="259045"/>
    <xdr:sp macro="" textlink="">
      <xdr:nvSpPr>
        <xdr:cNvPr id="347" name="テキスト ボックス 346"/>
        <xdr:cNvSpPr txBox="1"/>
      </xdr:nvSpPr>
      <xdr:spPr>
        <a:xfrm>
          <a:off x="14020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2087</xdr:rowOff>
    </xdr:from>
    <xdr:to>
      <xdr:col>19</xdr:col>
      <xdr:colOff>533400</xdr:colOff>
      <xdr:row>58</xdr:row>
      <xdr:rowOff>103687</xdr:rowOff>
    </xdr:to>
    <xdr:sp macro="" textlink="">
      <xdr:nvSpPr>
        <xdr:cNvPr id="348" name="円/楕円 347"/>
        <xdr:cNvSpPr/>
      </xdr:nvSpPr>
      <xdr:spPr>
        <a:xfrm>
          <a:off x="13462000" y="99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113864</xdr:rowOff>
    </xdr:from>
    <xdr:ext cx="762000" cy="259045"/>
    <xdr:sp macro="" textlink="">
      <xdr:nvSpPr>
        <xdr:cNvPr id="349" name="テキスト ボックス 348"/>
        <xdr:cNvSpPr txBox="1"/>
      </xdr:nvSpPr>
      <xdr:spPr>
        <a:xfrm>
          <a:off x="13131800" y="971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実質公債費比率（</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カ年平均）は</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年度の単年度数値（</a:t>
          </a:r>
          <a:r>
            <a:rPr lang="en-US" altLang="ja-JP" sz="1100" b="0" i="0" baseline="0">
              <a:solidFill>
                <a:schemeClr val="dk1"/>
              </a:solidFill>
              <a:effectLst/>
              <a:latin typeface="+mn-lt"/>
              <a:ea typeface="+mn-ea"/>
              <a:cs typeface="+mn-cs"/>
            </a:rPr>
            <a:t>10.60</a:t>
          </a:r>
          <a:r>
            <a:rPr lang="ja-JP" altLang="ja-JP" sz="1100" b="0" i="0" baseline="0">
              <a:solidFill>
                <a:schemeClr val="dk1"/>
              </a:solidFill>
              <a:effectLst/>
              <a:latin typeface="+mn-lt"/>
              <a:ea typeface="+mn-ea"/>
              <a:cs typeface="+mn-cs"/>
            </a:rPr>
            <a:t>）と平成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年度の単年度数値（</a:t>
          </a:r>
          <a:r>
            <a:rPr lang="en-US" altLang="ja-JP" sz="1100" b="0" i="0" baseline="0">
              <a:solidFill>
                <a:schemeClr val="dk1"/>
              </a:solidFill>
              <a:effectLst/>
              <a:latin typeface="+mn-lt"/>
              <a:ea typeface="+mn-ea"/>
              <a:cs typeface="+mn-cs"/>
            </a:rPr>
            <a:t>11.04</a:t>
          </a:r>
          <a:r>
            <a:rPr lang="ja-JP" altLang="ja-JP" sz="1100" b="0" i="0" baseline="0">
              <a:solidFill>
                <a:schemeClr val="dk1"/>
              </a:solidFill>
              <a:effectLst/>
              <a:latin typeface="+mn-lt"/>
              <a:ea typeface="+mn-ea"/>
              <a:cs typeface="+mn-cs"/>
            </a:rPr>
            <a:t>）の差により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ポイント悪化している。</a:t>
          </a:r>
          <a:r>
            <a:rPr lang="ja-JP" altLang="ja-JP" sz="1100">
              <a:solidFill>
                <a:schemeClr val="dk1"/>
              </a:solidFill>
              <a:effectLst/>
              <a:latin typeface="+mn-lt"/>
              <a:ea typeface="+mn-ea"/>
              <a:cs typeface="+mn-cs"/>
            </a:rPr>
            <a:t>その要因としては、平成</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年度に発行した地域総合整備事業債をはじめとした</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事業の償還が終了し、元利償還金は減少したものの、平成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年度にこれまで発行していなかった下水道資本費平準化債を</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2,200</a:t>
          </a:r>
          <a:r>
            <a:rPr lang="ja-JP" altLang="ja-JP" sz="1100">
              <a:solidFill>
                <a:schemeClr val="dk1"/>
              </a:solidFill>
              <a:effectLst/>
              <a:latin typeface="+mn-lt"/>
              <a:ea typeface="+mn-ea"/>
              <a:cs typeface="+mn-cs"/>
            </a:rPr>
            <a:t>万円発行</a:t>
          </a:r>
          <a:r>
            <a:rPr lang="ja-JP" altLang="ja-JP" sz="1100" b="0" i="0" baseline="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類似団体平均との比較では</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ポイント上回り、その差は昨年度から拡大している。今後も新規に発行する地方債は、当該年度の元金</a:t>
          </a:r>
          <a:r>
            <a:rPr kumimoji="1" lang="ja-JP" altLang="en-US" sz="1100">
              <a:solidFill>
                <a:schemeClr val="dk1"/>
              </a:solidFill>
              <a:effectLst/>
              <a:latin typeface="+mn-lt"/>
              <a:ea typeface="+mn-ea"/>
              <a:cs typeface="+mn-cs"/>
            </a:rPr>
            <a:t>償還金</a:t>
          </a:r>
          <a:r>
            <a:rPr kumimoji="1" lang="ja-JP" altLang="ja-JP" sz="1100">
              <a:solidFill>
                <a:schemeClr val="dk1"/>
              </a:solidFill>
              <a:effectLst/>
              <a:latin typeface="+mn-lt"/>
              <a:ea typeface="+mn-ea"/>
              <a:cs typeface="+mn-cs"/>
            </a:rPr>
            <a:t>の額以内とする目標を堅持し、通常債を減少させ、地方債残高の適正な管理に努める。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6773</xdr:rowOff>
    </xdr:from>
    <xdr:to>
      <xdr:col>24</xdr:col>
      <xdr:colOff>558800</xdr:colOff>
      <xdr:row>43</xdr:row>
      <xdr:rowOff>14817</xdr:rowOff>
    </xdr:to>
    <xdr:cxnSp macro="">
      <xdr:nvCxnSpPr>
        <xdr:cNvPr id="382" name="直線コネクタ 381"/>
        <xdr:cNvCxnSpPr/>
      </xdr:nvCxnSpPr>
      <xdr:spPr>
        <a:xfrm>
          <a:off x="16179800" y="73791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63077</xdr:rowOff>
    </xdr:to>
    <xdr:cxnSp macro="">
      <xdr:nvCxnSpPr>
        <xdr:cNvPr id="385" name="直線コネクタ 384"/>
        <xdr:cNvCxnSpPr/>
      </xdr:nvCxnSpPr>
      <xdr:spPr>
        <a:xfrm flipV="1">
          <a:off x="15290800" y="737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7" name="テキスト ボックス 38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63077</xdr:rowOff>
    </xdr:from>
    <xdr:to>
      <xdr:col>22</xdr:col>
      <xdr:colOff>203200</xdr:colOff>
      <xdr:row>44</xdr:row>
      <xdr:rowOff>12277</xdr:rowOff>
    </xdr:to>
    <xdr:cxnSp macro="">
      <xdr:nvCxnSpPr>
        <xdr:cNvPr id="388" name="直線コネクタ 387"/>
        <xdr:cNvCxnSpPr/>
      </xdr:nvCxnSpPr>
      <xdr:spPr>
        <a:xfrm flipV="1">
          <a:off x="14401800" y="743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0" name="テキスト ボックス 389"/>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12277</xdr:rowOff>
    </xdr:from>
    <xdr:to>
      <xdr:col>21</xdr:col>
      <xdr:colOff>0</xdr:colOff>
      <xdr:row>44</xdr:row>
      <xdr:rowOff>84667</xdr:rowOff>
    </xdr:to>
    <xdr:cxnSp macro="">
      <xdr:nvCxnSpPr>
        <xdr:cNvPr id="391" name="直線コネクタ 390"/>
        <xdr:cNvCxnSpPr/>
      </xdr:nvCxnSpPr>
      <xdr:spPr>
        <a:xfrm flipV="1">
          <a:off x="13512800" y="75560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3" name="テキスト ボックス 39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5" name="テキスト ボックス 394"/>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401" name="円/楕円 400"/>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402"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403" name="円/楕円 402"/>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404" name="テキスト ボックス 403"/>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12277</xdr:rowOff>
    </xdr:from>
    <xdr:to>
      <xdr:col>22</xdr:col>
      <xdr:colOff>254000</xdr:colOff>
      <xdr:row>43</xdr:row>
      <xdr:rowOff>113877</xdr:rowOff>
    </xdr:to>
    <xdr:sp macro="" textlink="">
      <xdr:nvSpPr>
        <xdr:cNvPr id="405" name="円/楕円 404"/>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98654</xdr:rowOff>
    </xdr:from>
    <xdr:ext cx="762000" cy="259045"/>
    <xdr:sp macro="" textlink="">
      <xdr:nvSpPr>
        <xdr:cNvPr id="406" name="テキスト ボックス 405"/>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132927</xdr:rowOff>
    </xdr:from>
    <xdr:to>
      <xdr:col>21</xdr:col>
      <xdr:colOff>50800</xdr:colOff>
      <xdr:row>44</xdr:row>
      <xdr:rowOff>63077</xdr:rowOff>
    </xdr:to>
    <xdr:sp macro="" textlink="">
      <xdr:nvSpPr>
        <xdr:cNvPr id="407" name="円/楕円 406"/>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47854</xdr:rowOff>
    </xdr:from>
    <xdr:ext cx="762000" cy="259045"/>
    <xdr:sp macro="" textlink="">
      <xdr:nvSpPr>
        <xdr:cNvPr id="408" name="テキスト ボックス 407"/>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09" name="円/楕円 408"/>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10" name="テキスト ボックス 409"/>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年度までは地方債の現在高の減少や充当可能基金が増加したことで数値は改善していたが、平成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年度最終処分場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期整備事業に伴う一般廃棄物処理事業債の借入等により地方債残高が増加したことに加えて、平成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年度決算では充当可能基金が前年度比で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2,069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千円の減となったことや、公営企業債等繰入見込額が増加したこと等により数値が悪化した。</a:t>
          </a:r>
          <a:endParaRPr lang="ja-JP" altLang="ja-JP" sz="1400">
            <a:effectLst/>
          </a:endParaRPr>
        </a:p>
        <a:p>
          <a:r>
            <a:rPr kumimoji="1" lang="ja-JP" altLang="ja-JP" sz="1100">
              <a:solidFill>
                <a:schemeClr val="dk1"/>
              </a:solidFill>
              <a:effectLst/>
              <a:latin typeface="+mn-lt"/>
              <a:ea typeface="+mn-ea"/>
              <a:cs typeface="+mn-cs"/>
            </a:rPr>
            <a:t>　また、類似団体平均を</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ポイントと大きく上回っており、平成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年度まで差は縮まっていたが、平成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年度からその差が大きく拡大している。そのため、一般会計の地方債残高の管理と充当可能基金の維持に努め、中長期的視点に立った財政運営に努めることが重要な課題である。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110998</xdr:rowOff>
    </xdr:from>
    <xdr:to>
      <xdr:col>24</xdr:col>
      <xdr:colOff>558800</xdr:colOff>
      <xdr:row>15</xdr:row>
      <xdr:rowOff>126280</xdr:rowOff>
    </xdr:to>
    <xdr:cxnSp macro="">
      <xdr:nvCxnSpPr>
        <xdr:cNvPr id="444" name="直線コネクタ 443"/>
        <xdr:cNvCxnSpPr/>
      </xdr:nvCxnSpPr>
      <xdr:spPr>
        <a:xfrm>
          <a:off x="16179800" y="2682748"/>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5"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41825</xdr:rowOff>
    </xdr:from>
    <xdr:to>
      <xdr:col>23</xdr:col>
      <xdr:colOff>406400</xdr:colOff>
      <xdr:row>15</xdr:row>
      <xdr:rowOff>110998</xdr:rowOff>
    </xdr:to>
    <xdr:cxnSp macro="">
      <xdr:nvCxnSpPr>
        <xdr:cNvPr id="447" name="直線コネクタ 446"/>
        <xdr:cNvCxnSpPr/>
      </xdr:nvCxnSpPr>
      <xdr:spPr>
        <a:xfrm>
          <a:off x="15290800" y="2613575"/>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41825</xdr:rowOff>
    </xdr:from>
    <xdr:to>
      <xdr:col>22</xdr:col>
      <xdr:colOff>203200</xdr:colOff>
      <xdr:row>15</xdr:row>
      <xdr:rowOff>127889</xdr:rowOff>
    </xdr:to>
    <xdr:cxnSp macro="">
      <xdr:nvCxnSpPr>
        <xdr:cNvPr id="450" name="直線コネクタ 449"/>
        <xdr:cNvCxnSpPr/>
      </xdr:nvCxnSpPr>
      <xdr:spPr>
        <a:xfrm flipV="1">
          <a:off x="14401800" y="2613575"/>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127889</xdr:rowOff>
    </xdr:from>
    <xdr:to>
      <xdr:col>21</xdr:col>
      <xdr:colOff>0</xdr:colOff>
      <xdr:row>16</xdr:row>
      <xdr:rowOff>66633</xdr:rowOff>
    </xdr:to>
    <xdr:cxnSp macro="">
      <xdr:nvCxnSpPr>
        <xdr:cNvPr id="453" name="直線コネクタ 452"/>
        <xdr:cNvCxnSpPr/>
      </xdr:nvCxnSpPr>
      <xdr:spPr>
        <a:xfrm flipV="1">
          <a:off x="13512800" y="2699639"/>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5" name="テキスト ボックス 454"/>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7" name="テキスト ボックス 456"/>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75480</xdr:rowOff>
    </xdr:from>
    <xdr:to>
      <xdr:col>24</xdr:col>
      <xdr:colOff>609600</xdr:colOff>
      <xdr:row>16</xdr:row>
      <xdr:rowOff>5630</xdr:rowOff>
    </xdr:to>
    <xdr:sp macro="" textlink="">
      <xdr:nvSpPr>
        <xdr:cNvPr id="463" name="円/楕円 462"/>
        <xdr:cNvSpPr/>
      </xdr:nvSpPr>
      <xdr:spPr>
        <a:xfrm>
          <a:off x="16967200" y="26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47557</xdr:rowOff>
    </xdr:from>
    <xdr:ext cx="762000" cy="259045"/>
    <xdr:sp macro="" textlink="">
      <xdr:nvSpPr>
        <xdr:cNvPr id="464" name="将来負担の状況該当値テキスト"/>
        <xdr:cNvSpPr txBox="1"/>
      </xdr:nvSpPr>
      <xdr:spPr>
        <a:xfrm>
          <a:off x="17106900" y="26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60198</xdr:rowOff>
    </xdr:from>
    <xdr:to>
      <xdr:col>23</xdr:col>
      <xdr:colOff>457200</xdr:colOff>
      <xdr:row>15</xdr:row>
      <xdr:rowOff>161798</xdr:rowOff>
    </xdr:to>
    <xdr:sp macro="" textlink="">
      <xdr:nvSpPr>
        <xdr:cNvPr id="465" name="円/楕円 464"/>
        <xdr:cNvSpPr/>
      </xdr:nvSpPr>
      <xdr:spPr>
        <a:xfrm>
          <a:off x="16129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146575</xdr:rowOff>
    </xdr:from>
    <xdr:ext cx="736600" cy="259045"/>
    <xdr:sp macro="" textlink="">
      <xdr:nvSpPr>
        <xdr:cNvPr id="466" name="テキスト ボックス 465"/>
        <xdr:cNvSpPr txBox="1"/>
      </xdr:nvSpPr>
      <xdr:spPr>
        <a:xfrm>
          <a:off x="15798800" y="271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162475</xdr:rowOff>
    </xdr:from>
    <xdr:to>
      <xdr:col>22</xdr:col>
      <xdr:colOff>254000</xdr:colOff>
      <xdr:row>15</xdr:row>
      <xdr:rowOff>92625</xdr:rowOff>
    </xdr:to>
    <xdr:sp macro="" textlink="">
      <xdr:nvSpPr>
        <xdr:cNvPr id="467" name="円/楕円 466"/>
        <xdr:cNvSpPr/>
      </xdr:nvSpPr>
      <xdr:spPr>
        <a:xfrm>
          <a:off x="152400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77402</xdr:rowOff>
    </xdr:from>
    <xdr:ext cx="762000" cy="259045"/>
    <xdr:sp macro="" textlink="">
      <xdr:nvSpPr>
        <xdr:cNvPr id="468" name="テキスト ボックス 467"/>
        <xdr:cNvSpPr txBox="1"/>
      </xdr:nvSpPr>
      <xdr:spPr>
        <a:xfrm>
          <a:off x="14909800" y="264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77089</xdr:rowOff>
    </xdr:from>
    <xdr:to>
      <xdr:col>21</xdr:col>
      <xdr:colOff>50800</xdr:colOff>
      <xdr:row>16</xdr:row>
      <xdr:rowOff>7239</xdr:rowOff>
    </xdr:to>
    <xdr:sp macro="" textlink="">
      <xdr:nvSpPr>
        <xdr:cNvPr id="469" name="円/楕円 468"/>
        <xdr:cNvSpPr/>
      </xdr:nvSpPr>
      <xdr:spPr>
        <a:xfrm>
          <a:off x="14351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163466</xdr:rowOff>
    </xdr:from>
    <xdr:ext cx="762000" cy="259045"/>
    <xdr:sp macro="" textlink="">
      <xdr:nvSpPr>
        <xdr:cNvPr id="470" name="テキスト ボックス 469"/>
        <xdr:cNvSpPr txBox="1"/>
      </xdr:nvSpPr>
      <xdr:spPr>
        <a:xfrm>
          <a:off x="14020800" y="27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15833</xdr:rowOff>
    </xdr:from>
    <xdr:to>
      <xdr:col>19</xdr:col>
      <xdr:colOff>533400</xdr:colOff>
      <xdr:row>16</xdr:row>
      <xdr:rowOff>117433</xdr:rowOff>
    </xdr:to>
    <xdr:sp macro="" textlink="">
      <xdr:nvSpPr>
        <xdr:cNvPr id="471" name="円/楕円 470"/>
        <xdr:cNvSpPr/>
      </xdr:nvSpPr>
      <xdr:spPr>
        <a:xfrm>
          <a:off x="13462000" y="2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102210</xdr:rowOff>
    </xdr:from>
    <xdr:ext cx="762000" cy="259045"/>
    <xdr:sp macro="" textlink="">
      <xdr:nvSpPr>
        <xdr:cNvPr id="472" name="テキスト ボックス 471"/>
        <xdr:cNvSpPr txBox="1"/>
      </xdr:nvSpPr>
      <xdr:spPr>
        <a:xfrm>
          <a:off x="13131800" y="28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37,340
30.21
11,519,391
11,009,370
482,297
7,081,858
9,918,712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年度まで年々増加していた人件費は、</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年度には施設管理職員の任用形態を見直したこと等により嘱託職員報酬が減少したことで、対前年度比で</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ポイント減少し、類似団体平均を</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ポイント下回った。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非正規職員の任用については、総人件費抑制とのバランスを図りながら、</a:t>
          </a:r>
          <a:r>
            <a:rPr kumimoji="1" lang="en-US" altLang="ja-JP" sz="1100">
              <a:solidFill>
                <a:schemeClr val="dk1"/>
              </a:solidFill>
              <a:effectLst/>
              <a:latin typeface="+mn-lt"/>
              <a:ea typeface="+mn-ea"/>
              <a:cs typeface="+mn-cs"/>
            </a:rPr>
            <a:t>H28.11</a:t>
          </a:r>
          <a:r>
            <a:rPr kumimoji="1" lang="ja-JP" altLang="ja-JP" sz="1100">
              <a:solidFill>
                <a:schemeClr val="dk1"/>
              </a:solidFill>
              <a:effectLst/>
              <a:latin typeface="+mn-lt"/>
              <a:ea typeface="+mn-ea"/>
              <a:cs typeface="+mn-cs"/>
            </a:rPr>
            <a:t>に定めた「人件費の抑制及び適正な人事配置についての方針」に基づき、見直しを進める。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人件費のうち</a:t>
          </a:r>
          <a:r>
            <a:rPr kumimoji="1" lang="en-US" altLang="ja-JP" sz="1100">
              <a:solidFill>
                <a:schemeClr val="dk1"/>
              </a:solidFill>
              <a:effectLst/>
              <a:latin typeface="+mn-lt"/>
              <a:ea typeface="+mn-ea"/>
              <a:cs typeface="+mn-cs"/>
            </a:rPr>
            <a:t>51.7</a:t>
          </a:r>
          <a:r>
            <a:rPr kumimoji="1" lang="ja-JP" altLang="ja-JP" sz="1100">
              <a:solidFill>
                <a:schemeClr val="dk1"/>
              </a:solidFill>
              <a:effectLst/>
              <a:latin typeface="+mn-lt"/>
              <a:ea typeface="+mn-ea"/>
              <a:cs typeface="+mn-cs"/>
            </a:rPr>
            <a:t>％を占めている職員給与は、平成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年度と比べて</a:t>
          </a:r>
          <a:r>
            <a:rPr kumimoji="1" lang="en-US" altLang="ja-JP" sz="1100">
              <a:solidFill>
                <a:schemeClr val="dk1"/>
              </a:solidFill>
              <a:effectLst/>
              <a:latin typeface="+mn-lt"/>
              <a:ea typeface="+mn-ea"/>
              <a:cs typeface="+mn-cs"/>
            </a:rPr>
            <a:t>8,000</a:t>
          </a:r>
          <a:r>
            <a:rPr kumimoji="1" lang="ja-JP" altLang="ja-JP" sz="1100">
              <a:solidFill>
                <a:schemeClr val="dk1"/>
              </a:solidFill>
              <a:effectLst/>
              <a:latin typeface="+mn-lt"/>
              <a:ea typeface="+mn-ea"/>
              <a:cs typeface="+mn-cs"/>
            </a:rPr>
            <a:t>万円程減少しているため、今後も人件費を抑制しつつ、適正な人事配置に努める。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37</xdr:row>
      <xdr:rowOff>46990</xdr:rowOff>
    </xdr:to>
    <xdr:cxnSp macro="">
      <xdr:nvCxnSpPr>
        <xdr:cNvPr id="64" name="直線コネクタ 63"/>
        <xdr:cNvCxnSpPr/>
      </xdr:nvCxnSpPr>
      <xdr:spPr>
        <a:xfrm flipV="1">
          <a:off x="3987800" y="629462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46990</xdr:rowOff>
    </xdr:to>
    <xdr:cxnSp macro="">
      <xdr:nvCxnSpPr>
        <xdr:cNvPr id="67" name="直線コネクタ 66"/>
        <xdr:cNvCxnSpPr/>
      </xdr:nvCxnSpPr>
      <xdr:spPr>
        <a:xfrm>
          <a:off x="3098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37</xdr:row>
      <xdr:rowOff>33274</xdr:rowOff>
    </xdr:to>
    <xdr:cxnSp macro="">
      <xdr:nvCxnSpPr>
        <xdr:cNvPr id="70" name="直線コネクタ 69"/>
        <xdr:cNvCxnSpPr/>
      </xdr:nvCxnSpPr>
      <xdr:spPr>
        <a:xfrm>
          <a:off x="2209800" y="62306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58420</xdr:rowOff>
    </xdr:to>
    <xdr:cxnSp macro="">
      <xdr:nvCxnSpPr>
        <xdr:cNvPr id="73" name="直線コネクタ 72"/>
        <xdr:cNvCxnSpPr/>
      </xdr:nvCxnSpPr>
      <xdr:spPr>
        <a:xfrm>
          <a:off x="1320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3" name="円/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5" name="円/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153924</xdr:rowOff>
    </xdr:from>
    <xdr:to>
      <xdr:col>4</xdr:col>
      <xdr:colOff>396875</xdr:colOff>
      <xdr:row>37</xdr:row>
      <xdr:rowOff>84074</xdr:rowOff>
    </xdr:to>
    <xdr:sp macro="" textlink="">
      <xdr:nvSpPr>
        <xdr:cNvPr id="87" name="円/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89" name="円/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xdr:rowOff>
    </xdr:from>
    <xdr:to>
      <xdr:col>1</xdr:col>
      <xdr:colOff>676275</xdr:colOff>
      <xdr:row>36</xdr:row>
      <xdr:rowOff>104648</xdr:rowOff>
    </xdr:to>
    <xdr:sp macro="" textlink="">
      <xdr:nvSpPr>
        <xdr:cNvPr id="91" name="円/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年度から経常経費の一部に枠配分予算編成を導入して事務事業の見直しを進め、平成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年間で類似団体平均との差は縮まったものの、平成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年度から差が拡大し、依然として全国平均、福岡県平均、類似団体平均を上回っている。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年度については、自治体クラウドサービス料の増加と社会教育施設管理職員の任用形態の見直し等による賃金の増加で、物件費全体としては前年度に比べて約</a:t>
          </a:r>
          <a:r>
            <a:rPr kumimoji="1" lang="en-US" altLang="ja-JP" sz="1100">
              <a:solidFill>
                <a:schemeClr val="dk1"/>
              </a:solidFill>
              <a:effectLst/>
              <a:latin typeface="+mn-lt"/>
              <a:ea typeface="+mn-ea"/>
              <a:cs typeface="+mn-cs"/>
            </a:rPr>
            <a:t>6,700</a:t>
          </a:r>
          <a:r>
            <a:rPr kumimoji="1" lang="ja-JP" altLang="ja-JP" sz="1100">
              <a:solidFill>
                <a:schemeClr val="dk1"/>
              </a:solidFill>
              <a:effectLst/>
              <a:latin typeface="+mn-lt"/>
              <a:ea typeface="+mn-ea"/>
              <a:cs typeface="+mn-cs"/>
            </a:rPr>
            <a:t>万円の増となった。今後は、サマーレビューによる経常経費の抑制を含め、財政改革推進プランの策定を行い、経費削減を進めていく方針である。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82913</xdr:rowOff>
    </xdr:from>
    <xdr:to>
      <xdr:col>24</xdr:col>
      <xdr:colOff>31750</xdr:colOff>
      <xdr:row>17</xdr:row>
      <xdr:rowOff>167821</xdr:rowOff>
    </xdr:to>
    <xdr:cxnSp macro="">
      <xdr:nvCxnSpPr>
        <xdr:cNvPr id="127" name="直線コネクタ 126"/>
        <xdr:cNvCxnSpPr/>
      </xdr:nvCxnSpPr>
      <xdr:spPr>
        <a:xfrm>
          <a:off x="15671800" y="299756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156391</xdr:rowOff>
    </xdr:from>
    <xdr:to>
      <xdr:col>22</xdr:col>
      <xdr:colOff>565150</xdr:colOff>
      <xdr:row>17</xdr:row>
      <xdr:rowOff>82913</xdr:rowOff>
    </xdr:to>
    <xdr:cxnSp macro="">
      <xdr:nvCxnSpPr>
        <xdr:cNvPr id="130" name="直線コネクタ 129"/>
        <xdr:cNvCxnSpPr/>
      </xdr:nvCxnSpPr>
      <xdr:spPr>
        <a:xfrm>
          <a:off x="14782800" y="289959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156391</xdr:rowOff>
    </xdr:from>
    <xdr:to>
      <xdr:col>21</xdr:col>
      <xdr:colOff>361950</xdr:colOff>
      <xdr:row>18</xdr:row>
      <xdr:rowOff>29029</xdr:rowOff>
    </xdr:to>
    <xdr:cxnSp macro="">
      <xdr:nvCxnSpPr>
        <xdr:cNvPr id="133" name="直線コネクタ 132"/>
        <xdr:cNvCxnSpPr/>
      </xdr:nvCxnSpPr>
      <xdr:spPr>
        <a:xfrm flipV="1">
          <a:off x="13893800" y="2899591"/>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29029</xdr:rowOff>
    </xdr:from>
    <xdr:to>
      <xdr:col>20</xdr:col>
      <xdr:colOff>158750</xdr:colOff>
      <xdr:row>18</xdr:row>
      <xdr:rowOff>55154</xdr:rowOff>
    </xdr:to>
    <xdr:cxnSp macro="">
      <xdr:nvCxnSpPr>
        <xdr:cNvPr id="136" name="直線コネクタ 135"/>
        <xdr:cNvCxnSpPr/>
      </xdr:nvCxnSpPr>
      <xdr:spPr>
        <a:xfrm flipV="1">
          <a:off x="13004800" y="311512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46" name="円/楕円 145"/>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47"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32113</xdr:rowOff>
    </xdr:from>
    <xdr:to>
      <xdr:col>22</xdr:col>
      <xdr:colOff>615950</xdr:colOff>
      <xdr:row>17</xdr:row>
      <xdr:rowOff>133713</xdr:rowOff>
    </xdr:to>
    <xdr:sp macro="" textlink="">
      <xdr:nvSpPr>
        <xdr:cNvPr id="148" name="円/楕円 147"/>
        <xdr:cNvSpPr/>
      </xdr:nvSpPr>
      <xdr:spPr>
        <a:xfrm>
          <a:off x="15621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118490</xdr:rowOff>
    </xdr:from>
    <xdr:ext cx="736600" cy="259045"/>
    <xdr:sp macro="" textlink="">
      <xdr:nvSpPr>
        <xdr:cNvPr id="149" name="テキスト ボックス 148"/>
        <xdr:cNvSpPr txBox="1"/>
      </xdr:nvSpPr>
      <xdr:spPr>
        <a:xfrm>
          <a:off x="15290800" y="3033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105591</xdr:rowOff>
    </xdr:from>
    <xdr:to>
      <xdr:col>21</xdr:col>
      <xdr:colOff>412750</xdr:colOff>
      <xdr:row>17</xdr:row>
      <xdr:rowOff>35741</xdr:rowOff>
    </xdr:to>
    <xdr:sp macro="" textlink="">
      <xdr:nvSpPr>
        <xdr:cNvPr id="150" name="円/楕円 149"/>
        <xdr:cNvSpPr/>
      </xdr:nvSpPr>
      <xdr:spPr>
        <a:xfrm>
          <a:off x="14732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20518</xdr:rowOff>
    </xdr:from>
    <xdr:ext cx="762000" cy="259045"/>
    <xdr:sp macro="" textlink="">
      <xdr:nvSpPr>
        <xdr:cNvPr id="151" name="テキスト ボックス 150"/>
        <xdr:cNvSpPr txBox="1"/>
      </xdr:nvSpPr>
      <xdr:spPr>
        <a:xfrm>
          <a:off x="14401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149679</xdr:rowOff>
    </xdr:from>
    <xdr:to>
      <xdr:col>20</xdr:col>
      <xdr:colOff>209550</xdr:colOff>
      <xdr:row>18</xdr:row>
      <xdr:rowOff>79829</xdr:rowOff>
    </xdr:to>
    <xdr:sp macro="" textlink="">
      <xdr:nvSpPr>
        <xdr:cNvPr id="152" name="円/楕円 151"/>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53" name="テキスト ボックス 152"/>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4354</xdr:rowOff>
    </xdr:from>
    <xdr:to>
      <xdr:col>19</xdr:col>
      <xdr:colOff>6350</xdr:colOff>
      <xdr:row>18</xdr:row>
      <xdr:rowOff>105954</xdr:rowOff>
    </xdr:to>
    <xdr:sp macro="" textlink="">
      <xdr:nvSpPr>
        <xdr:cNvPr id="154" name="円/楕円 153"/>
        <xdr:cNvSpPr/>
      </xdr:nvSpPr>
      <xdr:spPr>
        <a:xfrm>
          <a:off x="129540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90731</xdr:rowOff>
    </xdr:from>
    <xdr:ext cx="762000" cy="259045"/>
    <xdr:sp macro="" textlink="">
      <xdr:nvSpPr>
        <xdr:cNvPr id="155" name="テキスト ボックス 154"/>
        <xdr:cNvSpPr txBox="1"/>
      </xdr:nvSpPr>
      <xdr:spPr>
        <a:xfrm>
          <a:off x="12623800" y="317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全国平均、福岡県平均、類似団体平均をいずれも下回ってはいるものの、年々上昇し続けているのは、民間保育園運営費等負担金や障害者自立支援給付費及び障害児施設給付費の増加等が要因である。今後も、扶助費は上昇していくことが予想され対応が極めて困難となっており、決算額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年度と比べて約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万円増加している。</a:t>
          </a:r>
          <a:endParaRPr lang="ja-JP" altLang="ja-JP" sz="1400">
            <a:effectLst/>
          </a:endParaRPr>
        </a:p>
        <a:p>
          <a:r>
            <a:rPr kumimoji="1" lang="ja-JP" altLang="ja-JP" sz="1100">
              <a:solidFill>
                <a:schemeClr val="dk1"/>
              </a:solidFill>
              <a:effectLst/>
              <a:latin typeface="+mn-lt"/>
              <a:ea typeface="+mn-ea"/>
              <a:cs typeface="+mn-cs"/>
            </a:rPr>
            <a:t>　今後も高齢化の進行等に伴い、医療費をはじめとする扶助費の増加が見込まれるため、特定健診や特定保健指導の充実、訪問指導等を実施し、できる限りゆるやかな伸びとなるよう努める。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25400</xdr:rowOff>
    </xdr:to>
    <xdr:cxnSp macro="">
      <xdr:nvCxnSpPr>
        <xdr:cNvPr id="188" name="直線コネクタ 187"/>
        <xdr:cNvCxnSpPr/>
      </xdr:nvCxnSpPr>
      <xdr:spPr>
        <a:xfrm>
          <a:off x="3987800" y="9537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107950</xdr:rowOff>
    </xdr:to>
    <xdr:cxnSp macro="">
      <xdr:nvCxnSpPr>
        <xdr:cNvPr id="191" name="直線コネクタ 190"/>
        <xdr:cNvCxnSpPr/>
      </xdr:nvCxnSpPr>
      <xdr:spPr>
        <a:xfrm>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31750</xdr:rowOff>
    </xdr:to>
    <xdr:cxnSp macro="">
      <xdr:nvCxnSpPr>
        <xdr:cNvPr id="194" name="直線コネクタ 193"/>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31750</xdr:rowOff>
    </xdr:to>
    <xdr:cxnSp macro="">
      <xdr:nvCxnSpPr>
        <xdr:cNvPr id="197" name="直線コネクタ 196"/>
        <xdr:cNvCxnSpPr/>
      </xdr:nvCxnSpPr>
      <xdr:spPr>
        <a:xfrm>
          <a:off x="1320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7" name="円/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9" name="円/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3" name="円/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5" name="円/楕円 214"/>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16" name="テキスト ボックス 215"/>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全国平均、福岡県平均、類似団体平均のいずれもが上回っているのは、歳出決算額の約</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％を占めている繰出金が要因である。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人当たり性質別歳出で、大きく類似団体平均を超えているのは繰出金が唯一である。　繰出金については、国民健康保険特別会計への赤字繰出と下水道事業費繰出金の抑制が喫緊の課題である。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年度には国民健康保険の保険税率改定を行ったことで、赤字の縮減を図ることができるとともに、下水道事業等の事業計画の見直しを行い他会計への繰出金の抑制に努めていく方針である。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xdr:rowOff>
    </xdr:from>
    <xdr:to>
      <xdr:col>24</xdr:col>
      <xdr:colOff>31750</xdr:colOff>
      <xdr:row>59</xdr:row>
      <xdr:rowOff>54610</xdr:rowOff>
    </xdr:to>
    <xdr:cxnSp macro="">
      <xdr:nvCxnSpPr>
        <xdr:cNvPr id="249" name="直線コネクタ 248"/>
        <xdr:cNvCxnSpPr/>
      </xdr:nvCxnSpPr>
      <xdr:spPr>
        <a:xfrm>
          <a:off x="15671800" y="1013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59</xdr:row>
      <xdr:rowOff>16510</xdr:rowOff>
    </xdr:to>
    <xdr:cxnSp macro="">
      <xdr:nvCxnSpPr>
        <xdr:cNvPr id="252" name="直線コネクタ 251"/>
        <xdr:cNvCxnSpPr/>
      </xdr:nvCxnSpPr>
      <xdr:spPr>
        <a:xfrm>
          <a:off x="14782800" y="10025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81280</xdr:rowOff>
    </xdr:to>
    <xdr:cxnSp macro="">
      <xdr:nvCxnSpPr>
        <xdr:cNvPr id="255" name="直線コネクタ 254"/>
        <xdr:cNvCxnSpPr/>
      </xdr:nvCxnSpPr>
      <xdr:spPr>
        <a:xfrm>
          <a:off x="13893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58420</xdr:rowOff>
    </xdr:to>
    <xdr:cxnSp macro="">
      <xdr:nvCxnSpPr>
        <xdr:cNvPr id="258" name="直線コネクタ 257"/>
        <xdr:cNvCxnSpPr/>
      </xdr:nvCxnSpPr>
      <xdr:spPr>
        <a:xfrm flipV="1">
          <a:off x="13004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3810</xdr:rowOff>
    </xdr:from>
    <xdr:to>
      <xdr:col>24</xdr:col>
      <xdr:colOff>82550</xdr:colOff>
      <xdr:row>59</xdr:row>
      <xdr:rowOff>105410</xdr:rowOff>
    </xdr:to>
    <xdr:sp macro="" textlink="">
      <xdr:nvSpPr>
        <xdr:cNvPr id="268" name="円/楕円 267"/>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147337</xdr:rowOff>
    </xdr:from>
    <xdr:ext cx="762000" cy="259045"/>
    <xdr:sp macro="" textlink="">
      <xdr:nvSpPr>
        <xdr:cNvPr id="269"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137160</xdr:rowOff>
    </xdr:from>
    <xdr:to>
      <xdr:col>22</xdr:col>
      <xdr:colOff>615950</xdr:colOff>
      <xdr:row>59</xdr:row>
      <xdr:rowOff>67310</xdr:rowOff>
    </xdr:to>
    <xdr:sp macro="" textlink="">
      <xdr:nvSpPr>
        <xdr:cNvPr id="270" name="円/楕円 269"/>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52087</xdr:rowOff>
    </xdr:from>
    <xdr:ext cx="736600" cy="259045"/>
    <xdr:sp macro="" textlink="">
      <xdr:nvSpPr>
        <xdr:cNvPr id="271" name="テキスト ボックス 270"/>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2" name="円/楕円 271"/>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3" name="テキスト ボックス 27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4" name="円/楕円 273"/>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5" name="テキスト ボックス 274"/>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6" name="円/楕円 275"/>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7" name="テキスト ボックス 276"/>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近年、増加傾向にあった補助費等は前年度に比べ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ポイントの減少となったが、依然として全国平均、福岡県平均、類似団体平均を上回っている。平成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年度の決算額は約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億円で、平成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年度から比べると約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万円増加している。</a:t>
          </a:r>
          <a:endParaRPr lang="ja-JP" altLang="ja-JP" sz="1400">
            <a:effectLst/>
          </a:endParaRPr>
        </a:p>
        <a:p>
          <a:r>
            <a:rPr kumimoji="1" lang="ja-JP" altLang="ja-JP" sz="1100">
              <a:solidFill>
                <a:schemeClr val="dk1"/>
              </a:solidFill>
              <a:effectLst/>
              <a:latin typeface="+mn-lt"/>
              <a:ea typeface="+mn-ea"/>
              <a:cs typeface="+mn-cs"/>
            </a:rPr>
            <a:t>　これは、可燃ごみの</a:t>
          </a:r>
          <a:r>
            <a:rPr kumimoji="1" lang="en-US" altLang="ja-JP" sz="1100">
              <a:solidFill>
                <a:schemeClr val="dk1"/>
              </a:solidFill>
              <a:effectLst/>
              <a:latin typeface="+mn-lt"/>
              <a:ea typeface="+mn-ea"/>
              <a:cs typeface="+mn-cs"/>
            </a:rPr>
            <a:t>RDF</a:t>
          </a:r>
          <a:r>
            <a:rPr kumimoji="1" lang="ja-JP" altLang="ja-JP" sz="1100">
              <a:solidFill>
                <a:schemeClr val="dk1"/>
              </a:solidFill>
              <a:effectLst/>
              <a:latin typeface="+mn-lt"/>
              <a:ea typeface="+mn-ea"/>
              <a:cs typeface="+mn-cs"/>
            </a:rPr>
            <a:t>処理委託料（同級他団体負担金）が多額であることに加えて、一部事務組合への負担金が上昇していることが要因である。平成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年度の一部事務組合負担金は減少傾向にあるものの依然として多額であり、町独自の判断での抑制は困難なため、町単独で実施している公共的団体への補助金の見直しを中心に補助費等の抑制に努める。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37</xdr:row>
      <xdr:rowOff>101854</xdr:rowOff>
    </xdr:to>
    <xdr:cxnSp macro="">
      <xdr:nvCxnSpPr>
        <xdr:cNvPr id="307" name="直線コネクタ 306"/>
        <xdr:cNvCxnSpPr/>
      </xdr:nvCxnSpPr>
      <xdr:spPr>
        <a:xfrm flipV="1">
          <a:off x="15671800" y="6440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101854</xdr:rowOff>
    </xdr:to>
    <xdr:cxnSp macro="">
      <xdr:nvCxnSpPr>
        <xdr:cNvPr id="310" name="直線コネクタ 309"/>
        <xdr:cNvCxnSpPr/>
      </xdr:nvCxnSpPr>
      <xdr:spPr>
        <a:xfrm>
          <a:off x="14782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88138</xdr:rowOff>
    </xdr:to>
    <xdr:cxnSp macro="">
      <xdr:nvCxnSpPr>
        <xdr:cNvPr id="313" name="直線コネクタ 312"/>
        <xdr:cNvCxnSpPr/>
      </xdr:nvCxnSpPr>
      <xdr:spPr>
        <a:xfrm>
          <a:off x="13893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69850</xdr:rowOff>
    </xdr:to>
    <xdr:cxnSp macro="">
      <xdr:nvCxnSpPr>
        <xdr:cNvPr id="316" name="直線コネクタ 315"/>
        <xdr:cNvCxnSpPr/>
      </xdr:nvCxnSpPr>
      <xdr:spPr>
        <a:xfrm>
          <a:off x="13004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26" name="円/楕円 325"/>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27"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28" name="円/楕円 327"/>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29" name="テキスト ボックス 328"/>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30" name="円/楕円 329"/>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1" name="テキスト ボックス 330"/>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2" name="円/楕円 331"/>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3" name="テキスト ボックス 332"/>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4" name="円/楕円 333"/>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5" name="テキスト ボックス 33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近年の新規発行地方債の抑制策や補償金免除繰上償還の実施により年々減少していた公債費は、類似団体平均とほぼ同程度の低水準となっている。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年度の決算額は約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万円で、平成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年度と比べて約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万円減少している。</a:t>
          </a:r>
          <a:endParaRPr lang="ja-JP" altLang="ja-JP" sz="1400">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年度までは減少するものの、防災行政無線デジタル化事業や老朽化した公共施設の改修等に伴う地方債の発行により、平成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年度に再び増加に転じるため、引き続き新規地方債の発行は当該年度の元金</a:t>
          </a:r>
          <a:r>
            <a:rPr kumimoji="1" lang="ja-JP" altLang="en-US" sz="1100">
              <a:solidFill>
                <a:schemeClr val="dk1"/>
              </a:solidFill>
              <a:effectLst/>
              <a:latin typeface="+mn-lt"/>
              <a:ea typeface="+mn-ea"/>
              <a:cs typeface="+mn-cs"/>
            </a:rPr>
            <a:t>償還金の額</a:t>
          </a:r>
          <a:r>
            <a:rPr kumimoji="1" lang="ja-JP" altLang="ja-JP" sz="1100">
              <a:solidFill>
                <a:schemeClr val="dk1"/>
              </a:solidFill>
              <a:effectLst/>
              <a:latin typeface="+mn-lt"/>
              <a:ea typeface="+mn-ea"/>
              <a:cs typeface="+mn-cs"/>
            </a:rPr>
            <a:t>以内とする目標を堅持し、通常債の減少に努めていく方針である。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73661</xdr:rowOff>
    </xdr:from>
    <xdr:to>
      <xdr:col>7</xdr:col>
      <xdr:colOff>15875</xdr:colOff>
      <xdr:row>77</xdr:row>
      <xdr:rowOff>8889</xdr:rowOff>
    </xdr:to>
    <xdr:cxnSp macro="">
      <xdr:nvCxnSpPr>
        <xdr:cNvPr id="368" name="直線コネクタ 367"/>
        <xdr:cNvCxnSpPr/>
      </xdr:nvCxnSpPr>
      <xdr:spPr>
        <a:xfrm flipV="1">
          <a:off x="3987800" y="131038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8889</xdr:rowOff>
    </xdr:from>
    <xdr:to>
      <xdr:col>5</xdr:col>
      <xdr:colOff>549275</xdr:colOff>
      <xdr:row>77</xdr:row>
      <xdr:rowOff>8889</xdr:rowOff>
    </xdr:to>
    <xdr:cxnSp macro="">
      <xdr:nvCxnSpPr>
        <xdr:cNvPr id="371" name="直線コネクタ 370"/>
        <xdr:cNvCxnSpPr/>
      </xdr:nvCxnSpPr>
      <xdr:spPr>
        <a:xfrm>
          <a:off x="3098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8889</xdr:rowOff>
    </xdr:from>
    <xdr:to>
      <xdr:col>4</xdr:col>
      <xdr:colOff>346075</xdr:colOff>
      <xdr:row>77</xdr:row>
      <xdr:rowOff>85089</xdr:rowOff>
    </xdr:to>
    <xdr:cxnSp macro="">
      <xdr:nvCxnSpPr>
        <xdr:cNvPr id="374" name="直線コネクタ 373"/>
        <xdr:cNvCxnSpPr/>
      </xdr:nvCxnSpPr>
      <xdr:spPr>
        <a:xfrm flipV="1">
          <a:off x="2209800" y="13210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78</xdr:row>
      <xdr:rowOff>35561</xdr:rowOff>
    </xdr:to>
    <xdr:cxnSp macro="">
      <xdr:nvCxnSpPr>
        <xdr:cNvPr id="377" name="直線コネクタ 376"/>
        <xdr:cNvCxnSpPr/>
      </xdr:nvCxnSpPr>
      <xdr:spPr>
        <a:xfrm flipV="1">
          <a:off x="1320800" y="132867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87" name="円/楕円 386"/>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88"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129539</xdr:rowOff>
    </xdr:from>
    <xdr:to>
      <xdr:col>5</xdr:col>
      <xdr:colOff>600075</xdr:colOff>
      <xdr:row>77</xdr:row>
      <xdr:rowOff>59689</xdr:rowOff>
    </xdr:to>
    <xdr:sp macro="" textlink="">
      <xdr:nvSpPr>
        <xdr:cNvPr id="389" name="円/楕円 388"/>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90" name="テキスト ボックス 389"/>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129539</xdr:rowOff>
    </xdr:from>
    <xdr:to>
      <xdr:col>4</xdr:col>
      <xdr:colOff>396875</xdr:colOff>
      <xdr:row>77</xdr:row>
      <xdr:rowOff>59689</xdr:rowOff>
    </xdr:to>
    <xdr:sp macro="" textlink="">
      <xdr:nvSpPr>
        <xdr:cNvPr id="391" name="円/楕円 390"/>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92" name="テキスト ボックス 391"/>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93" name="円/楕円 392"/>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94" name="テキスト ボックス 393"/>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5" name="円/楕円 394"/>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6" name="テキスト ボックス 395"/>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ポイント上昇し、類似団体平均も</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ポイントと大きく上回った。主な要因は、社会教育施設管理職員の任用増形態の見直しによる賃金の増加、民間保育園運営費等負担金の増加、国民健康保険特別会計繰出金の増加である。また、普通建設事業費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年度以来</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年連続で類似団体平均を下回っているが、平成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年度には防災行政無線デジタル化工事をい、平成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年度には町営住宅建替工事が予定されており、普通建設事業費は増加する見込みである。</a:t>
          </a:r>
          <a:endParaRPr lang="ja-JP" altLang="ja-JP" sz="1400">
            <a:effectLst/>
          </a:endParaRPr>
        </a:p>
        <a:p>
          <a:r>
            <a:rPr kumimoji="1" lang="ja-JP" altLang="ja-JP" sz="1100">
              <a:solidFill>
                <a:schemeClr val="dk1"/>
              </a:solidFill>
              <a:effectLst/>
              <a:latin typeface="+mn-lt"/>
              <a:ea typeface="+mn-ea"/>
              <a:cs typeface="+mn-cs"/>
            </a:rPr>
            <a:t>　今後はサマーレビューを通して事業の選択と集中をより一層進め、財政改革推進プランを策定し、財政健全化に取り組んでいく方針である。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106426</xdr:rowOff>
    </xdr:from>
    <xdr:to>
      <xdr:col>24</xdr:col>
      <xdr:colOff>31750</xdr:colOff>
      <xdr:row>79</xdr:row>
      <xdr:rowOff>120142</xdr:rowOff>
    </xdr:to>
    <xdr:cxnSp macro="">
      <xdr:nvCxnSpPr>
        <xdr:cNvPr id="427" name="直線コネクタ 426"/>
        <xdr:cNvCxnSpPr/>
      </xdr:nvCxnSpPr>
      <xdr:spPr>
        <a:xfrm>
          <a:off x="15671800" y="136509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90424</xdr:rowOff>
    </xdr:from>
    <xdr:to>
      <xdr:col>22</xdr:col>
      <xdr:colOff>565150</xdr:colOff>
      <xdr:row>79</xdr:row>
      <xdr:rowOff>106426</xdr:rowOff>
    </xdr:to>
    <xdr:cxnSp macro="">
      <xdr:nvCxnSpPr>
        <xdr:cNvPr id="430" name="直線コネクタ 429"/>
        <xdr:cNvCxnSpPr/>
      </xdr:nvCxnSpPr>
      <xdr:spPr>
        <a:xfrm>
          <a:off x="14782800" y="1346352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49276</xdr:rowOff>
    </xdr:from>
    <xdr:to>
      <xdr:col>21</xdr:col>
      <xdr:colOff>361950</xdr:colOff>
      <xdr:row>78</xdr:row>
      <xdr:rowOff>90424</xdr:rowOff>
    </xdr:to>
    <xdr:cxnSp macro="">
      <xdr:nvCxnSpPr>
        <xdr:cNvPr id="433" name="直線コネクタ 432"/>
        <xdr:cNvCxnSpPr/>
      </xdr:nvCxnSpPr>
      <xdr:spPr>
        <a:xfrm>
          <a:off x="13893800" y="13422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21844</xdr:rowOff>
    </xdr:from>
    <xdr:to>
      <xdr:col>20</xdr:col>
      <xdr:colOff>158750</xdr:colOff>
      <xdr:row>78</xdr:row>
      <xdr:rowOff>49276</xdr:rowOff>
    </xdr:to>
    <xdr:cxnSp macro="">
      <xdr:nvCxnSpPr>
        <xdr:cNvPr id="436" name="直線コネクタ 435"/>
        <xdr:cNvCxnSpPr/>
      </xdr:nvCxnSpPr>
      <xdr:spPr>
        <a:xfrm>
          <a:off x="13004800" y="13394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69342</xdr:rowOff>
    </xdr:from>
    <xdr:to>
      <xdr:col>24</xdr:col>
      <xdr:colOff>82550</xdr:colOff>
      <xdr:row>79</xdr:row>
      <xdr:rowOff>170942</xdr:rowOff>
    </xdr:to>
    <xdr:sp macro="" textlink="">
      <xdr:nvSpPr>
        <xdr:cNvPr id="446" name="円/楕円 445"/>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41419</xdr:rowOff>
    </xdr:from>
    <xdr:ext cx="762000" cy="259045"/>
    <xdr:sp macro="" textlink="">
      <xdr:nvSpPr>
        <xdr:cNvPr id="447" name="公債費以外該当値テキスト"/>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48" name="円/楕円 447"/>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49" name="テキスト ボックス 448"/>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39624</xdr:rowOff>
    </xdr:from>
    <xdr:to>
      <xdr:col>21</xdr:col>
      <xdr:colOff>412750</xdr:colOff>
      <xdr:row>78</xdr:row>
      <xdr:rowOff>141224</xdr:rowOff>
    </xdr:to>
    <xdr:sp macro="" textlink="">
      <xdr:nvSpPr>
        <xdr:cNvPr id="450" name="円/楕円 449"/>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126001</xdr:rowOff>
    </xdr:from>
    <xdr:ext cx="762000" cy="259045"/>
    <xdr:sp macro="" textlink="">
      <xdr:nvSpPr>
        <xdr:cNvPr id="451" name="テキスト ボックス 450"/>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169926</xdr:rowOff>
    </xdr:from>
    <xdr:to>
      <xdr:col>20</xdr:col>
      <xdr:colOff>209550</xdr:colOff>
      <xdr:row>78</xdr:row>
      <xdr:rowOff>100076</xdr:rowOff>
    </xdr:to>
    <xdr:sp macro="" textlink="">
      <xdr:nvSpPr>
        <xdr:cNvPr id="452" name="円/楕円 451"/>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84853</xdr:rowOff>
    </xdr:from>
    <xdr:ext cx="762000" cy="259045"/>
    <xdr:sp macro="" textlink="">
      <xdr:nvSpPr>
        <xdr:cNvPr id="453" name="テキスト ボックス 452"/>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142494</xdr:rowOff>
    </xdr:from>
    <xdr:to>
      <xdr:col>19</xdr:col>
      <xdr:colOff>6350</xdr:colOff>
      <xdr:row>78</xdr:row>
      <xdr:rowOff>72644</xdr:rowOff>
    </xdr:to>
    <xdr:sp macro="" textlink="">
      <xdr:nvSpPr>
        <xdr:cNvPr id="454" name="円/楕円 453"/>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57421</xdr:rowOff>
    </xdr:from>
    <xdr:ext cx="762000" cy="259045"/>
    <xdr:sp macro="" textlink="">
      <xdr:nvSpPr>
        <xdr:cNvPr id="455" name="テキスト ボックス 454"/>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福岡県宇美町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171196</xdr:rowOff>
    </xdr:from>
    <xdr:to>
      <xdr:col>4</xdr:col>
      <xdr:colOff>1117600</xdr:colOff>
      <xdr:row>19</xdr:row>
      <xdr:rowOff>3649</xdr:rowOff>
    </xdr:to>
    <xdr:cxnSp macro="">
      <xdr:nvCxnSpPr>
        <xdr:cNvPr id="52" name="直線コネクタ 51"/>
        <xdr:cNvCxnSpPr/>
      </xdr:nvCxnSpPr>
      <xdr:spPr bwMode="auto">
        <a:xfrm>
          <a:off x="5003800" y="3304921"/>
          <a:ext cx="647700" cy="3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171196</xdr:rowOff>
    </xdr:from>
    <xdr:to>
      <xdr:col>4</xdr:col>
      <xdr:colOff>469900</xdr:colOff>
      <xdr:row>19</xdr:row>
      <xdr:rowOff>20401</xdr:rowOff>
    </xdr:to>
    <xdr:cxnSp macro="">
      <xdr:nvCxnSpPr>
        <xdr:cNvPr id="55" name="直線コネクタ 54"/>
        <xdr:cNvCxnSpPr/>
      </xdr:nvCxnSpPr>
      <xdr:spPr bwMode="auto">
        <a:xfrm flipV="1">
          <a:off x="4305300" y="3304921"/>
          <a:ext cx="698500" cy="2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20401</xdr:rowOff>
    </xdr:from>
    <xdr:to>
      <xdr:col>3</xdr:col>
      <xdr:colOff>904875</xdr:colOff>
      <xdr:row>19</xdr:row>
      <xdr:rowOff>57533</xdr:rowOff>
    </xdr:to>
    <xdr:cxnSp macro="">
      <xdr:nvCxnSpPr>
        <xdr:cNvPr id="58" name="直線コネクタ 57"/>
        <xdr:cNvCxnSpPr/>
      </xdr:nvCxnSpPr>
      <xdr:spPr bwMode="auto">
        <a:xfrm flipV="1">
          <a:off x="3606800" y="3325576"/>
          <a:ext cx="698500" cy="3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57533</xdr:rowOff>
    </xdr:from>
    <xdr:to>
      <xdr:col>3</xdr:col>
      <xdr:colOff>206375</xdr:colOff>
      <xdr:row>19</xdr:row>
      <xdr:rowOff>62546</xdr:rowOff>
    </xdr:to>
    <xdr:cxnSp macro="">
      <xdr:nvCxnSpPr>
        <xdr:cNvPr id="61" name="直線コネクタ 60"/>
        <xdr:cNvCxnSpPr/>
      </xdr:nvCxnSpPr>
      <xdr:spPr bwMode="auto">
        <a:xfrm flipV="1">
          <a:off x="2908300" y="3362708"/>
          <a:ext cx="698500" cy="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124299</xdr:rowOff>
    </xdr:from>
    <xdr:to>
      <xdr:col>5</xdr:col>
      <xdr:colOff>34925</xdr:colOff>
      <xdr:row>19</xdr:row>
      <xdr:rowOff>54449</xdr:rowOff>
    </xdr:to>
    <xdr:sp macro="" textlink="">
      <xdr:nvSpPr>
        <xdr:cNvPr id="71" name="円/楕円 70"/>
        <xdr:cNvSpPr/>
      </xdr:nvSpPr>
      <xdr:spPr bwMode="auto">
        <a:xfrm>
          <a:off x="5600700" y="325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96376</xdr:rowOff>
    </xdr:from>
    <xdr:ext cx="762000" cy="259045"/>
    <xdr:sp macro="" textlink="">
      <xdr:nvSpPr>
        <xdr:cNvPr id="72" name="人口1人当たり決算額の推移該当値テキスト130"/>
        <xdr:cNvSpPr txBox="1"/>
      </xdr:nvSpPr>
      <xdr:spPr>
        <a:xfrm>
          <a:off x="5740400" y="323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58,471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120396</xdr:rowOff>
    </xdr:from>
    <xdr:to>
      <xdr:col>4</xdr:col>
      <xdr:colOff>520700</xdr:colOff>
      <xdr:row>19</xdr:row>
      <xdr:rowOff>50546</xdr:rowOff>
    </xdr:to>
    <xdr:sp macro="" textlink="">
      <xdr:nvSpPr>
        <xdr:cNvPr id="73" name="円/楕円 72"/>
        <xdr:cNvSpPr/>
      </xdr:nvSpPr>
      <xdr:spPr bwMode="auto">
        <a:xfrm>
          <a:off x="4953000" y="325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35323</xdr:rowOff>
    </xdr:from>
    <xdr:ext cx="736600" cy="259045"/>
    <xdr:sp macro="" textlink="">
      <xdr:nvSpPr>
        <xdr:cNvPr id="74" name="テキスト ボックス 73"/>
        <xdr:cNvSpPr txBox="1"/>
      </xdr:nvSpPr>
      <xdr:spPr>
        <a:xfrm>
          <a:off x="4622800" y="334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58,710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141051</xdr:rowOff>
    </xdr:from>
    <xdr:to>
      <xdr:col>3</xdr:col>
      <xdr:colOff>955675</xdr:colOff>
      <xdr:row>19</xdr:row>
      <xdr:rowOff>71201</xdr:rowOff>
    </xdr:to>
    <xdr:sp macro="" textlink="">
      <xdr:nvSpPr>
        <xdr:cNvPr id="75" name="円/楕円 74"/>
        <xdr:cNvSpPr/>
      </xdr:nvSpPr>
      <xdr:spPr bwMode="auto">
        <a:xfrm>
          <a:off x="4254500" y="3274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55978</xdr:rowOff>
    </xdr:from>
    <xdr:ext cx="762000" cy="259045"/>
    <xdr:sp macro="" textlink="">
      <xdr:nvSpPr>
        <xdr:cNvPr id="76" name="テキスト ボックス 75"/>
        <xdr:cNvSpPr txBox="1"/>
      </xdr:nvSpPr>
      <xdr:spPr>
        <a:xfrm>
          <a:off x="3924300" y="336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57,445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6733</xdr:rowOff>
    </xdr:from>
    <xdr:to>
      <xdr:col>3</xdr:col>
      <xdr:colOff>257175</xdr:colOff>
      <xdr:row>19</xdr:row>
      <xdr:rowOff>108333</xdr:rowOff>
    </xdr:to>
    <xdr:sp macro="" textlink="">
      <xdr:nvSpPr>
        <xdr:cNvPr id="77" name="円/楕円 76"/>
        <xdr:cNvSpPr/>
      </xdr:nvSpPr>
      <xdr:spPr bwMode="auto">
        <a:xfrm>
          <a:off x="3556000" y="3311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93110</xdr:rowOff>
    </xdr:from>
    <xdr:ext cx="762000" cy="259045"/>
    <xdr:sp macro="" textlink="">
      <xdr:nvSpPr>
        <xdr:cNvPr id="78" name="テキスト ボックス 77"/>
        <xdr:cNvSpPr txBox="1"/>
      </xdr:nvSpPr>
      <xdr:spPr>
        <a:xfrm>
          <a:off x="3225800" y="339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55,171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11746</xdr:rowOff>
    </xdr:from>
    <xdr:to>
      <xdr:col>2</xdr:col>
      <xdr:colOff>692150</xdr:colOff>
      <xdr:row>19</xdr:row>
      <xdr:rowOff>113346</xdr:rowOff>
    </xdr:to>
    <xdr:sp macro="" textlink="">
      <xdr:nvSpPr>
        <xdr:cNvPr id="79" name="円/楕円 78"/>
        <xdr:cNvSpPr/>
      </xdr:nvSpPr>
      <xdr:spPr bwMode="auto">
        <a:xfrm>
          <a:off x="2857500" y="331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98123</xdr:rowOff>
    </xdr:from>
    <xdr:ext cx="762000" cy="259045"/>
    <xdr:sp macro="" textlink="">
      <xdr:nvSpPr>
        <xdr:cNvPr id="80" name="テキスト ボックス 79"/>
        <xdr:cNvSpPr txBox="1"/>
      </xdr:nvSpPr>
      <xdr:spPr>
        <a:xfrm>
          <a:off x="2527300" y="340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79060</xdr:rowOff>
    </xdr:from>
    <xdr:to>
      <xdr:col>4</xdr:col>
      <xdr:colOff>1117600</xdr:colOff>
      <xdr:row>35</xdr:row>
      <xdr:rowOff>145745</xdr:rowOff>
    </xdr:to>
    <xdr:cxnSp macro="">
      <xdr:nvCxnSpPr>
        <xdr:cNvPr id="115" name="直線コネクタ 114"/>
        <xdr:cNvCxnSpPr/>
      </xdr:nvCxnSpPr>
      <xdr:spPr bwMode="auto">
        <a:xfrm flipV="1">
          <a:off x="5003800" y="6689410"/>
          <a:ext cx="647700" cy="66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145745</xdr:rowOff>
    </xdr:from>
    <xdr:to>
      <xdr:col>4</xdr:col>
      <xdr:colOff>469900</xdr:colOff>
      <xdr:row>35</xdr:row>
      <xdr:rowOff>207631</xdr:rowOff>
    </xdr:to>
    <xdr:cxnSp macro="">
      <xdr:nvCxnSpPr>
        <xdr:cNvPr id="118" name="直線コネクタ 117"/>
        <xdr:cNvCxnSpPr/>
      </xdr:nvCxnSpPr>
      <xdr:spPr bwMode="auto">
        <a:xfrm flipV="1">
          <a:off x="4305300" y="6756095"/>
          <a:ext cx="698500" cy="6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128339</xdr:rowOff>
    </xdr:from>
    <xdr:to>
      <xdr:col>3</xdr:col>
      <xdr:colOff>904875</xdr:colOff>
      <xdr:row>35</xdr:row>
      <xdr:rowOff>207631</xdr:rowOff>
    </xdr:to>
    <xdr:cxnSp macro="">
      <xdr:nvCxnSpPr>
        <xdr:cNvPr id="121" name="直線コネクタ 120"/>
        <xdr:cNvCxnSpPr/>
      </xdr:nvCxnSpPr>
      <xdr:spPr bwMode="auto">
        <a:xfrm>
          <a:off x="3606800" y="6738689"/>
          <a:ext cx="698500" cy="79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44279</xdr:rowOff>
    </xdr:from>
    <xdr:to>
      <xdr:col>3</xdr:col>
      <xdr:colOff>206375</xdr:colOff>
      <xdr:row>35</xdr:row>
      <xdr:rowOff>128339</xdr:rowOff>
    </xdr:to>
    <xdr:cxnSp macro="">
      <xdr:nvCxnSpPr>
        <xdr:cNvPr id="124" name="直線コネクタ 123"/>
        <xdr:cNvCxnSpPr/>
      </xdr:nvCxnSpPr>
      <xdr:spPr bwMode="auto">
        <a:xfrm>
          <a:off x="2908300" y="6654629"/>
          <a:ext cx="698500" cy="8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28260</xdr:rowOff>
    </xdr:from>
    <xdr:to>
      <xdr:col>5</xdr:col>
      <xdr:colOff>34925</xdr:colOff>
      <xdr:row>35</xdr:row>
      <xdr:rowOff>129860</xdr:rowOff>
    </xdr:to>
    <xdr:sp macro="" textlink="">
      <xdr:nvSpPr>
        <xdr:cNvPr id="134" name="円/楕円 133"/>
        <xdr:cNvSpPr/>
      </xdr:nvSpPr>
      <xdr:spPr bwMode="auto">
        <a:xfrm>
          <a:off x="5600700" y="663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216237</xdr:rowOff>
    </xdr:from>
    <xdr:ext cx="762000" cy="259045"/>
    <xdr:sp macro="" textlink="">
      <xdr:nvSpPr>
        <xdr:cNvPr id="135" name="人口1人当たり決算額の推移該当値テキスト445"/>
        <xdr:cNvSpPr txBox="1"/>
      </xdr:nvSpPr>
      <xdr:spPr>
        <a:xfrm>
          <a:off x="5740400" y="648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94945</xdr:rowOff>
    </xdr:from>
    <xdr:to>
      <xdr:col>4</xdr:col>
      <xdr:colOff>520700</xdr:colOff>
      <xdr:row>35</xdr:row>
      <xdr:rowOff>196545</xdr:rowOff>
    </xdr:to>
    <xdr:sp macro="" textlink="">
      <xdr:nvSpPr>
        <xdr:cNvPr id="136" name="円/楕円 135"/>
        <xdr:cNvSpPr/>
      </xdr:nvSpPr>
      <xdr:spPr bwMode="auto">
        <a:xfrm>
          <a:off x="4953000" y="670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206722</xdr:rowOff>
    </xdr:from>
    <xdr:ext cx="736600" cy="259045"/>
    <xdr:sp macro="" textlink="">
      <xdr:nvSpPr>
        <xdr:cNvPr id="137" name="テキスト ボックス 136"/>
        <xdr:cNvSpPr txBox="1"/>
      </xdr:nvSpPr>
      <xdr:spPr>
        <a:xfrm>
          <a:off x="4622800" y="647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156831</xdr:rowOff>
    </xdr:from>
    <xdr:to>
      <xdr:col>3</xdr:col>
      <xdr:colOff>955675</xdr:colOff>
      <xdr:row>35</xdr:row>
      <xdr:rowOff>258431</xdr:rowOff>
    </xdr:to>
    <xdr:sp macro="" textlink="">
      <xdr:nvSpPr>
        <xdr:cNvPr id="138" name="円/楕円 137"/>
        <xdr:cNvSpPr/>
      </xdr:nvSpPr>
      <xdr:spPr bwMode="auto">
        <a:xfrm>
          <a:off x="4254500" y="676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243208</xdr:rowOff>
    </xdr:from>
    <xdr:ext cx="762000" cy="259045"/>
    <xdr:sp macro="" textlink="">
      <xdr:nvSpPr>
        <xdr:cNvPr id="139" name="テキスト ボックス 138"/>
        <xdr:cNvSpPr txBox="1"/>
      </xdr:nvSpPr>
      <xdr:spPr>
        <a:xfrm>
          <a:off x="3924300" y="6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77539</xdr:rowOff>
    </xdr:from>
    <xdr:to>
      <xdr:col>3</xdr:col>
      <xdr:colOff>257175</xdr:colOff>
      <xdr:row>35</xdr:row>
      <xdr:rowOff>179139</xdr:rowOff>
    </xdr:to>
    <xdr:sp macro="" textlink="">
      <xdr:nvSpPr>
        <xdr:cNvPr id="140" name="円/楕円 139"/>
        <xdr:cNvSpPr/>
      </xdr:nvSpPr>
      <xdr:spPr bwMode="auto">
        <a:xfrm>
          <a:off x="3556000" y="668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189316</xdr:rowOff>
    </xdr:from>
    <xdr:ext cx="762000" cy="259045"/>
    <xdr:sp macro="" textlink="">
      <xdr:nvSpPr>
        <xdr:cNvPr id="141" name="テキスト ボックス 140"/>
        <xdr:cNvSpPr txBox="1"/>
      </xdr:nvSpPr>
      <xdr:spPr>
        <a:xfrm>
          <a:off x="3225800" y="6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336379</xdr:rowOff>
    </xdr:from>
    <xdr:to>
      <xdr:col>2</xdr:col>
      <xdr:colOff>692150</xdr:colOff>
      <xdr:row>35</xdr:row>
      <xdr:rowOff>95079</xdr:rowOff>
    </xdr:to>
    <xdr:sp macro="" textlink="">
      <xdr:nvSpPr>
        <xdr:cNvPr id="142" name="円/楕円 141"/>
        <xdr:cNvSpPr/>
      </xdr:nvSpPr>
      <xdr:spPr bwMode="auto">
        <a:xfrm>
          <a:off x="2857500" y="660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105256</xdr:rowOff>
    </xdr:from>
    <xdr:ext cx="762000" cy="259045"/>
    <xdr:sp macro="" textlink="">
      <xdr:nvSpPr>
        <xdr:cNvPr id="143" name="テキスト ボックス 142"/>
        <xdr:cNvSpPr txBox="1"/>
      </xdr:nvSpPr>
      <xdr:spPr>
        <a:xfrm>
          <a:off x="2527300" y="637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37,340
30.21
11,519,391
11,009,370
482,297
7,081,858
9,918,712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161227</xdr:rowOff>
    </xdr:from>
    <xdr:to>
      <xdr:col>6</xdr:col>
      <xdr:colOff>511175</xdr:colOff>
      <xdr:row>38</xdr:row>
      <xdr:rowOff>20809</xdr:rowOff>
    </xdr:to>
    <xdr:cxnSp macro="">
      <xdr:nvCxnSpPr>
        <xdr:cNvPr id="61" name="直線コネクタ 60"/>
        <xdr:cNvCxnSpPr/>
      </xdr:nvCxnSpPr>
      <xdr:spPr>
        <a:xfrm>
          <a:off x="3797300" y="6504877"/>
          <a:ext cx="8382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161227</xdr:rowOff>
    </xdr:from>
    <xdr:to>
      <xdr:col>5</xdr:col>
      <xdr:colOff>358775</xdr:colOff>
      <xdr:row>38</xdr:row>
      <xdr:rowOff>1816</xdr:rowOff>
    </xdr:to>
    <xdr:cxnSp macro="">
      <xdr:nvCxnSpPr>
        <xdr:cNvPr id="64" name="直線コネクタ 63"/>
        <xdr:cNvCxnSpPr/>
      </xdr:nvCxnSpPr>
      <xdr:spPr>
        <a:xfrm flipV="1">
          <a:off x="2908300" y="6504877"/>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1816</xdr:rowOff>
    </xdr:from>
    <xdr:to>
      <xdr:col>4</xdr:col>
      <xdr:colOff>155575</xdr:colOff>
      <xdr:row>38</xdr:row>
      <xdr:rowOff>137643</xdr:rowOff>
    </xdr:to>
    <xdr:cxnSp macro="">
      <xdr:nvCxnSpPr>
        <xdr:cNvPr id="67" name="直線コネクタ 66"/>
        <xdr:cNvCxnSpPr/>
      </xdr:nvCxnSpPr>
      <xdr:spPr>
        <a:xfrm flipV="1">
          <a:off x="2019300" y="6516916"/>
          <a:ext cx="889000" cy="1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137643</xdr:rowOff>
    </xdr:from>
    <xdr:to>
      <xdr:col>2</xdr:col>
      <xdr:colOff>638175</xdr:colOff>
      <xdr:row>38</xdr:row>
      <xdr:rowOff>168637</xdr:rowOff>
    </xdr:to>
    <xdr:cxnSp macro="">
      <xdr:nvCxnSpPr>
        <xdr:cNvPr id="70" name="直線コネクタ 69"/>
        <xdr:cNvCxnSpPr/>
      </xdr:nvCxnSpPr>
      <xdr:spPr>
        <a:xfrm flipV="1">
          <a:off x="1130300" y="6652743"/>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141459</xdr:rowOff>
    </xdr:from>
    <xdr:to>
      <xdr:col>6</xdr:col>
      <xdr:colOff>561975</xdr:colOff>
      <xdr:row>38</xdr:row>
      <xdr:rowOff>71609</xdr:rowOff>
    </xdr:to>
    <xdr:sp macro="" textlink="">
      <xdr:nvSpPr>
        <xdr:cNvPr id="80" name="円/楕円 79"/>
        <xdr:cNvSpPr/>
      </xdr:nvSpPr>
      <xdr:spPr>
        <a:xfrm>
          <a:off x="4584700" y="64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119886</xdr:rowOff>
    </xdr:from>
    <xdr:ext cx="534377" cy="259045"/>
    <xdr:sp macro="" textlink="">
      <xdr:nvSpPr>
        <xdr:cNvPr id="81" name="人件費該当値テキスト"/>
        <xdr:cNvSpPr txBox="1"/>
      </xdr:nvSpPr>
      <xdr:spPr>
        <a:xfrm>
          <a:off x="4686300" y="64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110427</xdr:rowOff>
    </xdr:from>
    <xdr:to>
      <xdr:col>5</xdr:col>
      <xdr:colOff>409575</xdr:colOff>
      <xdr:row>38</xdr:row>
      <xdr:rowOff>40577</xdr:rowOff>
    </xdr:to>
    <xdr:sp macro="" textlink="">
      <xdr:nvSpPr>
        <xdr:cNvPr id="82" name="円/楕円 81"/>
        <xdr:cNvSpPr/>
      </xdr:nvSpPr>
      <xdr:spPr>
        <a:xfrm>
          <a:off x="3746500" y="64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31704</xdr:rowOff>
    </xdr:from>
    <xdr:ext cx="534377" cy="259045"/>
    <xdr:sp macro="" textlink="">
      <xdr:nvSpPr>
        <xdr:cNvPr id="83" name="テキスト ボックス 82"/>
        <xdr:cNvSpPr txBox="1"/>
      </xdr:nvSpPr>
      <xdr:spPr>
        <a:xfrm>
          <a:off x="3530111" y="65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122466</xdr:rowOff>
    </xdr:from>
    <xdr:to>
      <xdr:col>4</xdr:col>
      <xdr:colOff>206375</xdr:colOff>
      <xdr:row>38</xdr:row>
      <xdr:rowOff>52616</xdr:rowOff>
    </xdr:to>
    <xdr:sp macro="" textlink="">
      <xdr:nvSpPr>
        <xdr:cNvPr id="84" name="円/楕円 83"/>
        <xdr:cNvSpPr/>
      </xdr:nvSpPr>
      <xdr:spPr>
        <a:xfrm>
          <a:off x="2857500" y="64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43743</xdr:rowOff>
    </xdr:from>
    <xdr:ext cx="534377" cy="259045"/>
    <xdr:sp macro="" textlink="">
      <xdr:nvSpPr>
        <xdr:cNvPr id="85" name="テキスト ボックス 84"/>
        <xdr:cNvSpPr txBox="1"/>
      </xdr:nvSpPr>
      <xdr:spPr>
        <a:xfrm>
          <a:off x="2641111" y="65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86843</xdr:rowOff>
    </xdr:from>
    <xdr:to>
      <xdr:col>3</xdr:col>
      <xdr:colOff>3175</xdr:colOff>
      <xdr:row>39</xdr:row>
      <xdr:rowOff>16993</xdr:rowOff>
    </xdr:to>
    <xdr:sp macro="" textlink="">
      <xdr:nvSpPr>
        <xdr:cNvPr id="86" name="円/楕円 85"/>
        <xdr:cNvSpPr/>
      </xdr:nvSpPr>
      <xdr:spPr>
        <a:xfrm>
          <a:off x="1968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8120</xdr:rowOff>
    </xdr:from>
    <xdr:ext cx="534377" cy="259045"/>
    <xdr:sp macro="" textlink="">
      <xdr:nvSpPr>
        <xdr:cNvPr id="87" name="テキスト ボックス 86"/>
        <xdr:cNvSpPr txBox="1"/>
      </xdr:nvSpPr>
      <xdr:spPr>
        <a:xfrm>
          <a:off x="1752111" y="669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117837</xdr:rowOff>
    </xdr:from>
    <xdr:to>
      <xdr:col>1</xdr:col>
      <xdr:colOff>485775</xdr:colOff>
      <xdr:row>39</xdr:row>
      <xdr:rowOff>47987</xdr:rowOff>
    </xdr:to>
    <xdr:sp macro="" textlink="">
      <xdr:nvSpPr>
        <xdr:cNvPr id="88" name="円/楕円 87"/>
        <xdr:cNvSpPr/>
      </xdr:nvSpPr>
      <xdr:spPr>
        <a:xfrm>
          <a:off x="1079500" y="66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39114</xdr:rowOff>
    </xdr:from>
    <xdr:ext cx="534377" cy="259045"/>
    <xdr:sp macro="" textlink="">
      <xdr:nvSpPr>
        <xdr:cNvPr id="89" name="テキスト ボックス 88"/>
        <xdr:cNvSpPr txBox="1"/>
      </xdr:nvSpPr>
      <xdr:spPr>
        <a:xfrm>
          <a:off x="863111" y="67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77162</xdr:rowOff>
    </xdr:from>
    <xdr:to>
      <xdr:col>6</xdr:col>
      <xdr:colOff>511175</xdr:colOff>
      <xdr:row>56</xdr:row>
      <xdr:rowOff>109835</xdr:rowOff>
    </xdr:to>
    <xdr:cxnSp macro="">
      <xdr:nvCxnSpPr>
        <xdr:cNvPr id="121" name="直線コネクタ 120"/>
        <xdr:cNvCxnSpPr/>
      </xdr:nvCxnSpPr>
      <xdr:spPr>
        <a:xfrm flipV="1">
          <a:off x="3797300" y="9678362"/>
          <a:ext cx="838200" cy="3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109835</xdr:rowOff>
    </xdr:from>
    <xdr:to>
      <xdr:col>5</xdr:col>
      <xdr:colOff>358775</xdr:colOff>
      <xdr:row>56</xdr:row>
      <xdr:rowOff>167949</xdr:rowOff>
    </xdr:to>
    <xdr:cxnSp macro="">
      <xdr:nvCxnSpPr>
        <xdr:cNvPr id="124" name="直線コネクタ 123"/>
        <xdr:cNvCxnSpPr/>
      </xdr:nvCxnSpPr>
      <xdr:spPr>
        <a:xfrm flipV="1">
          <a:off x="2908300" y="9711035"/>
          <a:ext cx="889000" cy="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61372</xdr:rowOff>
    </xdr:from>
    <xdr:to>
      <xdr:col>4</xdr:col>
      <xdr:colOff>155575</xdr:colOff>
      <xdr:row>56</xdr:row>
      <xdr:rowOff>167949</xdr:rowOff>
    </xdr:to>
    <xdr:cxnSp macro="">
      <xdr:nvCxnSpPr>
        <xdr:cNvPr id="127" name="直線コネクタ 126"/>
        <xdr:cNvCxnSpPr/>
      </xdr:nvCxnSpPr>
      <xdr:spPr>
        <a:xfrm>
          <a:off x="2019300" y="9662572"/>
          <a:ext cx="889000" cy="10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61372</xdr:rowOff>
    </xdr:from>
    <xdr:to>
      <xdr:col>2</xdr:col>
      <xdr:colOff>638175</xdr:colOff>
      <xdr:row>56</xdr:row>
      <xdr:rowOff>61470</xdr:rowOff>
    </xdr:to>
    <xdr:cxnSp macro="">
      <xdr:nvCxnSpPr>
        <xdr:cNvPr id="130" name="直線コネクタ 129"/>
        <xdr:cNvCxnSpPr/>
      </xdr:nvCxnSpPr>
      <xdr:spPr>
        <a:xfrm flipV="1">
          <a:off x="1130300" y="966257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26362</xdr:rowOff>
    </xdr:from>
    <xdr:to>
      <xdr:col>6</xdr:col>
      <xdr:colOff>561975</xdr:colOff>
      <xdr:row>56</xdr:row>
      <xdr:rowOff>127962</xdr:rowOff>
    </xdr:to>
    <xdr:sp macro="" textlink="">
      <xdr:nvSpPr>
        <xdr:cNvPr id="140" name="円/楕円 139"/>
        <xdr:cNvSpPr/>
      </xdr:nvSpPr>
      <xdr:spPr>
        <a:xfrm>
          <a:off x="4584700" y="96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4789</xdr:rowOff>
    </xdr:from>
    <xdr:ext cx="534377" cy="259045"/>
    <xdr:sp macro="" textlink="">
      <xdr:nvSpPr>
        <xdr:cNvPr id="141" name="物件費該当値テキスト"/>
        <xdr:cNvSpPr txBox="1"/>
      </xdr:nvSpPr>
      <xdr:spPr>
        <a:xfrm>
          <a:off x="4686300" y="960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59035</xdr:rowOff>
    </xdr:from>
    <xdr:to>
      <xdr:col>5</xdr:col>
      <xdr:colOff>409575</xdr:colOff>
      <xdr:row>56</xdr:row>
      <xdr:rowOff>160635</xdr:rowOff>
    </xdr:to>
    <xdr:sp macro="" textlink="">
      <xdr:nvSpPr>
        <xdr:cNvPr id="142" name="円/楕円 141"/>
        <xdr:cNvSpPr/>
      </xdr:nvSpPr>
      <xdr:spPr>
        <a:xfrm>
          <a:off x="3746500" y="9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151762</xdr:rowOff>
    </xdr:from>
    <xdr:ext cx="534377" cy="259045"/>
    <xdr:sp macro="" textlink="">
      <xdr:nvSpPr>
        <xdr:cNvPr id="143" name="テキスト ボックス 142"/>
        <xdr:cNvSpPr txBox="1"/>
      </xdr:nvSpPr>
      <xdr:spPr>
        <a:xfrm>
          <a:off x="3530111" y="97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117149</xdr:rowOff>
    </xdr:from>
    <xdr:to>
      <xdr:col>4</xdr:col>
      <xdr:colOff>206375</xdr:colOff>
      <xdr:row>57</xdr:row>
      <xdr:rowOff>47299</xdr:rowOff>
    </xdr:to>
    <xdr:sp macro="" textlink="">
      <xdr:nvSpPr>
        <xdr:cNvPr id="144" name="円/楕円 143"/>
        <xdr:cNvSpPr/>
      </xdr:nvSpPr>
      <xdr:spPr>
        <a:xfrm>
          <a:off x="2857500" y="97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38426</xdr:rowOff>
    </xdr:from>
    <xdr:ext cx="534377" cy="259045"/>
    <xdr:sp macro="" textlink="">
      <xdr:nvSpPr>
        <xdr:cNvPr id="145" name="テキスト ボックス 144"/>
        <xdr:cNvSpPr txBox="1"/>
      </xdr:nvSpPr>
      <xdr:spPr>
        <a:xfrm>
          <a:off x="2641111" y="981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10572</xdr:rowOff>
    </xdr:from>
    <xdr:to>
      <xdr:col>3</xdr:col>
      <xdr:colOff>3175</xdr:colOff>
      <xdr:row>56</xdr:row>
      <xdr:rowOff>112172</xdr:rowOff>
    </xdr:to>
    <xdr:sp macro="" textlink="">
      <xdr:nvSpPr>
        <xdr:cNvPr id="146" name="円/楕円 145"/>
        <xdr:cNvSpPr/>
      </xdr:nvSpPr>
      <xdr:spPr>
        <a:xfrm>
          <a:off x="1968500" y="96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128699</xdr:rowOff>
    </xdr:from>
    <xdr:ext cx="534377" cy="259045"/>
    <xdr:sp macro="" textlink="">
      <xdr:nvSpPr>
        <xdr:cNvPr id="147" name="テキスト ボックス 146"/>
        <xdr:cNvSpPr txBox="1"/>
      </xdr:nvSpPr>
      <xdr:spPr>
        <a:xfrm>
          <a:off x="1752111" y="938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10670</xdr:rowOff>
    </xdr:from>
    <xdr:to>
      <xdr:col>1</xdr:col>
      <xdr:colOff>485775</xdr:colOff>
      <xdr:row>56</xdr:row>
      <xdr:rowOff>112270</xdr:rowOff>
    </xdr:to>
    <xdr:sp macro="" textlink="">
      <xdr:nvSpPr>
        <xdr:cNvPr id="148" name="円/楕円 147"/>
        <xdr:cNvSpPr/>
      </xdr:nvSpPr>
      <xdr:spPr>
        <a:xfrm>
          <a:off x="1079500" y="961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128797</xdr:rowOff>
    </xdr:from>
    <xdr:ext cx="534377" cy="259045"/>
    <xdr:sp macro="" textlink="">
      <xdr:nvSpPr>
        <xdr:cNvPr id="149" name="テキスト ボックス 148"/>
        <xdr:cNvSpPr txBox="1"/>
      </xdr:nvSpPr>
      <xdr:spPr>
        <a:xfrm>
          <a:off x="863111" y="93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65939</xdr:rowOff>
    </xdr:from>
    <xdr:to>
      <xdr:col>6</xdr:col>
      <xdr:colOff>511175</xdr:colOff>
      <xdr:row>78</xdr:row>
      <xdr:rowOff>98019</xdr:rowOff>
    </xdr:to>
    <xdr:cxnSp macro="">
      <xdr:nvCxnSpPr>
        <xdr:cNvPr id="178" name="直線コネクタ 177"/>
        <xdr:cNvCxnSpPr/>
      </xdr:nvCxnSpPr>
      <xdr:spPr>
        <a:xfrm>
          <a:off x="3797300" y="13439039"/>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65939</xdr:rowOff>
    </xdr:from>
    <xdr:to>
      <xdr:col>5</xdr:col>
      <xdr:colOff>358775</xdr:colOff>
      <xdr:row>78</xdr:row>
      <xdr:rowOff>109296</xdr:rowOff>
    </xdr:to>
    <xdr:cxnSp macro="">
      <xdr:nvCxnSpPr>
        <xdr:cNvPr id="181" name="直線コネクタ 180"/>
        <xdr:cNvCxnSpPr/>
      </xdr:nvCxnSpPr>
      <xdr:spPr>
        <a:xfrm flipV="1">
          <a:off x="2908300" y="13439039"/>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109296</xdr:rowOff>
    </xdr:from>
    <xdr:to>
      <xdr:col>4</xdr:col>
      <xdr:colOff>155575</xdr:colOff>
      <xdr:row>78</xdr:row>
      <xdr:rowOff>129184</xdr:rowOff>
    </xdr:to>
    <xdr:cxnSp macro="">
      <xdr:nvCxnSpPr>
        <xdr:cNvPr id="184" name="直線コネクタ 183"/>
        <xdr:cNvCxnSpPr/>
      </xdr:nvCxnSpPr>
      <xdr:spPr>
        <a:xfrm flipV="1">
          <a:off x="2019300" y="13482396"/>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119735</xdr:rowOff>
    </xdr:from>
    <xdr:to>
      <xdr:col>2</xdr:col>
      <xdr:colOff>638175</xdr:colOff>
      <xdr:row>78</xdr:row>
      <xdr:rowOff>129184</xdr:rowOff>
    </xdr:to>
    <xdr:cxnSp macro="">
      <xdr:nvCxnSpPr>
        <xdr:cNvPr id="187" name="直線コネクタ 186"/>
        <xdr:cNvCxnSpPr/>
      </xdr:nvCxnSpPr>
      <xdr:spPr>
        <a:xfrm>
          <a:off x="1130300" y="13492835"/>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47219</xdr:rowOff>
    </xdr:from>
    <xdr:to>
      <xdr:col>6</xdr:col>
      <xdr:colOff>561975</xdr:colOff>
      <xdr:row>78</xdr:row>
      <xdr:rowOff>148819</xdr:rowOff>
    </xdr:to>
    <xdr:sp macro="" textlink="">
      <xdr:nvSpPr>
        <xdr:cNvPr id="197" name="円/楕円 196"/>
        <xdr:cNvSpPr/>
      </xdr:nvSpPr>
      <xdr:spPr>
        <a:xfrm>
          <a:off x="4584700" y="134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133596</xdr:rowOff>
    </xdr:from>
    <xdr:ext cx="469744" cy="259045"/>
    <xdr:sp macro="" textlink="">
      <xdr:nvSpPr>
        <xdr:cNvPr id="198" name="維持補修費該当値テキスト"/>
        <xdr:cNvSpPr txBox="1"/>
      </xdr:nvSpPr>
      <xdr:spPr>
        <a:xfrm>
          <a:off x="4686300" y="133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15139</xdr:rowOff>
    </xdr:from>
    <xdr:to>
      <xdr:col>5</xdr:col>
      <xdr:colOff>409575</xdr:colOff>
      <xdr:row>78</xdr:row>
      <xdr:rowOff>116739</xdr:rowOff>
    </xdr:to>
    <xdr:sp macro="" textlink="">
      <xdr:nvSpPr>
        <xdr:cNvPr id="199" name="円/楕円 198"/>
        <xdr:cNvSpPr/>
      </xdr:nvSpPr>
      <xdr:spPr>
        <a:xfrm>
          <a:off x="3746500" y="133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107866</xdr:rowOff>
    </xdr:from>
    <xdr:ext cx="469744" cy="259045"/>
    <xdr:sp macro="" textlink="">
      <xdr:nvSpPr>
        <xdr:cNvPr id="200" name="テキスト ボックス 199"/>
        <xdr:cNvSpPr txBox="1"/>
      </xdr:nvSpPr>
      <xdr:spPr>
        <a:xfrm>
          <a:off x="3562427" y="1348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58496</xdr:rowOff>
    </xdr:from>
    <xdr:to>
      <xdr:col>4</xdr:col>
      <xdr:colOff>206375</xdr:colOff>
      <xdr:row>78</xdr:row>
      <xdr:rowOff>160096</xdr:rowOff>
    </xdr:to>
    <xdr:sp macro="" textlink="">
      <xdr:nvSpPr>
        <xdr:cNvPr id="201" name="円/楕円 200"/>
        <xdr:cNvSpPr/>
      </xdr:nvSpPr>
      <xdr:spPr>
        <a:xfrm>
          <a:off x="2857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151223</xdr:rowOff>
    </xdr:from>
    <xdr:ext cx="469744" cy="259045"/>
    <xdr:sp macro="" textlink="">
      <xdr:nvSpPr>
        <xdr:cNvPr id="202" name="テキスト ボックス 201"/>
        <xdr:cNvSpPr txBox="1"/>
      </xdr:nvSpPr>
      <xdr:spPr>
        <a:xfrm>
          <a:off x="2673427"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78384</xdr:rowOff>
    </xdr:from>
    <xdr:to>
      <xdr:col>3</xdr:col>
      <xdr:colOff>3175</xdr:colOff>
      <xdr:row>79</xdr:row>
      <xdr:rowOff>8534</xdr:rowOff>
    </xdr:to>
    <xdr:sp macro="" textlink="">
      <xdr:nvSpPr>
        <xdr:cNvPr id="203" name="円/楕円 202"/>
        <xdr:cNvSpPr/>
      </xdr:nvSpPr>
      <xdr:spPr>
        <a:xfrm>
          <a:off x="1968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171111</xdr:rowOff>
    </xdr:from>
    <xdr:ext cx="469744" cy="259045"/>
    <xdr:sp macro="" textlink="">
      <xdr:nvSpPr>
        <xdr:cNvPr id="204" name="テキスト ボックス 203"/>
        <xdr:cNvSpPr txBox="1"/>
      </xdr:nvSpPr>
      <xdr:spPr>
        <a:xfrm>
          <a:off x="1784427"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68935</xdr:rowOff>
    </xdr:from>
    <xdr:to>
      <xdr:col>1</xdr:col>
      <xdr:colOff>485775</xdr:colOff>
      <xdr:row>78</xdr:row>
      <xdr:rowOff>170535</xdr:rowOff>
    </xdr:to>
    <xdr:sp macro="" textlink="">
      <xdr:nvSpPr>
        <xdr:cNvPr id="205" name="円/楕円 204"/>
        <xdr:cNvSpPr/>
      </xdr:nvSpPr>
      <xdr:spPr>
        <a:xfrm>
          <a:off x="1079500" y="134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161662</xdr:rowOff>
    </xdr:from>
    <xdr:ext cx="469744" cy="259045"/>
    <xdr:sp macro="" textlink="">
      <xdr:nvSpPr>
        <xdr:cNvPr id="206" name="テキスト ボックス 205"/>
        <xdr:cNvSpPr txBox="1"/>
      </xdr:nvSpPr>
      <xdr:spPr>
        <a:xfrm>
          <a:off x="895427" y="135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39249</xdr:rowOff>
    </xdr:from>
    <xdr:to>
      <xdr:col>6</xdr:col>
      <xdr:colOff>511175</xdr:colOff>
      <xdr:row>98</xdr:row>
      <xdr:rowOff>64776</xdr:rowOff>
    </xdr:to>
    <xdr:cxnSp macro="">
      <xdr:nvCxnSpPr>
        <xdr:cNvPr id="236" name="直線コネクタ 235"/>
        <xdr:cNvCxnSpPr/>
      </xdr:nvCxnSpPr>
      <xdr:spPr>
        <a:xfrm flipV="1">
          <a:off x="3797300" y="16841349"/>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64776</xdr:rowOff>
    </xdr:from>
    <xdr:to>
      <xdr:col>5</xdr:col>
      <xdr:colOff>358775</xdr:colOff>
      <xdr:row>98</xdr:row>
      <xdr:rowOff>161131</xdr:rowOff>
    </xdr:to>
    <xdr:cxnSp macro="">
      <xdr:nvCxnSpPr>
        <xdr:cNvPr id="239" name="直線コネクタ 238"/>
        <xdr:cNvCxnSpPr/>
      </xdr:nvCxnSpPr>
      <xdr:spPr>
        <a:xfrm flipV="1">
          <a:off x="2908300" y="16866876"/>
          <a:ext cx="8890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161131</xdr:rowOff>
    </xdr:from>
    <xdr:to>
      <xdr:col>4</xdr:col>
      <xdr:colOff>155575</xdr:colOff>
      <xdr:row>99</xdr:row>
      <xdr:rowOff>6217</xdr:rowOff>
    </xdr:to>
    <xdr:cxnSp macro="">
      <xdr:nvCxnSpPr>
        <xdr:cNvPr id="242" name="直線コネクタ 241"/>
        <xdr:cNvCxnSpPr/>
      </xdr:nvCxnSpPr>
      <xdr:spPr>
        <a:xfrm flipV="1">
          <a:off x="2019300" y="16963231"/>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6217</xdr:rowOff>
    </xdr:from>
    <xdr:to>
      <xdr:col>2</xdr:col>
      <xdr:colOff>638175</xdr:colOff>
      <xdr:row>99</xdr:row>
      <xdr:rowOff>11607</xdr:rowOff>
    </xdr:to>
    <xdr:cxnSp macro="">
      <xdr:nvCxnSpPr>
        <xdr:cNvPr id="245" name="直線コネクタ 244"/>
        <xdr:cNvCxnSpPr/>
      </xdr:nvCxnSpPr>
      <xdr:spPr>
        <a:xfrm flipV="1">
          <a:off x="1130300" y="16979767"/>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159899</xdr:rowOff>
    </xdr:from>
    <xdr:to>
      <xdr:col>6</xdr:col>
      <xdr:colOff>561975</xdr:colOff>
      <xdr:row>98</xdr:row>
      <xdr:rowOff>90049</xdr:rowOff>
    </xdr:to>
    <xdr:sp macro="" textlink="">
      <xdr:nvSpPr>
        <xdr:cNvPr id="255" name="円/楕円 254"/>
        <xdr:cNvSpPr/>
      </xdr:nvSpPr>
      <xdr:spPr>
        <a:xfrm>
          <a:off x="4584700" y="16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138326</xdr:rowOff>
    </xdr:from>
    <xdr:ext cx="534377" cy="259045"/>
    <xdr:sp macro="" textlink="">
      <xdr:nvSpPr>
        <xdr:cNvPr id="256" name="扶助費該当値テキスト"/>
        <xdr:cNvSpPr txBox="1"/>
      </xdr:nvSpPr>
      <xdr:spPr>
        <a:xfrm>
          <a:off x="4686300" y="1676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13976</xdr:rowOff>
    </xdr:from>
    <xdr:to>
      <xdr:col>5</xdr:col>
      <xdr:colOff>409575</xdr:colOff>
      <xdr:row>98</xdr:row>
      <xdr:rowOff>115576</xdr:rowOff>
    </xdr:to>
    <xdr:sp macro="" textlink="">
      <xdr:nvSpPr>
        <xdr:cNvPr id="257" name="円/楕円 256"/>
        <xdr:cNvSpPr/>
      </xdr:nvSpPr>
      <xdr:spPr>
        <a:xfrm>
          <a:off x="3746500" y="16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106703</xdr:rowOff>
    </xdr:from>
    <xdr:ext cx="534377" cy="259045"/>
    <xdr:sp macro="" textlink="">
      <xdr:nvSpPr>
        <xdr:cNvPr id="258" name="テキスト ボックス 257"/>
        <xdr:cNvSpPr txBox="1"/>
      </xdr:nvSpPr>
      <xdr:spPr>
        <a:xfrm>
          <a:off x="3530111" y="1690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110331</xdr:rowOff>
    </xdr:from>
    <xdr:to>
      <xdr:col>4</xdr:col>
      <xdr:colOff>206375</xdr:colOff>
      <xdr:row>99</xdr:row>
      <xdr:rowOff>40481</xdr:rowOff>
    </xdr:to>
    <xdr:sp macro="" textlink="">
      <xdr:nvSpPr>
        <xdr:cNvPr id="259" name="円/楕円 258"/>
        <xdr:cNvSpPr/>
      </xdr:nvSpPr>
      <xdr:spPr>
        <a:xfrm>
          <a:off x="2857500" y="169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31608</xdr:rowOff>
    </xdr:from>
    <xdr:ext cx="534377" cy="259045"/>
    <xdr:sp macro="" textlink="">
      <xdr:nvSpPr>
        <xdr:cNvPr id="260" name="テキスト ボックス 259"/>
        <xdr:cNvSpPr txBox="1"/>
      </xdr:nvSpPr>
      <xdr:spPr>
        <a:xfrm>
          <a:off x="2641111" y="1700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126867</xdr:rowOff>
    </xdr:from>
    <xdr:to>
      <xdr:col>3</xdr:col>
      <xdr:colOff>3175</xdr:colOff>
      <xdr:row>99</xdr:row>
      <xdr:rowOff>57017</xdr:rowOff>
    </xdr:to>
    <xdr:sp macro="" textlink="">
      <xdr:nvSpPr>
        <xdr:cNvPr id="261" name="円/楕円 260"/>
        <xdr:cNvSpPr/>
      </xdr:nvSpPr>
      <xdr:spPr>
        <a:xfrm>
          <a:off x="1968500" y="169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48144</xdr:rowOff>
    </xdr:from>
    <xdr:ext cx="534377" cy="259045"/>
    <xdr:sp macro="" textlink="">
      <xdr:nvSpPr>
        <xdr:cNvPr id="262" name="テキスト ボックス 261"/>
        <xdr:cNvSpPr txBox="1"/>
      </xdr:nvSpPr>
      <xdr:spPr>
        <a:xfrm>
          <a:off x="1752111" y="1702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132257</xdr:rowOff>
    </xdr:from>
    <xdr:to>
      <xdr:col>1</xdr:col>
      <xdr:colOff>485775</xdr:colOff>
      <xdr:row>99</xdr:row>
      <xdr:rowOff>62407</xdr:rowOff>
    </xdr:to>
    <xdr:sp macro="" textlink="">
      <xdr:nvSpPr>
        <xdr:cNvPr id="263" name="円/楕円 262"/>
        <xdr:cNvSpPr/>
      </xdr:nvSpPr>
      <xdr:spPr>
        <a:xfrm>
          <a:off x="1079500" y="169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53534</xdr:rowOff>
    </xdr:from>
    <xdr:ext cx="534377" cy="259045"/>
    <xdr:sp macro="" textlink="">
      <xdr:nvSpPr>
        <xdr:cNvPr id="264" name="テキスト ボックス 263"/>
        <xdr:cNvSpPr txBox="1"/>
      </xdr:nvSpPr>
      <xdr:spPr>
        <a:xfrm>
          <a:off x="863111" y="1702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64284</xdr:rowOff>
    </xdr:from>
    <xdr:to>
      <xdr:col>15</xdr:col>
      <xdr:colOff>180975</xdr:colOff>
      <xdr:row>37</xdr:row>
      <xdr:rowOff>77836</xdr:rowOff>
    </xdr:to>
    <xdr:cxnSp macro="">
      <xdr:nvCxnSpPr>
        <xdr:cNvPr id="295" name="直線コネクタ 294"/>
        <xdr:cNvCxnSpPr/>
      </xdr:nvCxnSpPr>
      <xdr:spPr>
        <a:xfrm flipV="1">
          <a:off x="9639300" y="6407934"/>
          <a:ext cx="8382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36536</xdr:rowOff>
    </xdr:from>
    <xdr:to>
      <xdr:col>14</xdr:col>
      <xdr:colOff>28575</xdr:colOff>
      <xdr:row>37</xdr:row>
      <xdr:rowOff>77836</xdr:rowOff>
    </xdr:to>
    <xdr:cxnSp macro="">
      <xdr:nvCxnSpPr>
        <xdr:cNvPr id="298" name="直線コネクタ 297"/>
        <xdr:cNvCxnSpPr/>
      </xdr:nvCxnSpPr>
      <xdr:spPr>
        <a:xfrm>
          <a:off x="8750300" y="6380186"/>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36536</xdr:rowOff>
    </xdr:from>
    <xdr:to>
      <xdr:col>12</xdr:col>
      <xdr:colOff>511175</xdr:colOff>
      <xdr:row>37</xdr:row>
      <xdr:rowOff>108534</xdr:rowOff>
    </xdr:to>
    <xdr:cxnSp macro="">
      <xdr:nvCxnSpPr>
        <xdr:cNvPr id="301" name="直線コネクタ 300"/>
        <xdr:cNvCxnSpPr/>
      </xdr:nvCxnSpPr>
      <xdr:spPr>
        <a:xfrm flipV="1">
          <a:off x="7861300" y="6380186"/>
          <a:ext cx="889000" cy="7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108534</xdr:rowOff>
    </xdr:from>
    <xdr:to>
      <xdr:col>11</xdr:col>
      <xdr:colOff>307975</xdr:colOff>
      <xdr:row>37</xdr:row>
      <xdr:rowOff>136216</xdr:rowOff>
    </xdr:to>
    <xdr:cxnSp macro="">
      <xdr:nvCxnSpPr>
        <xdr:cNvPr id="304" name="直線コネクタ 303"/>
        <xdr:cNvCxnSpPr/>
      </xdr:nvCxnSpPr>
      <xdr:spPr>
        <a:xfrm flipV="1">
          <a:off x="6972300" y="6452184"/>
          <a:ext cx="8890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13484</xdr:rowOff>
    </xdr:from>
    <xdr:to>
      <xdr:col>15</xdr:col>
      <xdr:colOff>231775</xdr:colOff>
      <xdr:row>37</xdr:row>
      <xdr:rowOff>115084</xdr:rowOff>
    </xdr:to>
    <xdr:sp macro="" textlink="">
      <xdr:nvSpPr>
        <xdr:cNvPr id="314" name="円/楕円 313"/>
        <xdr:cNvSpPr/>
      </xdr:nvSpPr>
      <xdr:spPr>
        <a:xfrm>
          <a:off x="10426700" y="6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163361</xdr:rowOff>
    </xdr:from>
    <xdr:ext cx="534377" cy="259045"/>
    <xdr:sp macro="" textlink="">
      <xdr:nvSpPr>
        <xdr:cNvPr id="315" name="補助費等該当値テキスト"/>
        <xdr:cNvSpPr txBox="1"/>
      </xdr:nvSpPr>
      <xdr:spPr>
        <a:xfrm>
          <a:off x="10528300" y="633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27036</xdr:rowOff>
    </xdr:from>
    <xdr:to>
      <xdr:col>14</xdr:col>
      <xdr:colOff>79375</xdr:colOff>
      <xdr:row>37</xdr:row>
      <xdr:rowOff>128636</xdr:rowOff>
    </xdr:to>
    <xdr:sp macro="" textlink="">
      <xdr:nvSpPr>
        <xdr:cNvPr id="316" name="円/楕円 315"/>
        <xdr:cNvSpPr/>
      </xdr:nvSpPr>
      <xdr:spPr>
        <a:xfrm>
          <a:off x="9588500" y="63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119763</xdr:rowOff>
    </xdr:from>
    <xdr:ext cx="534377" cy="259045"/>
    <xdr:sp macro="" textlink="">
      <xdr:nvSpPr>
        <xdr:cNvPr id="317" name="テキスト ボックス 316"/>
        <xdr:cNvSpPr txBox="1"/>
      </xdr:nvSpPr>
      <xdr:spPr>
        <a:xfrm>
          <a:off x="9372111" y="646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157186</xdr:rowOff>
    </xdr:from>
    <xdr:to>
      <xdr:col>12</xdr:col>
      <xdr:colOff>561975</xdr:colOff>
      <xdr:row>37</xdr:row>
      <xdr:rowOff>87336</xdr:rowOff>
    </xdr:to>
    <xdr:sp macro="" textlink="">
      <xdr:nvSpPr>
        <xdr:cNvPr id="318" name="円/楕円 317"/>
        <xdr:cNvSpPr/>
      </xdr:nvSpPr>
      <xdr:spPr>
        <a:xfrm>
          <a:off x="8699500" y="63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78463</xdr:rowOff>
    </xdr:from>
    <xdr:ext cx="534377" cy="259045"/>
    <xdr:sp macro="" textlink="">
      <xdr:nvSpPr>
        <xdr:cNvPr id="319" name="テキスト ボックス 318"/>
        <xdr:cNvSpPr txBox="1"/>
      </xdr:nvSpPr>
      <xdr:spPr>
        <a:xfrm>
          <a:off x="8483111" y="64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57734</xdr:rowOff>
    </xdr:from>
    <xdr:to>
      <xdr:col>11</xdr:col>
      <xdr:colOff>358775</xdr:colOff>
      <xdr:row>37</xdr:row>
      <xdr:rowOff>159334</xdr:rowOff>
    </xdr:to>
    <xdr:sp macro="" textlink="">
      <xdr:nvSpPr>
        <xdr:cNvPr id="320" name="円/楕円 319"/>
        <xdr:cNvSpPr/>
      </xdr:nvSpPr>
      <xdr:spPr>
        <a:xfrm>
          <a:off x="7810500" y="64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150461</xdr:rowOff>
    </xdr:from>
    <xdr:ext cx="534377" cy="259045"/>
    <xdr:sp macro="" textlink="">
      <xdr:nvSpPr>
        <xdr:cNvPr id="321" name="テキスト ボックス 320"/>
        <xdr:cNvSpPr txBox="1"/>
      </xdr:nvSpPr>
      <xdr:spPr>
        <a:xfrm>
          <a:off x="7594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85416</xdr:rowOff>
    </xdr:from>
    <xdr:to>
      <xdr:col>10</xdr:col>
      <xdr:colOff>155575</xdr:colOff>
      <xdr:row>38</xdr:row>
      <xdr:rowOff>15566</xdr:rowOff>
    </xdr:to>
    <xdr:sp macro="" textlink="">
      <xdr:nvSpPr>
        <xdr:cNvPr id="322" name="円/楕円 321"/>
        <xdr:cNvSpPr/>
      </xdr:nvSpPr>
      <xdr:spPr>
        <a:xfrm>
          <a:off x="6921500" y="642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6693</xdr:rowOff>
    </xdr:from>
    <xdr:ext cx="534377" cy="259045"/>
    <xdr:sp macro="" textlink="">
      <xdr:nvSpPr>
        <xdr:cNvPr id="323" name="テキスト ボックス 322"/>
        <xdr:cNvSpPr txBox="1"/>
      </xdr:nvSpPr>
      <xdr:spPr>
        <a:xfrm>
          <a:off x="6705111" y="652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106568</xdr:rowOff>
    </xdr:from>
    <xdr:to>
      <xdr:col>15</xdr:col>
      <xdr:colOff>180975</xdr:colOff>
      <xdr:row>58</xdr:row>
      <xdr:rowOff>29111</xdr:rowOff>
    </xdr:to>
    <xdr:cxnSp macro="">
      <xdr:nvCxnSpPr>
        <xdr:cNvPr id="352" name="直線コネクタ 351"/>
        <xdr:cNvCxnSpPr/>
      </xdr:nvCxnSpPr>
      <xdr:spPr>
        <a:xfrm>
          <a:off x="9639300" y="9879218"/>
          <a:ext cx="8382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106568</xdr:rowOff>
    </xdr:from>
    <xdr:to>
      <xdr:col>14</xdr:col>
      <xdr:colOff>28575</xdr:colOff>
      <xdr:row>58</xdr:row>
      <xdr:rowOff>47490</xdr:rowOff>
    </xdr:to>
    <xdr:cxnSp macro="">
      <xdr:nvCxnSpPr>
        <xdr:cNvPr id="355" name="直線コネクタ 354"/>
        <xdr:cNvCxnSpPr/>
      </xdr:nvCxnSpPr>
      <xdr:spPr>
        <a:xfrm flipV="1">
          <a:off x="8750300" y="9879218"/>
          <a:ext cx="889000" cy="1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47490</xdr:rowOff>
    </xdr:from>
    <xdr:to>
      <xdr:col>12</xdr:col>
      <xdr:colOff>511175</xdr:colOff>
      <xdr:row>58</xdr:row>
      <xdr:rowOff>97355</xdr:rowOff>
    </xdr:to>
    <xdr:cxnSp macro="">
      <xdr:nvCxnSpPr>
        <xdr:cNvPr id="358" name="直線コネクタ 357"/>
        <xdr:cNvCxnSpPr/>
      </xdr:nvCxnSpPr>
      <xdr:spPr>
        <a:xfrm flipV="1">
          <a:off x="7861300" y="9991590"/>
          <a:ext cx="889000" cy="4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97355</xdr:rowOff>
    </xdr:from>
    <xdr:to>
      <xdr:col>11</xdr:col>
      <xdr:colOff>307975</xdr:colOff>
      <xdr:row>58</xdr:row>
      <xdr:rowOff>99489</xdr:rowOff>
    </xdr:to>
    <xdr:cxnSp macro="">
      <xdr:nvCxnSpPr>
        <xdr:cNvPr id="361" name="直線コネクタ 360"/>
        <xdr:cNvCxnSpPr/>
      </xdr:nvCxnSpPr>
      <xdr:spPr>
        <a:xfrm flipV="1">
          <a:off x="6972300" y="1004145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149761</xdr:rowOff>
    </xdr:from>
    <xdr:to>
      <xdr:col>15</xdr:col>
      <xdr:colOff>231775</xdr:colOff>
      <xdr:row>58</xdr:row>
      <xdr:rowOff>79911</xdr:rowOff>
    </xdr:to>
    <xdr:sp macro="" textlink="">
      <xdr:nvSpPr>
        <xdr:cNvPr id="371" name="円/楕円 370"/>
        <xdr:cNvSpPr/>
      </xdr:nvSpPr>
      <xdr:spPr>
        <a:xfrm>
          <a:off x="10426700" y="99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64688</xdr:rowOff>
    </xdr:from>
    <xdr:ext cx="534377" cy="259045"/>
    <xdr:sp macro="" textlink="">
      <xdr:nvSpPr>
        <xdr:cNvPr id="372" name="普通建設事業費該当値テキスト"/>
        <xdr:cNvSpPr txBox="1"/>
      </xdr:nvSpPr>
      <xdr:spPr>
        <a:xfrm>
          <a:off x="10528300" y="98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55768</xdr:rowOff>
    </xdr:from>
    <xdr:to>
      <xdr:col>14</xdr:col>
      <xdr:colOff>79375</xdr:colOff>
      <xdr:row>57</xdr:row>
      <xdr:rowOff>157368</xdr:rowOff>
    </xdr:to>
    <xdr:sp macro="" textlink="">
      <xdr:nvSpPr>
        <xdr:cNvPr id="373" name="円/楕円 372"/>
        <xdr:cNvSpPr/>
      </xdr:nvSpPr>
      <xdr:spPr>
        <a:xfrm>
          <a:off x="9588500" y="98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148495</xdr:rowOff>
    </xdr:from>
    <xdr:ext cx="534377" cy="259045"/>
    <xdr:sp macro="" textlink="">
      <xdr:nvSpPr>
        <xdr:cNvPr id="374" name="テキスト ボックス 373"/>
        <xdr:cNvSpPr txBox="1"/>
      </xdr:nvSpPr>
      <xdr:spPr>
        <a:xfrm>
          <a:off x="9372111" y="99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168140</xdr:rowOff>
    </xdr:from>
    <xdr:to>
      <xdr:col>12</xdr:col>
      <xdr:colOff>561975</xdr:colOff>
      <xdr:row>58</xdr:row>
      <xdr:rowOff>98290</xdr:rowOff>
    </xdr:to>
    <xdr:sp macro="" textlink="">
      <xdr:nvSpPr>
        <xdr:cNvPr id="375" name="円/楕円 374"/>
        <xdr:cNvSpPr/>
      </xdr:nvSpPr>
      <xdr:spPr>
        <a:xfrm>
          <a:off x="8699500" y="99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89417</xdr:rowOff>
    </xdr:from>
    <xdr:ext cx="534377" cy="259045"/>
    <xdr:sp macro="" textlink="">
      <xdr:nvSpPr>
        <xdr:cNvPr id="376" name="テキスト ボックス 375"/>
        <xdr:cNvSpPr txBox="1"/>
      </xdr:nvSpPr>
      <xdr:spPr>
        <a:xfrm>
          <a:off x="8483111" y="100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46555</xdr:rowOff>
    </xdr:from>
    <xdr:to>
      <xdr:col>11</xdr:col>
      <xdr:colOff>358775</xdr:colOff>
      <xdr:row>58</xdr:row>
      <xdr:rowOff>148155</xdr:rowOff>
    </xdr:to>
    <xdr:sp macro="" textlink="">
      <xdr:nvSpPr>
        <xdr:cNvPr id="377" name="円/楕円 376"/>
        <xdr:cNvSpPr/>
      </xdr:nvSpPr>
      <xdr:spPr>
        <a:xfrm>
          <a:off x="7810500" y="999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139282</xdr:rowOff>
    </xdr:from>
    <xdr:ext cx="534377" cy="259045"/>
    <xdr:sp macro="" textlink="">
      <xdr:nvSpPr>
        <xdr:cNvPr id="378" name="テキスト ボックス 377"/>
        <xdr:cNvSpPr txBox="1"/>
      </xdr:nvSpPr>
      <xdr:spPr>
        <a:xfrm>
          <a:off x="7594111" y="1008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48689</xdr:rowOff>
    </xdr:from>
    <xdr:to>
      <xdr:col>10</xdr:col>
      <xdr:colOff>155575</xdr:colOff>
      <xdr:row>58</xdr:row>
      <xdr:rowOff>150289</xdr:rowOff>
    </xdr:to>
    <xdr:sp macro="" textlink="">
      <xdr:nvSpPr>
        <xdr:cNvPr id="379" name="円/楕円 378"/>
        <xdr:cNvSpPr/>
      </xdr:nvSpPr>
      <xdr:spPr>
        <a:xfrm>
          <a:off x="6921500" y="9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141416</xdr:rowOff>
    </xdr:from>
    <xdr:ext cx="534377" cy="259045"/>
    <xdr:sp macro="" textlink="">
      <xdr:nvSpPr>
        <xdr:cNvPr id="380" name="テキスト ボックス 379"/>
        <xdr:cNvSpPr txBox="1"/>
      </xdr:nvSpPr>
      <xdr:spPr>
        <a:xfrm>
          <a:off x="6705111" y="1008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11847</xdr:rowOff>
    </xdr:from>
    <xdr:to>
      <xdr:col>15</xdr:col>
      <xdr:colOff>180975</xdr:colOff>
      <xdr:row>79</xdr:row>
      <xdr:rowOff>20186</xdr:rowOff>
    </xdr:to>
    <xdr:cxnSp macro="">
      <xdr:nvCxnSpPr>
        <xdr:cNvPr id="411" name="直線コネクタ 410"/>
        <xdr:cNvCxnSpPr/>
      </xdr:nvCxnSpPr>
      <xdr:spPr>
        <a:xfrm>
          <a:off x="9639300" y="13384947"/>
          <a:ext cx="838200" cy="17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140836</xdr:rowOff>
    </xdr:from>
    <xdr:to>
      <xdr:col>15</xdr:col>
      <xdr:colOff>231775</xdr:colOff>
      <xdr:row>79</xdr:row>
      <xdr:rowOff>70986</xdr:rowOff>
    </xdr:to>
    <xdr:sp macro="" textlink="">
      <xdr:nvSpPr>
        <xdr:cNvPr id="421" name="円/楕円 420"/>
        <xdr:cNvSpPr/>
      </xdr:nvSpPr>
      <xdr:spPr>
        <a:xfrm>
          <a:off x="10426700" y="135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55763</xdr:rowOff>
    </xdr:from>
    <xdr:ext cx="469744" cy="259045"/>
    <xdr:sp macro="" textlink="">
      <xdr:nvSpPr>
        <xdr:cNvPr id="422" name="普通建設事業費 （ うち新規整備　）該当値テキスト"/>
        <xdr:cNvSpPr txBox="1"/>
      </xdr:nvSpPr>
      <xdr:spPr>
        <a:xfrm>
          <a:off x="10528300" y="1342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132497</xdr:rowOff>
    </xdr:from>
    <xdr:to>
      <xdr:col>14</xdr:col>
      <xdr:colOff>79375</xdr:colOff>
      <xdr:row>78</xdr:row>
      <xdr:rowOff>62647</xdr:rowOff>
    </xdr:to>
    <xdr:sp macro="" textlink="">
      <xdr:nvSpPr>
        <xdr:cNvPr id="423" name="円/楕円 422"/>
        <xdr:cNvSpPr/>
      </xdr:nvSpPr>
      <xdr:spPr>
        <a:xfrm>
          <a:off x="9588500" y="1333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79174</xdr:rowOff>
    </xdr:from>
    <xdr:ext cx="534377" cy="259045"/>
    <xdr:sp macro="" textlink="">
      <xdr:nvSpPr>
        <xdr:cNvPr id="424" name="テキスト ボックス 423"/>
        <xdr:cNvSpPr txBox="1"/>
      </xdr:nvSpPr>
      <xdr:spPr>
        <a:xfrm>
          <a:off x="9372111" y="1310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104012</xdr:rowOff>
    </xdr:from>
    <xdr:to>
      <xdr:col>15</xdr:col>
      <xdr:colOff>180975</xdr:colOff>
      <xdr:row>98</xdr:row>
      <xdr:rowOff>128308</xdr:rowOff>
    </xdr:to>
    <xdr:cxnSp macro="">
      <xdr:nvCxnSpPr>
        <xdr:cNvPr id="453" name="直線コネクタ 452"/>
        <xdr:cNvCxnSpPr/>
      </xdr:nvCxnSpPr>
      <xdr:spPr>
        <a:xfrm flipV="1">
          <a:off x="9639300" y="16906112"/>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53212</xdr:rowOff>
    </xdr:from>
    <xdr:to>
      <xdr:col>15</xdr:col>
      <xdr:colOff>231775</xdr:colOff>
      <xdr:row>98</xdr:row>
      <xdr:rowOff>154812</xdr:rowOff>
    </xdr:to>
    <xdr:sp macro="" textlink="">
      <xdr:nvSpPr>
        <xdr:cNvPr id="463" name="円/楕円 462"/>
        <xdr:cNvSpPr/>
      </xdr:nvSpPr>
      <xdr:spPr>
        <a:xfrm>
          <a:off x="10426700" y="168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139589</xdr:rowOff>
    </xdr:from>
    <xdr:ext cx="469744" cy="259045"/>
    <xdr:sp macro="" textlink="">
      <xdr:nvSpPr>
        <xdr:cNvPr id="464" name="普通建設事業費 （ うち更新整備　）該当値テキスト"/>
        <xdr:cNvSpPr txBox="1"/>
      </xdr:nvSpPr>
      <xdr:spPr>
        <a:xfrm>
          <a:off x="10528300" y="167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77508</xdr:rowOff>
    </xdr:from>
    <xdr:to>
      <xdr:col>14</xdr:col>
      <xdr:colOff>79375</xdr:colOff>
      <xdr:row>99</xdr:row>
      <xdr:rowOff>7658</xdr:rowOff>
    </xdr:to>
    <xdr:sp macro="" textlink="">
      <xdr:nvSpPr>
        <xdr:cNvPr id="465" name="円/楕円 464"/>
        <xdr:cNvSpPr/>
      </xdr:nvSpPr>
      <xdr:spPr>
        <a:xfrm>
          <a:off x="9588500" y="168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170235</xdr:rowOff>
    </xdr:from>
    <xdr:ext cx="469744" cy="259045"/>
    <xdr:sp macro="" textlink="">
      <xdr:nvSpPr>
        <xdr:cNvPr id="466" name="テキスト ボックス 465"/>
        <xdr:cNvSpPr txBox="1"/>
      </xdr:nvSpPr>
      <xdr:spPr>
        <a:xfrm>
          <a:off x="9404427" y="169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96189</xdr:rowOff>
    </xdr:from>
    <xdr:to>
      <xdr:col>23</xdr:col>
      <xdr:colOff>517525</xdr:colOff>
      <xdr:row>39</xdr:row>
      <xdr:rowOff>38430</xdr:rowOff>
    </xdr:to>
    <xdr:cxnSp macro="">
      <xdr:nvCxnSpPr>
        <xdr:cNvPr id="495" name="直線コネクタ 494"/>
        <xdr:cNvCxnSpPr/>
      </xdr:nvCxnSpPr>
      <xdr:spPr>
        <a:xfrm>
          <a:off x="15481300" y="6611289"/>
          <a:ext cx="838200" cy="1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96189</xdr:rowOff>
    </xdr:from>
    <xdr:to>
      <xdr:col>22</xdr:col>
      <xdr:colOff>365125</xdr:colOff>
      <xdr:row>39</xdr:row>
      <xdr:rowOff>25171</xdr:rowOff>
    </xdr:to>
    <xdr:cxnSp macro="">
      <xdr:nvCxnSpPr>
        <xdr:cNvPr id="498" name="直線コネクタ 497"/>
        <xdr:cNvCxnSpPr/>
      </xdr:nvCxnSpPr>
      <xdr:spPr>
        <a:xfrm flipV="1">
          <a:off x="14592300" y="6611289"/>
          <a:ext cx="889000" cy="1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155719</xdr:rowOff>
    </xdr:from>
    <xdr:ext cx="469744" cy="259045"/>
    <xdr:sp macro="" textlink="">
      <xdr:nvSpPr>
        <xdr:cNvPr id="500" name="テキスト ボックス 499"/>
        <xdr:cNvSpPr txBox="1"/>
      </xdr:nvSpPr>
      <xdr:spPr>
        <a:xfrm>
          <a:off x="15246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24638</xdr:rowOff>
    </xdr:from>
    <xdr:to>
      <xdr:col>21</xdr:col>
      <xdr:colOff>161925</xdr:colOff>
      <xdr:row>39</xdr:row>
      <xdr:rowOff>25171</xdr:rowOff>
    </xdr:to>
    <xdr:cxnSp macro="">
      <xdr:nvCxnSpPr>
        <xdr:cNvPr id="501" name="直線コネクタ 500"/>
        <xdr:cNvCxnSpPr/>
      </xdr:nvCxnSpPr>
      <xdr:spPr>
        <a:xfrm>
          <a:off x="13703300" y="671118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21590</xdr:rowOff>
    </xdr:from>
    <xdr:to>
      <xdr:col>19</xdr:col>
      <xdr:colOff>644525</xdr:colOff>
      <xdr:row>39</xdr:row>
      <xdr:rowOff>24638</xdr:rowOff>
    </xdr:to>
    <xdr:cxnSp macro="">
      <xdr:nvCxnSpPr>
        <xdr:cNvPr id="504" name="直線コネクタ 503"/>
        <xdr:cNvCxnSpPr/>
      </xdr:nvCxnSpPr>
      <xdr:spPr>
        <a:xfrm>
          <a:off x="12814300" y="67081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159080</xdr:rowOff>
    </xdr:from>
    <xdr:to>
      <xdr:col>23</xdr:col>
      <xdr:colOff>568325</xdr:colOff>
      <xdr:row>39</xdr:row>
      <xdr:rowOff>89230</xdr:rowOff>
    </xdr:to>
    <xdr:sp macro="" textlink="">
      <xdr:nvSpPr>
        <xdr:cNvPr id="514" name="円/楕円 513"/>
        <xdr:cNvSpPr/>
      </xdr:nvSpPr>
      <xdr:spPr>
        <a:xfrm>
          <a:off x="162687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74007</xdr:rowOff>
    </xdr:from>
    <xdr:ext cx="313932" cy="259045"/>
    <xdr:sp macro="" textlink="">
      <xdr:nvSpPr>
        <xdr:cNvPr id="515" name="災害復旧事業費該当値テキスト"/>
        <xdr:cNvSpPr txBox="1"/>
      </xdr:nvSpPr>
      <xdr:spPr>
        <a:xfrm>
          <a:off x="16370300" y="6589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45389</xdr:rowOff>
    </xdr:from>
    <xdr:to>
      <xdr:col>22</xdr:col>
      <xdr:colOff>415925</xdr:colOff>
      <xdr:row>38</xdr:row>
      <xdr:rowOff>146989</xdr:rowOff>
    </xdr:to>
    <xdr:sp macro="" textlink="">
      <xdr:nvSpPr>
        <xdr:cNvPr id="516" name="円/楕円 515"/>
        <xdr:cNvSpPr/>
      </xdr:nvSpPr>
      <xdr:spPr>
        <a:xfrm>
          <a:off x="15430500" y="65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163517</xdr:rowOff>
    </xdr:from>
    <xdr:ext cx="469744" cy="259045"/>
    <xdr:sp macro="" textlink="">
      <xdr:nvSpPr>
        <xdr:cNvPr id="517" name="テキスト ボックス 516"/>
        <xdr:cNvSpPr txBox="1"/>
      </xdr:nvSpPr>
      <xdr:spPr>
        <a:xfrm>
          <a:off x="15246427" y="63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145821</xdr:rowOff>
    </xdr:from>
    <xdr:to>
      <xdr:col>21</xdr:col>
      <xdr:colOff>212725</xdr:colOff>
      <xdr:row>39</xdr:row>
      <xdr:rowOff>75971</xdr:rowOff>
    </xdr:to>
    <xdr:sp macro="" textlink="">
      <xdr:nvSpPr>
        <xdr:cNvPr id="518" name="円/楕円 517"/>
        <xdr:cNvSpPr/>
      </xdr:nvSpPr>
      <xdr:spPr>
        <a:xfrm>
          <a:off x="14541500" y="66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67098</xdr:rowOff>
    </xdr:from>
    <xdr:ext cx="378565" cy="259045"/>
    <xdr:sp macro="" textlink="">
      <xdr:nvSpPr>
        <xdr:cNvPr id="519" name="テキスト ボックス 518"/>
        <xdr:cNvSpPr txBox="1"/>
      </xdr:nvSpPr>
      <xdr:spPr>
        <a:xfrm>
          <a:off x="14403017" y="6753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145288</xdr:rowOff>
    </xdr:from>
    <xdr:to>
      <xdr:col>20</xdr:col>
      <xdr:colOff>9525</xdr:colOff>
      <xdr:row>39</xdr:row>
      <xdr:rowOff>75438</xdr:rowOff>
    </xdr:to>
    <xdr:sp macro="" textlink="">
      <xdr:nvSpPr>
        <xdr:cNvPr id="520" name="円/楕円 519"/>
        <xdr:cNvSpPr/>
      </xdr:nvSpPr>
      <xdr:spPr>
        <a:xfrm>
          <a:off x="13652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66565</xdr:rowOff>
    </xdr:from>
    <xdr:ext cx="378565" cy="259045"/>
    <xdr:sp macro="" textlink="">
      <xdr:nvSpPr>
        <xdr:cNvPr id="521" name="テキスト ボックス 520"/>
        <xdr:cNvSpPr txBox="1"/>
      </xdr:nvSpPr>
      <xdr:spPr>
        <a:xfrm>
          <a:off x="13514017" y="675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142240</xdr:rowOff>
    </xdr:from>
    <xdr:to>
      <xdr:col>18</xdr:col>
      <xdr:colOff>492125</xdr:colOff>
      <xdr:row>39</xdr:row>
      <xdr:rowOff>72390</xdr:rowOff>
    </xdr:to>
    <xdr:sp macro="" textlink="">
      <xdr:nvSpPr>
        <xdr:cNvPr id="522" name="円/楕円 521"/>
        <xdr:cNvSpPr/>
      </xdr:nvSpPr>
      <xdr:spPr>
        <a:xfrm>
          <a:off x="1276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63517</xdr:rowOff>
    </xdr:from>
    <xdr:ext cx="378565" cy="259045"/>
    <xdr:sp macro="" textlink="">
      <xdr:nvSpPr>
        <xdr:cNvPr id="523" name="テキスト ボックス 522"/>
        <xdr:cNvSpPr txBox="1"/>
      </xdr:nvSpPr>
      <xdr:spPr>
        <a:xfrm>
          <a:off x="12625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168095</xdr:rowOff>
    </xdr:from>
    <xdr:to>
      <xdr:col>23</xdr:col>
      <xdr:colOff>517525</xdr:colOff>
      <xdr:row>77</xdr:row>
      <xdr:rowOff>29254</xdr:rowOff>
    </xdr:to>
    <xdr:cxnSp macro="">
      <xdr:nvCxnSpPr>
        <xdr:cNvPr id="603" name="直線コネクタ 602"/>
        <xdr:cNvCxnSpPr/>
      </xdr:nvCxnSpPr>
      <xdr:spPr>
        <a:xfrm>
          <a:off x="15481300" y="13198295"/>
          <a:ext cx="838200" cy="3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168095</xdr:rowOff>
    </xdr:from>
    <xdr:to>
      <xdr:col>22</xdr:col>
      <xdr:colOff>365125</xdr:colOff>
      <xdr:row>77</xdr:row>
      <xdr:rowOff>5349</xdr:rowOff>
    </xdr:to>
    <xdr:cxnSp macro="">
      <xdr:nvCxnSpPr>
        <xdr:cNvPr id="606" name="直線コネクタ 605"/>
        <xdr:cNvCxnSpPr/>
      </xdr:nvCxnSpPr>
      <xdr:spPr>
        <a:xfrm flipV="1">
          <a:off x="14592300" y="13198295"/>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98912</xdr:rowOff>
    </xdr:from>
    <xdr:to>
      <xdr:col>21</xdr:col>
      <xdr:colOff>161925</xdr:colOff>
      <xdr:row>77</xdr:row>
      <xdr:rowOff>5349</xdr:rowOff>
    </xdr:to>
    <xdr:cxnSp macro="">
      <xdr:nvCxnSpPr>
        <xdr:cNvPr id="609" name="直線コネクタ 608"/>
        <xdr:cNvCxnSpPr/>
      </xdr:nvCxnSpPr>
      <xdr:spPr>
        <a:xfrm>
          <a:off x="13703300" y="13129112"/>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95205</xdr:rowOff>
    </xdr:from>
    <xdr:to>
      <xdr:col>19</xdr:col>
      <xdr:colOff>644525</xdr:colOff>
      <xdr:row>76</xdr:row>
      <xdr:rowOff>98912</xdr:rowOff>
    </xdr:to>
    <xdr:cxnSp macro="">
      <xdr:nvCxnSpPr>
        <xdr:cNvPr id="612" name="直線コネクタ 611"/>
        <xdr:cNvCxnSpPr/>
      </xdr:nvCxnSpPr>
      <xdr:spPr>
        <a:xfrm>
          <a:off x="12814300" y="13125405"/>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149904</xdr:rowOff>
    </xdr:from>
    <xdr:to>
      <xdr:col>23</xdr:col>
      <xdr:colOff>568325</xdr:colOff>
      <xdr:row>77</xdr:row>
      <xdr:rowOff>80054</xdr:rowOff>
    </xdr:to>
    <xdr:sp macro="" textlink="">
      <xdr:nvSpPr>
        <xdr:cNvPr id="622" name="円/楕円 621"/>
        <xdr:cNvSpPr/>
      </xdr:nvSpPr>
      <xdr:spPr>
        <a:xfrm>
          <a:off x="16268700" y="131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128331</xdr:rowOff>
    </xdr:from>
    <xdr:ext cx="534377" cy="259045"/>
    <xdr:sp macro="" textlink="">
      <xdr:nvSpPr>
        <xdr:cNvPr id="623" name="公債費該当値テキスト"/>
        <xdr:cNvSpPr txBox="1"/>
      </xdr:nvSpPr>
      <xdr:spPr>
        <a:xfrm>
          <a:off x="16370300" y="131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117295</xdr:rowOff>
    </xdr:from>
    <xdr:to>
      <xdr:col>22</xdr:col>
      <xdr:colOff>415925</xdr:colOff>
      <xdr:row>77</xdr:row>
      <xdr:rowOff>47445</xdr:rowOff>
    </xdr:to>
    <xdr:sp macro="" textlink="">
      <xdr:nvSpPr>
        <xdr:cNvPr id="624" name="円/楕円 623"/>
        <xdr:cNvSpPr/>
      </xdr:nvSpPr>
      <xdr:spPr>
        <a:xfrm>
          <a:off x="15430500" y="131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38572</xdr:rowOff>
    </xdr:from>
    <xdr:ext cx="534377" cy="259045"/>
    <xdr:sp macro="" textlink="">
      <xdr:nvSpPr>
        <xdr:cNvPr id="625" name="テキスト ボックス 624"/>
        <xdr:cNvSpPr txBox="1"/>
      </xdr:nvSpPr>
      <xdr:spPr>
        <a:xfrm>
          <a:off x="15214111" y="13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125999</xdr:rowOff>
    </xdr:from>
    <xdr:to>
      <xdr:col>21</xdr:col>
      <xdr:colOff>212725</xdr:colOff>
      <xdr:row>77</xdr:row>
      <xdr:rowOff>56149</xdr:rowOff>
    </xdr:to>
    <xdr:sp macro="" textlink="">
      <xdr:nvSpPr>
        <xdr:cNvPr id="626" name="円/楕円 625"/>
        <xdr:cNvSpPr/>
      </xdr:nvSpPr>
      <xdr:spPr>
        <a:xfrm>
          <a:off x="14541500" y="131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47276</xdr:rowOff>
    </xdr:from>
    <xdr:ext cx="534377" cy="259045"/>
    <xdr:sp macro="" textlink="">
      <xdr:nvSpPr>
        <xdr:cNvPr id="627" name="テキスト ボックス 626"/>
        <xdr:cNvSpPr txBox="1"/>
      </xdr:nvSpPr>
      <xdr:spPr>
        <a:xfrm>
          <a:off x="14325111" y="132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48112</xdr:rowOff>
    </xdr:from>
    <xdr:to>
      <xdr:col>20</xdr:col>
      <xdr:colOff>9525</xdr:colOff>
      <xdr:row>76</xdr:row>
      <xdr:rowOff>149712</xdr:rowOff>
    </xdr:to>
    <xdr:sp macro="" textlink="">
      <xdr:nvSpPr>
        <xdr:cNvPr id="628" name="円/楕円 627"/>
        <xdr:cNvSpPr/>
      </xdr:nvSpPr>
      <xdr:spPr>
        <a:xfrm>
          <a:off x="13652500" y="130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140839</xdr:rowOff>
    </xdr:from>
    <xdr:ext cx="534377" cy="259045"/>
    <xdr:sp macro="" textlink="">
      <xdr:nvSpPr>
        <xdr:cNvPr id="629" name="テキスト ボックス 628"/>
        <xdr:cNvSpPr txBox="1"/>
      </xdr:nvSpPr>
      <xdr:spPr>
        <a:xfrm>
          <a:off x="13436111" y="131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44405</xdr:rowOff>
    </xdr:from>
    <xdr:to>
      <xdr:col>18</xdr:col>
      <xdr:colOff>492125</xdr:colOff>
      <xdr:row>76</xdr:row>
      <xdr:rowOff>146005</xdr:rowOff>
    </xdr:to>
    <xdr:sp macro="" textlink="">
      <xdr:nvSpPr>
        <xdr:cNvPr id="630" name="円/楕円 629"/>
        <xdr:cNvSpPr/>
      </xdr:nvSpPr>
      <xdr:spPr>
        <a:xfrm>
          <a:off x="12763500" y="130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137132</xdr:rowOff>
    </xdr:from>
    <xdr:ext cx="534377" cy="259045"/>
    <xdr:sp macro="" textlink="">
      <xdr:nvSpPr>
        <xdr:cNvPr id="631" name="テキスト ボックス 630"/>
        <xdr:cNvSpPr txBox="1"/>
      </xdr:nvSpPr>
      <xdr:spPr>
        <a:xfrm>
          <a:off x="12547111" y="131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143726</xdr:rowOff>
    </xdr:from>
    <xdr:to>
      <xdr:col>23</xdr:col>
      <xdr:colOff>517525</xdr:colOff>
      <xdr:row>99</xdr:row>
      <xdr:rowOff>31648</xdr:rowOff>
    </xdr:to>
    <xdr:cxnSp macro="">
      <xdr:nvCxnSpPr>
        <xdr:cNvPr id="660" name="直線コネクタ 659"/>
        <xdr:cNvCxnSpPr/>
      </xdr:nvCxnSpPr>
      <xdr:spPr>
        <a:xfrm flipV="1">
          <a:off x="15481300" y="16945826"/>
          <a:ext cx="838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61037</xdr:rowOff>
    </xdr:from>
    <xdr:to>
      <xdr:col>22</xdr:col>
      <xdr:colOff>365125</xdr:colOff>
      <xdr:row>99</xdr:row>
      <xdr:rowOff>31648</xdr:rowOff>
    </xdr:to>
    <xdr:cxnSp macro="">
      <xdr:nvCxnSpPr>
        <xdr:cNvPr id="663" name="直線コネクタ 662"/>
        <xdr:cNvCxnSpPr/>
      </xdr:nvCxnSpPr>
      <xdr:spPr>
        <a:xfrm>
          <a:off x="14592300" y="16863137"/>
          <a:ext cx="889000" cy="1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61037</xdr:rowOff>
    </xdr:from>
    <xdr:to>
      <xdr:col>21</xdr:col>
      <xdr:colOff>161925</xdr:colOff>
      <xdr:row>98</xdr:row>
      <xdr:rowOff>134429</xdr:rowOff>
    </xdr:to>
    <xdr:cxnSp macro="">
      <xdr:nvCxnSpPr>
        <xdr:cNvPr id="666" name="直線コネクタ 665"/>
        <xdr:cNvCxnSpPr/>
      </xdr:nvCxnSpPr>
      <xdr:spPr>
        <a:xfrm flipV="1">
          <a:off x="13703300" y="16863137"/>
          <a:ext cx="889000" cy="7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65875</xdr:rowOff>
    </xdr:from>
    <xdr:to>
      <xdr:col>19</xdr:col>
      <xdr:colOff>644525</xdr:colOff>
      <xdr:row>98</xdr:row>
      <xdr:rowOff>134429</xdr:rowOff>
    </xdr:to>
    <xdr:cxnSp macro="">
      <xdr:nvCxnSpPr>
        <xdr:cNvPr id="669" name="直線コネクタ 668"/>
        <xdr:cNvCxnSpPr/>
      </xdr:nvCxnSpPr>
      <xdr:spPr>
        <a:xfrm>
          <a:off x="12814300" y="16867975"/>
          <a:ext cx="889000" cy="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92926</xdr:rowOff>
    </xdr:from>
    <xdr:to>
      <xdr:col>23</xdr:col>
      <xdr:colOff>568325</xdr:colOff>
      <xdr:row>99</xdr:row>
      <xdr:rowOff>23076</xdr:rowOff>
    </xdr:to>
    <xdr:sp macro="" textlink="">
      <xdr:nvSpPr>
        <xdr:cNvPr id="679" name="円/楕円 678"/>
        <xdr:cNvSpPr/>
      </xdr:nvSpPr>
      <xdr:spPr>
        <a:xfrm>
          <a:off x="16268700" y="168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7853</xdr:rowOff>
    </xdr:from>
    <xdr:ext cx="469744" cy="259045"/>
    <xdr:sp macro="" textlink="">
      <xdr:nvSpPr>
        <xdr:cNvPr id="680" name="積立金該当値テキスト"/>
        <xdr:cNvSpPr txBox="1"/>
      </xdr:nvSpPr>
      <xdr:spPr>
        <a:xfrm>
          <a:off x="16370300" y="168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152298</xdr:rowOff>
    </xdr:from>
    <xdr:to>
      <xdr:col>22</xdr:col>
      <xdr:colOff>415925</xdr:colOff>
      <xdr:row>99</xdr:row>
      <xdr:rowOff>82448</xdr:rowOff>
    </xdr:to>
    <xdr:sp macro="" textlink="">
      <xdr:nvSpPr>
        <xdr:cNvPr id="681" name="円/楕円 680"/>
        <xdr:cNvSpPr/>
      </xdr:nvSpPr>
      <xdr:spPr>
        <a:xfrm>
          <a:off x="15430500" y="169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73575</xdr:rowOff>
    </xdr:from>
    <xdr:ext cx="469744" cy="259045"/>
    <xdr:sp macro="" textlink="">
      <xdr:nvSpPr>
        <xdr:cNvPr id="682" name="テキスト ボックス 681"/>
        <xdr:cNvSpPr txBox="1"/>
      </xdr:nvSpPr>
      <xdr:spPr>
        <a:xfrm>
          <a:off x="15246427" y="1704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10237</xdr:rowOff>
    </xdr:from>
    <xdr:to>
      <xdr:col>21</xdr:col>
      <xdr:colOff>212725</xdr:colOff>
      <xdr:row>98</xdr:row>
      <xdr:rowOff>111837</xdr:rowOff>
    </xdr:to>
    <xdr:sp macro="" textlink="">
      <xdr:nvSpPr>
        <xdr:cNvPr id="683" name="円/楕円 682"/>
        <xdr:cNvSpPr/>
      </xdr:nvSpPr>
      <xdr:spPr>
        <a:xfrm>
          <a:off x="14541500" y="168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102964</xdr:rowOff>
    </xdr:from>
    <xdr:ext cx="534377" cy="259045"/>
    <xdr:sp macro="" textlink="">
      <xdr:nvSpPr>
        <xdr:cNvPr id="684" name="テキスト ボックス 683"/>
        <xdr:cNvSpPr txBox="1"/>
      </xdr:nvSpPr>
      <xdr:spPr>
        <a:xfrm>
          <a:off x="14325111" y="169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83629</xdr:rowOff>
    </xdr:from>
    <xdr:to>
      <xdr:col>20</xdr:col>
      <xdr:colOff>9525</xdr:colOff>
      <xdr:row>99</xdr:row>
      <xdr:rowOff>13779</xdr:rowOff>
    </xdr:to>
    <xdr:sp macro="" textlink="">
      <xdr:nvSpPr>
        <xdr:cNvPr id="685" name="円/楕円 684"/>
        <xdr:cNvSpPr/>
      </xdr:nvSpPr>
      <xdr:spPr>
        <a:xfrm>
          <a:off x="13652500" y="1688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4906</xdr:rowOff>
    </xdr:from>
    <xdr:ext cx="469744" cy="259045"/>
    <xdr:sp macro="" textlink="">
      <xdr:nvSpPr>
        <xdr:cNvPr id="686" name="テキスト ボックス 685"/>
        <xdr:cNvSpPr txBox="1"/>
      </xdr:nvSpPr>
      <xdr:spPr>
        <a:xfrm>
          <a:off x="13468427" y="1697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15075</xdr:rowOff>
    </xdr:from>
    <xdr:to>
      <xdr:col>18</xdr:col>
      <xdr:colOff>492125</xdr:colOff>
      <xdr:row>98</xdr:row>
      <xdr:rowOff>116675</xdr:rowOff>
    </xdr:to>
    <xdr:sp macro="" textlink="">
      <xdr:nvSpPr>
        <xdr:cNvPr id="687" name="円/楕円 686"/>
        <xdr:cNvSpPr/>
      </xdr:nvSpPr>
      <xdr:spPr>
        <a:xfrm>
          <a:off x="12763500" y="168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107802</xdr:rowOff>
    </xdr:from>
    <xdr:ext cx="534377" cy="259045"/>
    <xdr:sp macro="" textlink="">
      <xdr:nvSpPr>
        <xdr:cNvPr id="688" name="テキスト ボックス 687"/>
        <xdr:cNvSpPr txBox="1"/>
      </xdr:nvSpPr>
      <xdr:spPr>
        <a:xfrm>
          <a:off x="12547111" y="169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150640</xdr:rowOff>
    </xdr:from>
    <xdr:to>
      <xdr:col>32</xdr:col>
      <xdr:colOff>187325</xdr:colOff>
      <xdr:row>38</xdr:row>
      <xdr:rowOff>153743</xdr:rowOff>
    </xdr:to>
    <xdr:cxnSp macro="">
      <xdr:nvCxnSpPr>
        <xdr:cNvPr id="719" name="直線コネクタ 718"/>
        <xdr:cNvCxnSpPr/>
      </xdr:nvCxnSpPr>
      <xdr:spPr>
        <a:xfrm>
          <a:off x="21323300" y="6665740"/>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97698</xdr:rowOff>
    </xdr:from>
    <xdr:ext cx="378565" cy="259045"/>
    <xdr:sp macro="" textlink="">
      <xdr:nvSpPr>
        <xdr:cNvPr id="720" name="投資及び出資金平均値テキスト"/>
        <xdr:cNvSpPr txBox="1"/>
      </xdr:nvSpPr>
      <xdr:spPr>
        <a:xfrm>
          <a:off x="22212300" y="6612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133005</xdr:rowOff>
    </xdr:from>
    <xdr:to>
      <xdr:col>31</xdr:col>
      <xdr:colOff>34925</xdr:colOff>
      <xdr:row>38</xdr:row>
      <xdr:rowOff>150640</xdr:rowOff>
    </xdr:to>
    <xdr:cxnSp macro="">
      <xdr:nvCxnSpPr>
        <xdr:cNvPr id="722" name="直線コネクタ 721"/>
        <xdr:cNvCxnSpPr/>
      </xdr:nvCxnSpPr>
      <xdr:spPr>
        <a:xfrm>
          <a:off x="20434300" y="6648105"/>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4" name="テキスト ボックス 723"/>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133005</xdr:rowOff>
    </xdr:from>
    <xdr:to>
      <xdr:col>29</xdr:col>
      <xdr:colOff>517525</xdr:colOff>
      <xdr:row>38</xdr:row>
      <xdr:rowOff>135128</xdr:rowOff>
    </xdr:to>
    <xdr:cxnSp macro="">
      <xdr:nvCxnSpPr>
        <xdr:cNvPr id="725" name="直線コネクタ 724"/>
        <xdr:cNvCxnSpPr/>
      </xdr:nvCxnSpPr>
      <xdr:spPr>
        <a:xfrm flipV="1">
          <a:off x="19545300" y="6648105"/>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7" name="テキスト ボックス 726"/>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135128</xdr:rowOff>
    </xdr:from>
    <xdr:to>
      <xdr:col>28</xdr:col>
      <xdr:colOff>314325</xdr:colOff>
      <xdr:row>38</xdr:row>
      <xdr:rowOff>148191</xdr:rowOff>
    </xdr:to>
    <xdr:cxnSp macro="">
      <xdr:nvCxnSpPr>
        <xdr:cNvPr id="728" name="直線コネクタ 727"/>
        <xdr:cNvCxnSpPr/>
      </xdr:nvCxnSpPr>
      <xdr:spPr>
        <a:xfrm flipV="1">
          <a:off x="18656300" y="66502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102943</xdr:rowOff>
    </xdr:from>
    <xdr:to>
      <xdr:col>32</xdr:col>
      <xdr:colOff>238125</xdr:colOff>
      <xdr:row>39</xdr:row>
      <xdr:rowOff>33093</xdr:rowOff>
    </xdr:to>
    <xdr:sp macro="" textlink="">
      <xdr:nvSpPr>
        <xdr:cNvPr id="738" name="円/楕円 737"/>
        <xdr:cNvSpPr/>
      </xdr:nvSpPr>
      <xdr:spPr>
        <a:xfrm>
          <a:off x="221107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62320</xdr:rowOff>
    </xdr:from>
    <xdr:ext cx="378565" cy="259045"/>
    <xdr:sp macro="" textlink="">
      <xdr:nvSpPr>
        <xdr:cNvPr id="739" name="投資及び出資金該当値テキスト"/>
        <xdr:cNvSpPr txBox="1"/>
      </xdr:nvSpPr>
      <xdr:spPr>
        <a:xfrm>
          <a:off x="22212300" y="640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99840</xdr:rowOff>
    </xdr:from>
    <xdr:to>
      <xdr:col>31</xdr:col>
      <xdr:colOff>85725</xdr:colOff>
      <xdr:row>39</xdr:row>
      <xdr:rowOff>29990</xdr:rowOff>
    </xdr:to>
    <xdr:sp macro="" textlink="">
      <xdr:nvSpPr>
        <xdr:cNvPr id="740" name="円/楕円 739"/>
        <xdr:cNvSpPr/>
      </xdr:nvSpPr>
      <xdr:spPr>
        <a:xfrm>
          <a:off x="21272500" y="66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46517</xdr:rowOff>
    </xdr:from>
    <xdr:ext cx="378565" cy="259045"/>
    <xdr:sp macro="" textlink="">
      <xdr:nvSpPr>
        <xdr:cNvPr id="741" name="テキスト ボックス 740"/>
        <xdr:cNvSpPr txBox="1"/>
      </xdr:nvSpPr>
      <xdr:spPr>
        <a:xfrm>
          <a:off x="21134017" y="639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82205</xdr:rowOff>
    </xdr:from>
    <xdr:to>
      <xdr:col>29</xdr:col>
      <xdr:colOff>568325</xdr:colOff>
      <xdr:row>39</xdr:row>
      <xdr:rowOff>12355</xdr:rowOff>
    </xdr:to>
    <xdr:sp macro="" textlink="">
      <xdr:nvSpPr>
        <xdr:cNvPr id="742" name="円/楕円 741"/>
        <xdr:cNvSpPr/>
      </xdr:nvSpPr>
      <xdr:spPr>
        <a:xfrm>
          <a:off x="20383500" y="65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28882</xdr:rowOff>
    </xdr:from>
    <xdr:ext cx="378565" cy="259045"/>
    <xdr:sp macro="" textlink="">
      <xdr:nvSpPr>
        <xdr:cNvPr id="743" name="テキスト ボックス 742"/>
        <xdr:cNvSpPr txBox="1"/>
      </xdr:nvSpPr>
      <xdr:spPr>
        <a:xfrm>
          <a:off x="20245017" y="637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84328</xdr:rowOff>
    </xdr:from>
    <xdr:to>
      <xdr:col>28</xdr:col>
      <xdr:colOff>365125</xdr:colOff>
      <xdr:row>39</xdr:row>
      <xdr:rowOff>14478</xdr:rowOff>
    </xdr:to>
    <xdr:sp macro="" textlink="">
      <xdr:nvSpPr>
        <xdr:cNvPr id="744" name="円/楕円 743"/>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31005</xdr:rowOff>
    </xdr:from>
    <xdr:ext cx="378565" cy="259045"/>
    <xdr:sp macro="" textlink="">
      <xdr:nvSpPr>
        <xdr:cNvPr id="745" name="テキスト ボックス 744"/>
        <xdr:cNvSpPr txBox="1"/>
      </xdr:nvSpPr>
      <xdr:spPr>
        <a:xfrm>
          <a:off x="19356017" y="63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97391</xdr:rowOff>
    </xdr:from>
    <xdr:to>
      <xdr:col>27</xdr:col>
      <xdr:colOff>161925</xdr:colOff>
      <xdr:row>39</xdr:row>
      <xdr:rowOff>27541</xdr:rowOff>
    </xdr:to>
    <xdr:sp macro="" textlink="">
      <xdr:nvSpPr>
        <xdr:cNvPr id="746" name="円/楕円 745"/>
        <xdr:cNvSpPr/>
      </xdr:nvSpPr>
      <xdr:spPr>
        <a:xfrm>
          <a:off x="18605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44068</xdr:rowOff>
    </xdr:from>
    <xdr:ext cx="378565" cy="259045"/>
    <xdr:sp macro="" textlink="">
      <xdr:nvSpPr>
        <xdr:cNvPr id="747" name="テキスト ボックス 746"/>
        <xdr:cNvSpPr txBox="1"/>
      </xdr:nvSpPr>
      <xdr:spPr>
        <a:xfrm>
          <a:off x="18467017" y="638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19380</xdr:rowOff>
    </xdr:from>
    <xdr:to>
      <xdr:col>32</xdr:col>
      <xdr:colOff>187325</xdr:colOff>
      <xdr:row>76</xdr:row>
      <xdr:rowOff>95580</xdr:rowOff>
    </xdr:to>
    <xdr:cxnSp macro="">
      <xdr:nvCxnSpPr>
        <xdr:cNvPr id="832" name="直線コネクタ 831"/>
        <xdr:cNvCxnSpPr/>
      </xdr:nvCxnSpPr>
      <xdr:spPr>
        <a:xfrm flipV="1">
          <a:off x="21323300" y="13049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95580</xdr:rowOff>
    </xdr:from>
    <xdr:to>
      <xdr:col>31</xdr:col>
      <xdr:colOff>34925</xdr:colOff>
      <xdr:row>76</xdr:row>
      <xdr:rowOff>147949</xdr:rowOff>
    </xdr:to>
    <xdr:cxnSp macro="">
      <xdr:nvCxnSpPr>
        <xdr:cNvPr id="835" name="直線コネクタ 834"/>
        <xdr:cNvCxnSpPr/>
      </xdr:nvCxnSpPr>
      <xdr:spPr>
        <a:xfrm flipV="1">
          <a:off x="20434300" y="13125780"/>
          <a:ext cx="889000" cy="5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147949</xdr:rowOff>
    </xdr:from>
    <xdr:to>
      <xdr:col>29</xdr:col>
      <xdr:colOff>517525</xdr:colOff>
      <xdr:row>76</xdr:row>
      <xdr:rowOff>163894</xdr:rowOff>
    </xdr:to>
    <xdr:cxnSp macro="">
      <xdr:nvCxnSpPr>
        <xdr:cNvPr id="838" name="直線コネクタ 837"/>
        <xdr:cNvCxnSpPr/>
      </xdr:nvCxnSpPr>
      <xdr:spPr>
        <a:xfrm flipV="1">
          <a:off x="19545300" y="13178149"/>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163894</xdr:rowOff>
    </xdr:from>
    <xdr:to>
      <xdr:col>28</xdr:col>
      <xdr:colOff>314325</xdr:colOff>
      <xdr:row>77</xdr:row>
      <xdr:rowOff>10503</xdr:rowOff>
    </xdr:to>
    <xdr:cxnSp macro="">
      <xdr:nvCxnSpPr>
        <xdr:cNvPr id="841" name="直線コネクタ 840"/>
        <xdr:cNvCxnSpPr/>
      </xdr:nvCxnSpPr>
      <xdr:spPr>
        <a:xfrm flipV="1">
          <a:off x="18656300" y="1319409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140030</xdr:rowOff>
    </xdr:from>
    <xdr:to>
      <xdr:col>32</xdr:col>
      <xdr:colOff>238125</xdr:colOff>
      <xdr:row>76</xdr:row>
      <xdr:rowOff>70180</xdr:rowOff>
    </xdr:to>
    <xdr:sp macro="" textlink="">
      <xdr:nvSpPr>
        <xdr:cNvPr id="851" name="円/楕円 850"/>
        <xdr:cNvSpPr/>
      </xdr:nvSpPr>
      <xdr:spPr>
        <a:xfrm>
          <a:off x="22110700" y="129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162907</xdr:rowOff>
    </xdr:from>
    <xdr:ext cx="534377" cy="259045"/>
    <xdr:sp macro="" textlink="">
      <xdr:nvSpPr>
        <xdr:cNvPr id="852" name="繰出金該当値テキスト"/>
        <xdr:cNvSpPr txBox="1"/>
      </xdr:nvSpPr>
      <xdr:spPr>
        <a:xfrm>
          <a:off x="22212300" y="128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44780</xdr:rowOff>
    </xdr:from>
    <xdr:to>
      <xdr:col>31</xdr:col>
      <xdr:colOff>85725</xdr:colOff>
      <xdr:row>76</xdr:row>
      <xdr:rowOff>146380</xdr:rowOff>
    </xdr:to>
    <xdr:sp macro="" textlink="">
      <xdr:nvSpPr>
        <xdr:cNvPr id="853" name="円/楕円 852"/>
        <xdr:cNvSpPr/>
      </xdr:nvSpPr>
      <xdr:spPr>
        <a:xfrm>
          <a:off x="212725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162907</xdr:rowOff>
    </xdr:from>
    <xdr:ext cx="534377" cy="259045"/>
    <xdr:sp macro="" textlink="">
      <xdr:nvSpPr>
        <xdr:cNvPr id="854" name="テキスト ボックス 853"/>
        <xdr:cNvSpPr txBox="1"/>
      </xdr:nvSpPr>
      <xdr:spPr>
        <a:xfrm>
          <a:off x="21056111" y="128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97149</xdr:rowOff>
    </xdr:from>
    <xdr:to>
      <xdr:col>29</xdr:col>
      <xdr:colOff>568325</xdr:colOff>
      <xdr:row>77</xdr:row>
      <xdr:rowOff>27299</xdr:rowOff>
    </xdr:to>
    <xdr:sp macro="" textlink="">
      <xdr:nvSpPr>
        <xdr:cNvPr id="855" name="円/楕円 854"/>
        <xdr:cNvSpPr/>
      </xdr:nvSpPr>
      <xdr:spPr>
        <a:xfrm>
          <a:off x="20383500" y="131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43825</xdr:rowOff>
    </xdr:from>
    <xdr:ext cx="534377" cy="259045"/>
    <xdr:sp macro="" textlink="">
      <xdr:nvSpPr>
        <xdr:cNvPr id="856" name="テキスト ボックス 855"/>
        <xdr:cNvSpPr txBox="1"/>
      </xdr:nvSpPr>
      <xdr:spPr>
        <a:xfrm>
          <a:off x="20167111" y="129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113094</xdr:rowOff>
    </xdr:from>
    <xdr:to>
      <xdr:col>28</xdr:col>
      <xdr:colOff>365125</xdr:colOff>
      <xdr:row>77</xdr:row>
      <xdr:rowOff>43244</xdr:rowOff>
    </xdr:to>
    <xdr:sp macro="" textlink="">
      <xdr:nvSpPr>
        <xdr:cNvPr id="857" name="円/楕円 856"/>
        <xdr:cNvSpPr/>
      </xdr:nvSpPr>
      <xdr:spPr>
        <a:xfrm>
          <a:off x="19494500" y="131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59771</xdr:rowOff>
    </xdr:from>
    <xdr:ext cx="534377" cy="259045"/>
    <xdr:sp macro="" textlink="">
      <xdr:nvSpPr>
        <xdr:cNvPr id="858" name="テキスト ボックス 857"/>
        <xdr:cNvSpPr txBox="1"/>
      </xdr:nvSpPr>
      <xdr:spPr>
        <a:xfrm>
          <a:off x="19278111" y="1291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131153</xdr:rowOff>
    </xdr:from>
    <xdr:to>
      <xdr:col>27</xdr:col>
      <xdr:colOff>161925</xdr:colOff>
      <xdr:row>77</xdr:row>
      <xdr:rowOff>61303</xdr:rowOff>
    </xdr:to>
    <xdr:sp macro="" textlink="">
      <xdr:nvSpPr>
        <xdr:cNvPr id="859" name="円/楕円 858"/>
        <xdr:cNvSpPr/>
      </xdr:nvSpPr>
      <xdr:spPr>
        <a:xfrm>
          <a:off x="18605500" y="131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77830</xdr:rowOff>
    </xdr:from>
    <xdr:ext cx="534377" cy="259045"/>
    <xdr:sp macro="" textlink="">
      <xdr:nvSpPr>
        <xdr:cNvPr id="860" name="テキスト ボックス 859"/>
        <xdr:cNvSpPr txBox="1"/>
      </xdr:nvSpPr>
      <xdr:spPr>
        <a:xfrm>
          <a:off x="18389111" y="129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293,138</a:t>
          </a:r>
          <a:r>
            <a:rPr kumimoji="1" lang="ja-JP" altLang="ja-JP" sz="1100">
              <a:solidFill>
                <a:schemeClr val="dk1"/>
              </a:solidFill>
              <a:effectLst/>
              <a:latin typeface="+mn-lt"/>
              <a:ea typeface="+mn-ea"/>
              <a:cs typeface="+mn-cs"/>
            </a:rPr>
            <a:t>円で対前年度比で</a:t>
          </a:r>
          <a:r>
            <a:rPr kumimoji="1" lang="en-US" altLang="ja-JP" sz="1100">
              <a:solidFill>
                <a:schemeClr val="dk1"/>
              </a:solidFill>
              <a:effectLst/>
              <a:latin typeface="+mn-lt"/>
              <a:ea typeface="+mn-ea"/>
              <a:cs typeface="+mn-cs"/>
            </a:rPr>
            <a:t>4,630</a:t>
          </a:r>
          <a:r>
            <a:rPr kumimoji="1" lang="ja-JP" altLang="ja-JP" sz="1100">
              <a:solidFill>
                <a:schemeClr val="dk1"/>
              </a:solidFill>
              <a:effectLst/>
              <a:latin typeface="+mn-lt"/>
              <a:ea typeface="+mn-ea"/>
              <a:cs typeface="+mn-cs"/>
            </a:rPr>
            <a:t>円の減となっている。</a:t>
          </a:r>
          <a:endParaRPr lang="ja-JP" altLang="ja-JP" sz="1400">
            <a:effectLst/>
          </a:endParaRPr>
        </a:p>
        <a:p>
          <a:r>
            <a:rPr kumimoji="1" lang="ja-JP" altLang="ja-JP" sz="1100">
              <a:solidFill>
                <a:schemeClr val="dk1"/>
              </a:solidFill>
              <a:effectLst/>
              <a:latin typeface="+mn-lt"/>
              <a:ea typeface="+mn-ea"/>
              <a:cs typeface="+mn-cs"/>
            </a:rPr>
            <a:t>　最も高い構成比を占める物件費は、一時は住民一人当たり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万円台まで減少したが、ここ</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年間は再び増加に転じ、類似団体と比べるとやや低いものの</a:t>
          </a:r>
          <a:r>
            <a:rPr kumimoji="1" lang="en-US" altLang="ja-JP" sz="1100">
              <a:solidFill>
                <a:schemeClr val="dk1"/>
              </a:solidFill>
              <a:effectLst/>
              <a:latin typeface="+mn-lt"/>
              <a:ea typeface="+mn-ea"/>
              <a:cs typeface="+mn-cs"/>
            </a:rPr>
            <a:t>52,830</a:t>
          </a:r>
          <a:r>
            <a:rPr kumimoji="1" lang="ja-JP" altLang="ja-JP" sz="1100">
              <a:solidFill>
                <a:schemeClr val="dk1"/>
              </a:solidFill>
              <a:effectLst/>
              <a:latin typeface="+mn-lt"/>
              <a:ea typeface="+mn-ea"/>
              <a:cs typeface="+mn-cs"/>
            </a:rPr>
            <a:t>円となっている。これは、非正規職員の任用形態の見直しに等により賃金が増加したことや、町立保育園保育士の確保のために派遣業務委託を始めたこと等により委託料が増加したためである。人件費は住民一人当たり</a:t>
          </a:r>
          <a:r>
            <a:rPr kumimoji="1" lang="en-US" altLang="ja-JP" sz="1100">
              <a:solidFill>
                <a:schemeClr val="dk1"/>
              </a:solidFill>
              <a:effectLst/>
              <a:latin typeface="+mn-lt"/>
              <a:ea typeface="+mn-ea"/>
              <a:cs typeface="+mn-cs"/>
            </a:rPr>
            <a:t>50,241</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番目に高い構成比を占めるものの、類似団体と比べると住民一人当たり約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円程低い水準となっている。しかし、非正規職員（特に嘱託職員）の人件費は多額となっているため、</a:t>
          </a:r>
          <a:r>
            <a:rPr kumimoji="1" lang="en-US" altLang="ja-JP" sz="1100">
              <a:solidFill>
                <a:schemeClr val="dk1"/>
              </a:solidFill>
              <a:effectLst/>
              <a:latin typeface="+mn-lt"/>
              <a:ea typeface="+mn-ea"/>
              <a:cs typeface="+mn-cs"/>
            </a:rPr>
            <a:t>H28.11</a:t>
          </a:r>
          <a:r>
            <a:rPr kumimoji="1" lang="ja-JP" altLang="ja-JP" sz="1100">
              <a:solidFill>
                <a:schemeClr val="dk1"/>
              </a:solidFill>
              <a:effectLst/>
              <a:latin typeface="+mn-lt"/>
              <a:ea typeface="+mn-ea"/>
              <a:cs typeface="+mn-cs"/>
            </a:rPr>
            <a:t>に定めた「人件費の抑制及び適正な人事配置についての方針」に基づき見直しを進め、正規職員と非正規職員のバランスを取りながら人件費の抑制を図る。扶助費についても障害者自立支援給付費及び障害児施設給付費の増加等により年々増加しており、住民一人当たり</a:t>
          </a:r>
          <a:r>
            <a:rPr kumimoji="1" lang="en-US" altLang="ja-JP" sz="1100">
              <a:solidFill>
                <a:schemeClr val="dk1"/>
              </a:solidFill>
              <a:effectLst/>
              <a:latin typeface="+mn-lt"/>
              <a:ea typeface="+mn-ea"/>
              <a:cs typeface="+mn-cs"/>
            </a:rPr>
            <a:t>49,273</a:t>
          </a:r>
          <a:r>
            <a:rPr kumimoji="1" lang="ja-JP" altLang="ja-JP" sz="1100">
              <a:solidFill>
                <a:schemeClr val="dk1"/>
              </a:solidFill>
              <a:effectLst/>
              <a:latin typeface="+mn-lt"/>
              <a:ea typeface="+mn-ea"/>
              <a:cs typeface="+mn-cs"/>
            </a:rPr>
            <a:t>円となっている。今後も高齢化等により医療費の増加が見込まれるため、特定健診や特定保健指導の充実、訪問指導等を実施し、できる限りゆるやかな伸びとなるよう努める。また、積立金については住民一人当たり</a:t>
          </a:r>
          <a:r>
            <a:rPr kumimoji="1" lang="en-US" altLang="ja-JP" sz="1100">
              <a:solidFill>
                <a:schemeClr val="dk1"/>
              </a:solidFill>
              <a:effectLst/>
              <a:latin typeface="+mn-lt"/>
              <a:ea typeface="+mn-ea"/>
              <a:cs typeface="+mn-cs"/>
            </a:rPr>
            <a:t>5,683</a:t>
          </a:r>
          <a:r>
            <a:rPr kumimoji="1" lang="ja-JP" altLang="ja-JP" sz="1100">
              <a:solidFill>
                <a:schemeClr val="dk1"/>
              </a:solidFill>
              <a:effectLst/>
              <a:latin typeface="+mn-lt"/>
              <a:ea typeface="+mn-ea"/>
              <a:cs typeface="+mn-cs"/>
            </a:rPr>
            <a:t>円で、類似団体</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位と低い水準である。今後はサマーレビューを通して、事業の選択と集中の徹底を図ることで積立金に充てる財源を増やし、増加の見込みである公共施設の改修等に備えていく方針である。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37,340
30.21
11,519,391
11,009,370
482,297
7,081,858
9,918,712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32584</xdr:rowOff>
    </xdr:from>
    <xdr:to>
      <xdr:col>6</xdr:col>
      <xdr:colOff>511175</xdr:colOff>
      <xdr:row>37</xdr:row>
      <xdr:rowOff>91367</xdr:rowOff>
    </xdr:to>
    <xdr:cxnSp macro="">
      <xdr:nvCxnSpPr>
        <xdr:cNvPr id="63" name="直線コネクタ 62"/>
        <xdr:cNvCxnSpPr/>
      </xdr:nvCxnSpPr>
      <xdr:spPr>
        <a:xfrm flipV="1">
          <a:off x="3797300" y="637623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91367</xdr:rowOff>
    </xdr:from>
    <xdr:to>
      <xdr:col>5</xdr:col>
      <xdr:colOff>358775</xdr:colOff>
      <xdr:row>37</xdr:row>
      <xdr:rowOff>108349</xdr:rowOff>
    </xdr:to>
    <xdr:cxnSp macro="">
      <xdr:nvCxnSpPr>
        <xdr:cNvPr id="66" name="直線コネクタ 65"/>
        <xdr:cNvCxnSpPr/>
      </xdr:nvCxnSpPr>
      <xdr:spPr>
        <a:xfrm flipV="1">
          <a:off x="2908300" y="6435017"/>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91694</xdr:rowOff>
    </xdr:from>
    <xdr:to>
      <xdr:col>4</xdr:col>
      <xdr:colOff>155575</xdr:colOff>
      <xdr:row>37</xdr:row>
      <xdr:rowOff>108349</xdr:rowOff>
    </xdr:to>
    <xdr:cxnSp macro="">
      <xdr:nvCxnSpPr>
        <xdr:cNvPr id="69" name="直線コネクタ 68"/>
        <xdr:cNvCxnSpPr/>
      </xdr:nvCxnSpPr>
      <xdr:spPr>
        <a:xfrm>
          <a:off x="2019300" y="643534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106063</xdr:rowOff>
    </xdr:from>
    <xdr:to>
      <xdr:col>2</xdr:col>
      <xdr:colOff>638175</xdr:colOff>
      <xdr:row>37</xdr:row>
      <xdr:rowOff>91694</xdr:rowOff>
    </xdr:to>
    <xdr:cxnSp macro="">
      <xdr:nvCxnSpPr>
        <xdr:cNvPr id="72" name="直線コネクタ 71"/>
        <xdr:cNvCxnSpPr/>
      </xdr:nvCxnSpPr>
      <xdr:spPr>
        <a:xfrm>
          <a:off x="1130300" y="6278263"/>
          <a:ext cx="889000" cy="15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153234</xdr:rowOff>
    </xdr:from>
    <xdr:to>
      <xdr:col>6</xdr:col>
      <xdr:colOff>561975</xdr:colOff>
      <xdr:row>37</xdr:row>
      <xdr:rowOff>83384</xdr:rowOff>
    </xdr:to>
    <xdr:sp macro="" textlink="">
      <xdr:nvSpPr>
        <xdr:cNvPr id="82" name="円/楕円 81"/>
        <xdr:cNvSpPr/>
      </xdr:nvSpPr>
      <xdr:spPr>
        <a:xfrm>
          <a:off x="4584700" y="63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131661</xdr:rowOff>
    </xdr:from>
    <xdr:ext cx="469744" cy="259045"/>
    <xdr:sp macro="" textlink="">
      <xdr:nvSpPr>
        <xdr:cNvPr id="83" name="議会費該当値テキスト"/>
        <xdr:cNvSpPr txBox="1"/>
      </xdr:nvSpPr>
      <xdr:spPr>
        <a:xfrm>
          <a:off x="4686300" y="63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40567</xdr:rowOff>
    </xdr:from>
    <xdr:to>
      <xdr:col>5</xdr:col>
      <xdr:colOff>409575</xdr:colOff>
      <xdr:row>37</xdr:row>
      <xdr:rowOff>142167</xdr:rowOff>
    </xdr:to>
    <xdr:sp macro="" textlink="">
      <xdr:nvSpPr>
        <xdr:cNvPr id="84" name="円/楕円 83"/>
        <xdr:cNvSpPr/>
      </xdr:nvSpPr>
      <xdr:spPr>
        <a:xfrm>
          <a:off x="3746500" y="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133294</xdr:rowOff>
    </xdr:from>
    <xdr:ext cx="469744" cy="259045"/>
    <xdr:sp macro="" textlink="">
      <xdr:nvSpPr>
        <xdr:cNvPr id="85" name="テキスト ボックス 84"/>
        <xdr:cNvSpPr txBox="1"/>
      </xdr:nvSpPr>
      <xdr:spPr>
        <a:xfrm>
          <a:off x="3562427" y="64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57549</xdr:rowOff>
    </xdr:from>
    <xdr:to>
      <xdr:col>4</xdr:col>
      <xdr:colOff>206375</xdr:colOff>
      <xdr:row>37</xdr:row>
      <xdr:rowOff>159149</xdr:rowOff>
    </xdr:to>
    <xdr:sp macro="" textlink="">
      <xdr:nvSpPr>
        <xdr:cNvPr id="86" name="円/楕円 85"/>
        <xdr:cNvSpPr/>
      </xdr:nvSpPr>
      <xdr:spPr>
        <a:xfrm>
          <a:off x="2857500" y="64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150276</xdr:rowOff>
    </xdr:from>
    <xdr:ext cx="469744" cy="259045"/>
    <xdr:sp macro="" textlink="">
      <xdr:nvSpPr>
        <xdr:cNvPr id="87" name="テキスト ボックス 86"/>
        <xdr:cNvSpPr txBox="1"/>
      </xdr:nvSpPr>
      <xdr:spPr>
        <a:xfrm>
          <a:off x="2673427" y="64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40894</xdr:rowOff>
    </xdr:from>
    <xdr:to>
      <xdr:col>3</xdr:col>
      <xdr:colOff>3175</xdr:colOff>
      <xdr:row>37</xdr:row>
      <xdr:rowOff>142494</xdr:rowOff>
    </xdr:to>
    <xdr:sp macro="" textlink="">
      <xdr:nvSpPr>
        <xdr:cNvPr id="88" name="円/楕円 87"/>
        <xdr:cNvSpPr/>
      </xdr:nvSpPr>
      <xdr:spPr>
        <a:xfrm>
          <a:off x="1968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133621</xdr:rowOff>
    </xdr:from>
    <xdr:ext cx="469744" cy="259045"/>
    <xdr:sp macro="" textlink="">
      <xdr:nvSpPr>
        <xdr:cNvPr id="89" name="テキスト ボックス 88"/>
        <xdr:cNvSpPr txBox="1"/>
      </xdr:nvSpPr>
      <xdr:spPr>
        <a:xfrm>
          <a:off x="1784427"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55263</xdr:rowOff>
    </xdr:from>
    <xdr:to>
      <xdr:col>1</xdr:col>
      <xdr:colOff>485775</xdr:colOff>
      <xdr:row>36</xdr:row>
      <xdr:rowOff>156863</xdr:rowOff>
    </xdr:to>
    <xdr:sp macro="" textlink="">
      <xdr:nvSpPr>
        <xdr:cNvPr id="90" name="円/楕円 89"/>
        <xdr:cNvSpPr/>
      </xdr:nvSpPr>
      <xdr:spPr>
        <a:xfrm>
          <a:off x="1079500" y="62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147990</xdr:rowOff>
    </xdr:from>
    <xdr:ext cx="469744" cy="259045"/>
    <xdr:sp macro="" textlink="">
      <xdr:nvSpPr>
        <xdr:cNvPr id="91" name="テキスト ボックス 90"/>
        <xdr:cNvSpPr txBox="1"/>
      </xdr:nvSpPr>
      <xdr:spPr>
        <a:xfrm>
          <a:off x="895427"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88280</xdr:rowOff>
    </xdr:from>
    <xdr:to>
      <xdr:col>6</xdr:col>
      <xdr:colOff>511175</xdr:colOff>
      <xdr:row>57</xdr:row>
      <xdr:rowOff>133490</xdr:rowOff>
    </xdr:to>
    <xdr:cxnSp macro="">
      <xdr:nvCxnSpPr>
        <xdr:cNvPr id="120" name="直線コネクタ 119"/>
        <xdr:cNvCxnSpPr/>
      </xdr:nvCxnSpPr>
      <xdr:spPr>
        <a:xfrm flipV="1">
          <a:off x="3797300" y="9860930"/>
          <a:ext cx="838200" cy="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12210</xdr:rowOff>
    </xdr:from>
    <xdr:to>
      <xdr:col>5</xdr:col>
      <xdr:colOff>358775</xdr:colOff>
      <xdr:row>57</xdr:row>
      <xdr:rowOff>133490</xdr:rowOff>
    </xdr:to>
    <xdr:cxnSp macro="">
      <xdr:nvCxnSpPr>
        <xdr:cNvPr id="123" name="直線コネクタ 122"/>
        <xdr:cNvCxnSpPr/>
      </xdr:nvCxnSpPr>
      <xdr:spPr>
        <a:xfrm>
          <a:off x="2908300" y="9784860"/>
          <a:ext cx="889000" cy="1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12210</xdr:rowOff>
    </xdr:from>
    <xdr:to>
      <xdr:col>4</xdr:col>
      <xdr:colOff>155575</xdr:colOff>
      <xdr:row>57</xdr:row>
      <xdr:rowOff>99748</xdr:rowOff>
    </xdr:to>
    <xdr:cxnSp macro="">
      <xdr:nvCxnSpPr>
        <xdr:cNvPr id="126" name="直線コネクタ 125"/>
        <xdr:cNvCxnSpPr/>
      </xdr:nvCxnSpPr>
      <xdr:spPr>
        <a:xfrm flipV="1">
          <a:off x="2019300" y="9784860"/>
          <a:ext cx="889000" cy="8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93454</xdr:rowOff>
    </xdr:from>
    <xdr:to>
      <xdr:col>2</xdr:col>
      <xdr:colOff>638175</xdr:colOff>
      <xdr:row>57</xdr:row>
      <xdr:rowOff>99748</xdr:rowOff>
    </xdr:to>
    <xdr:cxnSp macro="">
      <xdr:nvCxnSpPr>
        <xdr:cNvPr id="129" name="直線コネクタ 128"/>
        <xdr:cNvCxnSpPr/>
      </xdr:nvCxnSpPr>
      <xdr:spPr>
        <a:xfrm>
          <a:off x="1130300" y="9866104"/>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37480</xdr:rowOff>
    </xdr:from>
    <xdr:to>
      <xdr:col>6</xdr:col>
      <xdr:colOff>561975</xdr:colOff>
      <xdr:row>57</xdr:row>
      <xdr:rowOff>139080</xdr:rowOff>
    </xdr:to>
    <xdr:sp macro="" textlink="">
      <xdr:nvSpPr>
        <xdr:cNvPr id="139" name="円/楕円 138"/>
        <xdr:cNvSpPr/>
      </xdr:nvSpPr>
      <xdr:spPr>
        <a:xfrm>
          <a:off x="4584700" y="98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123857</xdr:rowOff>
    </xdr:from>
    <xdr:ext cx="534377" cy="259045"/>
    <xdr:sp macro="" textlink="">
      <xdr:nvSpPr>
        <xdr:cNvPr id="140" name="総務費該当値テキスト"/>
        <xdr:cNvSpPr txBox="1"/>
      </xdr:nvSpPr>
      <xdr:spPr>
        <a:xfrm>
          <a:off x="4686300" y="97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82690</xdr:rowOff>
    </xdr:from>
    <xdr:to>
      <xdr:col>5</xdr:col>
      <xdr:colOff>409575</xdr:colOff>
      <xdr:row>58</xdr:row>
      <xdr:rowOff>12840</xdr:rowOff>
    </xdr:to>
    <xdr:sp macro="" textlink="">
      <xdr:nvSpPr>
        <xdr:cNvPr id="141" name="円/楕円 140"/>
        <xdr:cNvSpPr/>
      </xdr:nvSpPr>
      <xdr:spPr>
        <a:xfrm>
          <a:off x="3746500" y="98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3967</xdr:rowOff>
    </xdr:from>
    <xdr:ext cx="534377" cy="259045"/>
    <xdr:sp macro="" textlink="">
      <xdr:nvSpPr>
        <xdr:cNvPr id="142" name="テキスト ボックス 141"/>
        <xdr:cNvSpPr txBox="1"/>
      </xdr:nvSpPr>
      <xdr:spPr>
        <a:xfrm>
          <a:off x="3530111" y="99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132860</xdr:rowOff>
    </xdr:from>
    <xdr:to>
      <xdr:col>4</xdr:col>
      <xdr:colOff>206375</xdr:colOff>
      <xdr:row>57</xdr:row>
      <xdr:rowOff>63010</xdr:rowOff>
    </xdr:to>
    <xdr:sp macro="" textlink="">
      <xdr:nvSpPr>
        <xdr:cNvPr id="143" name="円/楕円 142"/>
        <xdr:cNvSpPr/>
      </xdr:nvSpPr>
      <xdr:spPr>
        <a:xfrm>
          <a:off x="2857500" y="97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54137</xdr:rowOff>
    </xdr:from>
    <xdr:ext cx="534377" cy="259045"/>
    <xdr:sp macro="" textlink="">
      <xdr:nvSpPr>
        <xdr:cNvPr id="144" name="テキスト ボックス 143"/>
        <xdr:cNvSpPr txBox="1"/>
      </xdr:nvSpPr>
      <xdr:spPr>
        <a:xfrm>
          <a:off x="2641111" y="98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48948</xdr:rowOff>
    </xdr:from>
    <xdr:to>
      <xdr:col>3</xdr:col>
      <xdr:colOff>3175</xdr:colOff>
      <xdr:row>57</xdr:row>
      <xdr:rowOff>150548</xdr:rowOff>
    </xdr:to>
    <xdr:sp macro="" textlink="">
      <xdr:nvSpPr>
        <xdr:cNvPr id="145" name="円/楕円 144"/>
        <xdr:cNvSpPr/>
      </xdr:nvSpPr>
      <xdr:spPr>
        <a:xfrm>
          <a:off x="1968500" y="98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141675</xdr:rowOff>
    </xdr:from>
    <xdr:ext cx="534377" cy="259045"/>
    <xdr:sp macro="" textlink="">
      <xdr:nvSpPr>
        <xdr:cNvPr id="146" name="テキスト ボックス 145"/>
        <xdr:cNvSpPr txBox="1"/>
      </xdr:nvSpPr>
      <xdr:spPr>
        <a:xfrm>
          <a:off x="1752111" y="99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42654</xdr:rowOff>
    </xdr:from>
    <xdr:to>
      <xdr:col>1</xdr:col>
      <xdr:colOff>485775</xdr:colOff>
      <xdr:row>57</xdr:row>
      <xdr:rowOff>144254</xdr:rowOff>
    </xdr:to>
    <xdr:sp macro="" textlink="">
      <xdr:nvSpPr>
        <xdr:cNvPr id="147" name="円/楕円 146"/>
        <xdr:cNvSpPr/>
      </xdr:nvSpPr>
      <xdr:spPr>
        <a:xfrm>
          <a:off x="1079500" y="98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135381</xdr:rowOff>
    </xdr:from>
    <xdr:ext cx="534377" cy="259045"/>
    <xdr:sp macro="" textlink="">
      <xdr:nvSpPr>
        <xdr:cNvPr id="148" name="テキスト ボックス 147"/>
        <xdr:cNvSpPr txBox="1"/>
      </xdr:nvSpPr>
      <xdr:spPr>
        <a:xfrm>
          <a:off x="863111" y="99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65337</xdr:rowOff>
    </xdr:from>
    <xdr:to>
      <xdr:col>6</xdr:col>
      <xdr:colOff>511175</xdr:colOff>
      <xdr:row>76</xdr:row>
      <xdr:rowOff>158659</xdr:rowOff>
    </xdr:to>
    <xdr:cxnSp macro="">
      <xdr:nvCxnSpPr>
        <xdr:cNvPr id="178" name="直線コネクタ 177"/>
        <xdr:cNvCxnSpPr/>
      </xdr:nvCxnSpPr>
      <xdr:spPr>
        <a:xfrm flipV="1">
          <a:off x="3797300" y="13095537"/>
          <a:ext cx="838200" cy="9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158659</xdr:rowOff>
    </xdr:from>
    <xdr:to>
      <xdr:col>5</xdr:col>
      <xdr:colOff>358775</xdr:colOff>
      <xdr:row>77</xdr:row>
      <xdr:rowOff>36945</xdr:rowOff>
    </xdr:to>
    <xdr:cxnSp macro="">
      <xdr:nvCxnSpPr>
        <xdr:cNvPr id="181" name="直線コネクタ 180"/>
        <xdr:cNvCxnSpPr/>
      </xdr:nvCxnSpPr>
      <xdr:spPr>
        <a:xfrm flipV="1">
          <a:off x="2908300" y="13188859"/>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36945</xdr:rowOff>
    </xdr:from>
    <xdr:to>
      <xdr:col>4</xdr:col>
      <xdr:colOff>155575</xdr:colOff>
      <xdr:row>77</xdr:row>
      <xdr:rowOff>54051</xdr:rowOff>
    </xdr:to>
    <xdr:cxnSp macro="">
      <xdr:nvCxnSpPr>
        <xdr:cNvPr id="184" name="直線コネクタ 183"/>
        <xdr:cNvCxnSpPr/>
      </xdr:nvCxnSpPr>
      <xdr:spPr>
        <a:xfrm flipV="1">
          <a:off x="2019300" y="13238595"/>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54051</xdr:rowOff>
    </xdr:from>
    <xdr:to>
      <xdr:col>2</xdr:col>
      <xdr:colOff>638175</xdr:colOff>
      <xdr:row>77</xdr:row>
      <xdr:rowOff>68720</xdr:rowOff>
    </xdr:to>
    <xdr:cxnSp macro="">
      <xdr:nvCxnSpPr>
        <xdr:cNvPr id="187" name="直線コネクタ 186"/>
        <xdr:cNvCxnSpPr/>
      </xdr:nvCxnSpPr>
      <xdr:spPr>
        <a:xfrm flipV="1">
          <a:off x="1130300" y="13255701"/>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14537</xdr:rowOff>
    </xdr:from>
    <xdr:to>
      <xdr:col>6</xdr:col>
      <xdr:colOff>561975</xdr:colOff>
      <xdr:row>76</xdr:row>
      <xdr:rowOff>116137</xdr:rowOff>
    </xdr:to>
    <xdr:sp macro="" textlink="">
      <xdr:nvSpPr>
        <xdr:cNvPr id="197" name="円/楕円 196"/>
        <xdr:cNvSpPr/>
      </xdr:nvSpPr>
      <xdr:spPr>
        <a:xfrm>
          <a:off x="4584700" y="1304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37413</xdr:rowOff>
    </xdr:from>
    <xdr:ext cx="599010" cy="259045"/>
    <xdr:sp macro="" textlink="">
      <xdr:nvSpPr>
        <xdr:cNvPr id="198" name="民生費該当値テキスト"/>
        <xdr:cNvSpPr txBox="1"/>
      </xdr:nvSpPr>
      <xdr:spPr>
        <a:xfrm>
          <a:off x="4686300" y="12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114,759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107859</xdr:rowOff>
    </xdr:from>
    <xdr:to>
      <xdr:col>5</xdr:col>
      <xdr:colOff>409575</xdr:colOff>
      <xdr:row>77</xdr:row>
      <xdr:rowOff>38009</xdr:rowOff>
    </xdr:to>
    <xdr:sp macro="" textlink="">
      <xdr:nvSpPr>
        <xdr:cNvPr id="199" name="円/楕円 198"/>
        <xdr:cNvSpPr/>
      </xdr:nvSpPr>
      <xdr:spPr>
        <a:xfrm>
          <a:off x="3746500" y="131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29136</xdr:rowOff>
    </xdr:from>
    <xdr:ext cx="599010" cy="259045"/>
    <xdr:sp macro="" textlink="">
      <xdr:nvSpPr>
        <xdr:cNvPr id="200" name="テキスト ボックス 199"/>
        <xdr:cNvSpPr txBox="1"/>
      </xdr:nvSpPr>
      <xdr:spPr>
        <a:xfrm>
          <a:off x="3497794" y="1323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102,512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157595</xdr:rowOff>
    </xdr:from>
    <xdr:to>
      <xdr:col>4</xdr:col>
      <xdr:colOff>206375</xdr:colOff>
      <xdr:row>77</xdr:row>
      <xdr:rowOff>87745</xdr:rowOff>
    </xdr:to>
    <xdr:sp macro="" textlink="">
      <xdr:nvSpPr>
        <xdr:cNvPr id="201" name="円/楕円 200"/>
        <xdr:cNvSpPr/>
      </xdr:nvSpPr>
      <xdr:spPr>
        <a:xfrm>
          <a:off x="2857500" y="131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78872</xdr:rowOff>
    </xdr:from>
    <xdr:ext cx="534377" cy="259045"/>
    <xdr:sp macro="" textlink="">
      <xdr:nvSpPr>
        <xdr:cNvPr id="202" name="テキスト ボックス 201"/>
        <xdr:cNvSpPr txBox="1"/>
      </xdr:nvSpPr>
      <xdr:spPr>
        <a:xfrm>
          <a:off x="2641111" y="132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3251</xdr:rowOff>
    </xdr:from>
    <xdr:to>
      <xdr:col>3</xdr:col>
      <xdr:colOff>3175</xdr:colOff>
      <xdr:row>77</xdr:row>
      <xdr:rowOff>104851</xdr:rowOff>
    </xdr:to>
    <xdr:sp macro="" textlink="">
      <xdr:nvSpPr>
        <xdr:cNvPr id="203" name="円/楕円 202"/>
        <xdr:cNvSpPr/>
      </xdr:nvSpPr>
      <xdr:spPr>
        <a:xfrm>
          <a:off x="1968500" y="132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95978</xdr:rowOff>
    </xdr:from>
    <xdr:ext cx="534377" cy="259045"/>
    <xdr:sp macro="" textlink="">
      <xdr:nvSpPr>
        <xdr:cNvPr id="204" name="テキスト ボックス 203"/>
        <xdr:cNvSpPr txBox="1"/>
      </xdr:nvSpPr>
      <xdr:spPr>
        <a:xfrm>
          <a:off x="1752111" y="132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17920</xdr:rowOff>
    </xdr:from>
    <xdr:to>
      <xdr:col>1</xdr:col>
      <xdr:colOff>485775</xdr:colOff>
      <xdr:row>77</xdr:row>
      <xdr:rowOff>119520</xdr:rowOff>
    </xdr:to>
    <xdr:sp macro="" textlink="">
      <xdr:nvSpPr>
        <xdr:cNvPr id="205" name="円/楕円 204"/>
        <xdr:cNvSpPr/>
      </xdr:nvSpPr>
      <xdr:spPr>
        <a:xfrm>
          <a:off x="1079500" y="132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110647</xdr:rowOff>
    </xdr:from>
    <xdr:ext cx="534377" cy="259045"/>
    <xdr:sp macro="" textlink="">
      <xdr:nvSpPr>
        <xdr:cNvPr id="206" name="テキスト ボックス 205"/>
        <xdr:cNvSpPr txBox="1"/>
      </xdr:nvSpPr>
      <xdr:spPr>
        <a:xfrm>
          <a:off x="863111" y="13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37923</xdr:rowOff>
    </xdr:from>
    <xdr:to>
      <xdr:col>6</xdr:col>
      <xdr:colOff>511175</xdr:colOff>
      <xdr:row>98</xdr:row>
      <xdr:rowOff>26690</xdr:rowOff>
    </xdr:to>
    <xdr:cxnSp macro="">
      <xdr:nvCxnSpPr>
        <xdr:cNvPr id="238" name="直線コネクタ 237"/>
        <xdr:cNvCxnSpPr/>
      </xdr:nvCxnSpPr>
      <xdr:spPr>
        <a:xfrm>
          <a:off x="3797300" y="16497123"/>
          <a:ext cx="838200" cy="3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37923</xdr:rowOff>
    </xdr:from>
    <xdr:to>
      <xdr:col>5</xdr:col>
      <xdr:colOff>358775</xdr:colOff>
      <xdr:row>97</xdr:row>
      <xdr:rowOff>124580</xdr:rowOff>
    </xdr:to>
    <xdr:cxnSp macro="">
      <xdr:nvCxnSpPr>
        <xdr:cNvPr id="241" name="直線コネクタ 240"/>
        <xdr:cNvCxnSpPr/>
      </xdr:nvCxnSpPr>
      <xdr:spPr>
        <a:xfrm flipV="1">
          <a:off x="2908300" y="16497123"/>
          <a:ext cx="889000" cy="25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124580</xdr:rowOff>
    </xdr:from>
    <xdr:to>
      <xdr:col>4</xdr:col>
      <xdr:colOff>155575</xdr:colOff>
      <xdr:row>98</xdr:row>
      <xdr:rowOff>38120</xdr:rowOff>
    </xdr:to>
    <xdr:cxnSp macro="">
      <xdr:nvCxnSpPr>
        <xdr:cNvPr id="244" name="直線コネクタ 243"/>
        <xdr:cNvCxnSpPr/>
      </xdr:nvCxnSpPr>
      <xdr:spPr>
        <a:xfrm flipV="1">
          <a:off x="2019300" y="16755230"/>
          <a:ext cx="889000" cy="8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38120</xdr:rowOff>
    </xdr:from>
    <xdr:to>
      <xdr:col>2</xdr:col>
      <xdr:colOff>638175</xdr:colOff>
      <xdr:row>98</xdr:row>
      <xdr:rowOff>49419</xdr:rowOff>
    </xdr:to>
    <xdr:cxnSp macro="">
      <xdr:nvCxnSpPr>
        <xdr:cNvPr id="247" name="直線コネクタ 246"/>
        <xdr:cNvCxnSpPr/>
      </xdr:nvCxnSpPr>
      <xdr:spPr>
        <a:xfrm flipV="1">
          <a:off x="1130300" y="16840220"/>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147340</xdr:rowOff>
    </xdr:from>
    <xdr:to>
      <xdr:col>6</xdr:col>
      <xdr:colOff>561975</xdr:colOff>
      <xdr:row>98</xdr:row>
      <xdr:rowOff>77490</xdr:rowOff>
    </xdr:to>
    <xdr:sp macro="" textlink="">
      <xdr:nvSpPr>
        <xdr:cNvPr id="257" name="円/楕円 256"/>
        <xdr:cNvSpPr/>
      </xdr:nvSpPr>
      <xdr:spPr>
        <a:xfrm>
          <a:off x="4584700" y="1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170217</xdr:rowOff>
    </xdr:from>
    <xdr:ext cx="534377" cy="259045"/>
    <xdr:sp macro="" textlink="">
      <xdr:nvSpPr>
        <xdr:cNvPr id="258" name="衛生費該当値テキスト"/>
        <xdr:cNvSpPr txBox="1"/>
      </xdr:nvSpPr>
      <xdr:spPr>
        <a:xfrm>
          <a:off x="4686300" y="166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34,921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158573</xdr:rowOff>
    </xdr:from>
    <xdr:to>
      <xdr:col>5</xdr:col>
      <xdr:colOff>409575</xdr:colOff>
      <xdr:row>96</xdr:row>
      <xdr:rowOff>88723</xdr:rowOff>
    </xdr:to>
    <xdr:sp macro="" textlink="">
      <xdr:nvSpPr>
        <xdr:cNvPr id="259" name="円/楕円 258"/>
        <xdr:cNvSpPr/>
      </xdr:nvSpPr>
      <xdr:spPr>
        <a:xfrm>
          <a:off x="3746500" y="164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105250</xdr:rowOff>
    </xdr:from>
    <xdr:ext cx="534377" cy="259045"/>
    <xdr:sp macro="" textlink="">
      <xdr:nvSpPr>
        <xdr:cNvPr id="260" name="テキスト ボックス 259"/>
        <xdr:cNvSpPr txBox="1"/>
      </xdr:nvSpPr>
      <xdr:spPr>
        <a:xfrm>
          <a:off x="3530111" y="162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73780</xdr:rowOff>
    </xdr:from>
    <xdr:to>
      <xdr:col>4</xdr:col>
      <xdr:colOff>206375</xdr:colOff>
      <xdr:row>98</xdr:row>
      <xdr:rowOff>3930</xdr:rowOff>
    </xdr:to>
    <xdr:sp macro="" textlink="">
      <xdr:nvSpPr>
        <xdr:cNvPr id="261" name="円/楕円 260"/>
        <xdr:cNvSpPr/>
      </xdr:nvSpPr>
      <xdr:spPr>
        <a:xfrm>
          <a:off x="2857500" y="1670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20457</xdr:rowOff>
    </xdr:from>
    <xdr:ext cx="534377" cy="259045"/>
    <xdr:sp macro="" textlink="">
      <xdr:nvSpPr>
        <xdr:cNvPr id="262" name="テキスト ボックス 261"/>
        <xdr:cNvSpPr txBox="1"/>
      </xdr:nvSpPr>
      <xdr:spPr>
        <a:xfrm>
          <a:off x="2641111" y="1647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158770</xdr:rowOff>
    </xdr:from>
    <xdr:to>
      <xdr:col>3</xdr:col>
      <xdr:colOff>3175</xdr:colOff>
      <xdr:row>98</xdr:row>
      <xdr:rowOff>88920</xdr:rowOff>
    </xdr:to>
    <xdr:sp macro="" textlink="">
      <xdr:nvSpPr>
        <xdr:cNvPr id="263" name="円/楕円 262"/>
        <xdr:cNvSpPr/>
      </xdr:nvSpPr>
      <xdr:spPr>
        <a:xfrm>
          <a:off x="1968500" y="1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105447</xdr:rowOff>
    </xdr:from>
    <xdr:ext cx="534377" cy="259045"/>
    <xdr:sp macro="" textlink="">
      <xdr:nvSpPr>
        <xdr:cNvPr id="264" name="テキスト ボックス 263"/>
        <xdr:cNvSpPr txBox="1"/>
      </xdr:nvSpPr>
      <xdr:spPr>
        <a:xfrm>
          <a:off x="1752111" y="165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170069</xdr:rowOff>
    </xdr:from>
    <xdr:to>
      <xdr:col>1</xdr:col>
      <xdr:colOff>485775</xdr:colOff>
      <xdr:row>98</xdr:row>
      <xdr:rowOff>100219</xdr:rowOff>
    </xdr:to>
    <xdr:sp macro="" textlink="">
      <xdr:nvSpPr>
        <xdr:cNvPr id="265" name="円/楕円 264"/>
        <xdr:cNvSpPr/>
      </xdr:nvSpPr>
      <xdr:spPr>
        <a:xfrm>
          <a:off x="1079500" y="168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116746</xdr:rowOff>
    </xdr:from>
    <xdr:ext cx="534377" cy="259045"/>
    <xdr:sp macro="" textlink="">
      <xdr:nvSpPr>
        <xdr:cNvPr id="266" name="テキスト ボックス 265"/>
        <xdr:cNvSpPr txBox="1"/>
      </xdr:nvSpPr>
      <xdr:spPr>
        <a:xfrm>
          <a:off x="863111" y="1657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109982</xdr:rowOff>
    </xdr:from>
    <xdr:to>
      <xdr:col>14</xdr:col>
      <xdr:colOff>28575</xdr:colOff>
      <xdr:row>39</xdr:row>
      <xdr:rowOff>44450</xdr:rowOff>
    </xdr:to>
    <xdr:cxnSp macro="">
      <xdr:nvCxnSpPr>
        <xdr:cNvPr id="298" name="直線コネクタ 297"/>
        <xdr:cNvCxnSpPr/>
      </xdr:nvCxnSpPr>
      <xdr:spPr>
        <a:xfrm>
          <a:off x="8750300" y="6625082"/>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28829</xdr:rowOff>
    </xdr:from>
    <xdr:to>
      <xdr:col>12</xdr:col>
      <xdr:colOff>511175</xdr:colOff>
      <xdr:row>38</xdr:row>
      <xdr:rowOff>109982</xdr:rowOff>
    </xdr:to>
    <xdr:cxnSp macro="">
      <xdr:nvCxnSpPr>
        <xdr:cNvPr id="301" name="直線コネクタ 300"/>
        <xdr:cNvCxnSpPr/>
      </xdr:nvCxnSpPr>
      <xdr:spPr>
        <a:xfrm>
          <a:off x="7861300" y="6201029"/>
          <a:ext cx="889000" cy="4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22733</xdr:rowOff>
    </xdr:from>
    <xdr:to>
      <xdr:col>11</xdr:col>
      <xdr:colOff>307975</xdr:colOff>
      <xdr:row>36</xdr:row>
      <xdr:rowOff>28829</xdr:rowOff>
    </xdr:to>
    <xdr:cxnSp macro="">
      <xdr:nvCxnSpPr>
        <xdr:cNvPr id="304" name="直線コネクタ 303"/>
        <xdr:cNvCxnSpPr/>
      </xdr:nvCxnSpPr>
      <xdr:spPr>
        <a:xfrm>
          <a:off x="6972300" y="619493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59182</xdr:rowOff>
    </xdr:from>
    <xdr:to>
      <xdr:col>12</xdr:col>
      <xdr:colOff>561975</xdr:colOff>
      <xdr:row>38</xdr:row>
      <xdr:rowOff>160782</xdr:rowOff>
    </xdr:to>
    <xdr:sp macro="" textlink="">
      <xdr:nvSpPr>
        <xdr:cNvPr id="318" name="円/楕円 317"/>
        <xdr:cNvSpPr/>
      </xdr:nvSpPr>
      <xdr:spPr>
        <a:xfrm>
          <a:off x="8699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151909</xdr:rowOff>
    </xdr:from>
    <xdr:ext cx="378565" cy="259045"/>
    <xdr:sp macro="" textlink="">
      <xdr:nvSpPr>
        <xdr:cNvPr id="319" name="テキスト ボックス 318"/>
        <xdr:cNvSpPr txBox="1"/>
      </xdr:nvSpPr>
      <xdr:spPr>
        <a:xfrm>
          <a:off x="8561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149479</xdr:rowOff>
    </xdr:from>
    <xdr:to>
      <xdr:col>11</xdr:col>
      <xdr:colOff>358775</xdr:colOff>
      <xdr:row>36</xdr:row>
      <xdr:rowOff>79629</xdr:rowOff>
    </xdr:to>
    <xdr:sp macro="" textlink="">
      <xdr:nvSpPr>
        <xdr:cNvPr id="320" name="円/楕円 319"/>
        <xdr:cNvSpPr/>
      </xdr:nvSpPr>
      <xdr:spPr>
        <a:xfrm>
          <a:off x="7810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70756</xdr:rowOff>
    </xdr:from>
    <xdr:ext cx="469744" cy="259045"/>
    <xdr:sp macro="" textlink="">
      <xdr:nvSpPr>
        <xdr:cNvPr id="321" name="テキスト ボックス 320"/>
        <xdr:cNvSpPr txBox="1"/>
      </xdr:nvSpPr>
      <xdr:spPr>
        <a:xfrm>
          <a:off x="7626427"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143383</xdr:rowOff>
    </xdr:from>
    <xdr:to>
      <xdr:col>10</xdr:col>
      <xdr:colOff>155575</xdr:colOff>
      <xdr:row>36</xdr:row>
      <xdr:rowOff>73533</xdr:rowOff>
    </xdr:to>
    <xdr:sp macro="" textlink="">
      <xdr:nvSpPr>
        <xdr:cNvPr id="322" name="円/楕円 321"/>
        <xdr:cNvSpPr/>
      </xdr:nvSpPr>
      <xdr:spPr>
        <a:xfrm>
          <a:off x="6921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64660</xdr:rowOff>
    </xdr:from>
    <xdr:ext cx="469744" cy="259045"/>
    <xdr:sp macro="" textlink="">
      <xdr:nvSpPr>
        <xdr:cNvPr id="323" name="テキスト ボックス 322"/>
        <xdr:cNvSpPr txBox="1"/>
      </xdr:nvSpPr>
      <xdr:spPr>
        <a:xfrm>
          <a:off x="6737427" y="623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64125</xdr:rowOff>
    </xdr:from>
    <xdr:to>
      <xdr:col>15</xdr:col>
      <xdr:colOff>180975</xdr:colOff>
      <xdr:row>58</xdr:row>
      <xdr:rowOff>76286</xdr:rowOff>
    </xdr:to>
    <xdr:cxnSp macro="">
      <xdr:nvCxnSpPr>
        <xdr:cNvPr id="350" name="直線コネクタ 349"/>
        <xdr:cNvCxnSpPr/>
      </xdr:nvCxnSpPr>
      <xdr:spPr>
        <a:xfrm>
          <a:off x="9639300" y="10008225"/>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64125</xdr:rowOff>
    </xdr:from>
    <xdr:to>
      <xdr:col>14</xdr:col>
      <xdr:colOff>28575</xdr:colOff>
      <xdr:row>58</xdr:row>
      <xdr:rowOff>73223</xdr:rowOff>
    </xdr:to>
    <xdr:cxnSp macro="">
      <xdr:nvCxnSpPr>
        <xdr:cNvPr id="353" name="直線コネクタ 352"/>
        <xdr:cNvCxnSpPr/>
      </xdr:nvCxnSpPr>
      <xdr:spPr>
        <a:xfrm flipV="1">
          <a:off x="8750300" y="10008225"/>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59050</xdr:rowOff>
    </xdr:from>
    <xdr:to>
      <xdr:col>12</xdr:col>
      <xdr:colOff>511175</xdr:colOff>
      <xdr:row>58</xdr:row>
      <xdr:rowOff>73223</xdr:rowOff>
    </xdr:to>
    <xdr:cxnSp macro="">
      <xdr:nvCxnSpPr>
        <xdr:cNvPr id="356" name="直線コネクタ 355"/>
        <xdr:cNvCxnSpPr/>
      </xdr:nvCxnSpPr>
      <xdr:spPr>
        <a:xfrm>
          <a:off x="7861300" y="1000315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59050</xdr:rowOff>
    </xdr:from>
    <xdr:to>
      <xdr:col>11</xdr:col>
      <xdr:colOff>307975</xdr:colOff>
      <xdr:row>58</xdr:row>
      <xdr:rowOff>62982</xdr:rowOff>
    </xdr:to>
    <xdr:cxnSp macro="">
      <xdr:nvCxnSpPr>
        <xdr:cNvPr id="359" name="直線コネクタ 358"/>
        <xdr:cNvCxnSpPr/>
      </xdr:nvCxnSpPr>
      <xdr:spPr>
        <a:xfrm flipV="1">
          <a:off x="6972300" y="10003150"/>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25486</xdr:rowOff>
    </xdr:from>
    <xdr:to>
      <xdr:col>15</xdr:col>
      <xdr:colOff>231775</xdr:colOff>
      <xdr:row>58</xdr:row>
      <xdr:rowOff>127086</xdr:rowOff>
    </xdr:to>
    <xdr:sp macro="" textlink="">
      <xdr:nvSpPr>
        <xdr:cNvPr id="369" name="円/楕円 368"/>
        <xdr:cNvSpPr/>
      </xdr:nvSpPr>
      <xdr:spPr>
        <a:xfrm>
          <a:off x="10426700" y="99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111863</xdr:rowOff>
    </xdr:from>
    <xdr:ext cx="469744" cy="259045"/>
    <xdr:sp macro="" textlink="">
      <xdr:nvSpPr>
        <xdr:cNvPr id="370" name="農林水産業費該当値テキスト"/>
        <xdr:cNvSpPr txBox="1"/>
      </xdr:nvSpPr>
      <xdr:spPr>
        <a:xfrm>
          <a:off x="10528300" y="988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13325</xdr:rowOff>
    </xdr:from>
    <xdr:to>
      <xdr:col>14</xdr:col>
      <xdr:colOff>79375</xdr:colOff>
      <xdr:row>58</xdr:row>
      <xdr:rowOff>114925</xdr:rowOff>
    </xdr:to>
    <xdr:sp macro="" textlink="">
      <xdr:nvSpPr>
        <xdr:cNvPr id="371" name="円/楕円 370"/>
        <xdr:cNvSpPr/>
      </xdr:nvSpPr>
      <xdr:spPr>
        <a:xfrm>
          <a:off x="9588500" y="995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106052</xdr:rowOff>
    </xdr:from>
    <xdr:ext cx="469744" cy="259045"/>
    <xdr:sp macro="" textlink="">
      <xdr:nvSpPr>
        <xdr:cNvPr id="372" name="テキスト ボックス 371"/>
        <xdr:cNvSpPr txBox="1"/>
      </xdr:nvSpPr>
      <xdr:spPr>
        <a:xfrm>
          <a:off x="9404427" y="1005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22423</xdr:rowOff>
    </xdr:from>
    <xdr:to>
      <xdr:col>12</xdr:col>
      <xdr:colOff>561975</xdr:colOff>
      <xdr:row>58</xdr:row>
      <xdr:rowOff>124023</xdr:rowOff>
    </xdr:to>
    <xdr:sp macro="" textlink="">
      <xdr:nvSpPr>
        <xdr:cNvPr id="373" name="円/楕円 372"/>
        <xdr:cNvSpPr/>
      </xdr:nvSpPr>
      <xdr:spPr>
        <a:xfrm>
          <a:off x="86995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115150</xdr:rowOff>
    </xdr:from>
    <xdr:ext cx="469744" cy="259045"/>
    <xdr:sp macro="" textlink="">
      <xdr:nvSpPr>
        <xdr:cNvPr id="374" name="テキスト ボックス 373"/>
        <xdr:cNvSpPr txBox="1"/>
      </xdr:nvSpPr>
      <xdr:spPr>
        <a:xfrm>
          <a:off x="8515427" y="1005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8250</xdr:rowOff>
    </xdr:from>
    <xdr:to>
      <xdr:col>11</xdr:col>
      <xdr:colOff>358775</xdr:colOff>
      <xdr:row>58</xdr:row>
      <xdr:rowOff>109850</xdr:rowOff>
    </xdr:to>
    <xdr:sp macro="" textlink="">
      <xdr:nvSpPr>
        <xdr:cNvPr id="375" name="円/楕円 374"/>
        <xdr:cNvSpPr/>
      </xdr:nvSpPr>
      <xdr:spPr>
        <a:xfrm>
          <a:off x="7810500" y="99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100977</xdr:rowOff>
    </xdr:from>
    <xdr:ext cx="469744" cy="259045"/>
    <xdr:sp macro="" textlink="">
      <xdr:nvSpPr>
        <xdr:cNvPr id="376" name="テキスト ボックス 375"/>
        <xdr:cNvSpPr txBox="1"/>
      </xdr:nvSpPr>
      <xdr:spPr>
        <a:xfrm>
          <a:off x="7626427" y="1004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12182</xdr:rowOff>
    </xdr:from>
    <xdr:to>
      <xdr:col>10</xdr:col>
      <xdr:colOff>155575</xdr:colOff>
      <xdr:row>58</xdr:row>
      <xdr:rowOff>113782</xdr:rowOff>
    </xdr:to>
    <xdr:sp macro="" textlink="">
      <xdr:nvSpPr>
        <xdr:cNvPr id="377" name="円/楕円 376"/>
        <xdr:cNvSpPr/>
      </xdr:nvSpPr>
      <xdr:spPr>
        <a:xfrm>
          <a:off x="6921500" y="99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104909</xdr:rowOff>
    </xdr:from>
    <xdr:ext cx="469744" cy="259045"/>
    <xdr:sp macro="" textlink="">
      <xdr:nvSpPr>
        <xdr:cNvPr id="378" name="テキスト ボックス 377"/>
        <xdr:cNvSpPr txBox="1"/>
      </xdr:nvSpPr>
      <xdr:spPr>
        <a:xfrm>
          <a:off x="6737427" y="1004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57404</xdr:rowOff>
    </xdr:from>
    <xdr:to>
      <xdr:col>15</xdr:col>
      <xdr:colOff>180975</xdr:colOff>
      <xdr:row>78</xdr:row>
      <xdr:rowOff>116429</xdr:rowOff>
    </xdr:to>
    <xdr:cxnSp macro="">
      <xdr:nvCxnSpPr>
        <xdr:cNvPr id="405" name="直線コネクタ 404"/>
        <xdr:cNvCxnSpPr/>
      </xdr:nvCxnSpPr>
      <xdr:spPr>
        <a:xfrm flipV="1">
          <a:off x="9639300" y="13430504"/>
          <a:ext cx="838200" cy="5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116429</xdr:rowOff>
    </xdr:from>
    <xdr:to>
      <xdr:col>14</xdr:col>
      <xdr:colOff>28575</xdr:colOff>
      <xdr:row>78</xdr:row>
      <xdr:rowOff>118898</xdr:rowOff>
    </xdr:to>
    <xdr:cxnSp macro="">
      <xdr:nvCxnSpPr>
        <xdr:cNvPr id="408" name="直線コネクタ 407"/>
        <xdr:cNvCxnSpPr/>
      </xdr:nvCxnSpPr>
      <xdr:spPr>
        <a:xfrm flipV="1">
          <a:off x="8750300" y="13489529"/>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118898</xdr:rowOff>
    </xdr:from>
    <xdr:to>
      <xdr:col>12</xdr:col>
      <xdr:colOff>511175</xdr:colOff>
      <xdr:row>78</xdr:row>
      <xdr:rowOff>121732</xdr:rowOff>
    </xdr:to>
    <xdr:cxnSp macro="">
      <xdr:nvCxnSpPr>
        <xdr:cNvPr id="411" name="直線コネクタ 410"/>
        <xdr:cNvCxnSpPr/>
      </xdr:nvCxnSpPr>
      <xdr:spPr>
        <a:xfrm flipV="1">
          <a:off x="7861300" y="13491998"/>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121732</xdr:rowOff>
    </xdr:from>
    <xdr:to>
      <xdr:col>11</xdr:col>
      <xdr:colOff>307975</xdr:colOff>
      <xdr:row>78</xdr:row>
      <xdr:rowOff>123379</xdr:rowOff>
    </xdr:to>
    <xdr:cxnSp macro="">
      <xdr:nvCxnSpPr>
        <xdr:cNvPr id="414" name="直線コネクタ 413"/>
        <xdr:cNvCxnSpPr/>
      </xdr:nvCxnSpPr>
      <xdr:spPr>
        <a:xfrm flipV="1">
          <a:off x="6972300" y="13494832"/>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6604</xdr:rowOff>
    </xdr:from>
    <xdr:to>
      <xdr:col>15</xdr:col>
      <xdr:colOff>231775</xdr:colOff>
      <xdr:row>78</xdr:row>
      <xdr:rowOff>108204</xdr:rowOff>
    </xdr:to>
    <xdr:sp macro="" textlink="">
      <xdr:nvSpPr>
        <xdr:cNvPr id="424" name="円/楕円 423"/>
        <xdr:cNvSpPr/>
      </xdr:nvSpPr>
      <xdr:spPr>
        <a:xfrm>
          <a:off x="10426700" y="133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92981</xdr:rowOff>
    </xdr:from>
    <xdr:ext cx="469744" cy="259045"/>
    <xdr:sp macro="" textlink="">
      <xdr:nvSpPr>
        <xdr:cNvPr id="425" name="商工費該当値テキスト"/>
        <xdr:cNvSpPr txBox="1"/>
      </xdr:nvSpPr>
      <xdr:spPr>
        <a:xfrm>
          <a:off x="10528300" y="1329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65629</xdr:rowOff>
    </xdr:from>
    <xdr:to>
      <xdr:col>14</xdr:col>
      <xdr:colOff>79375</xdr:colOff>
      <xdr:row>78</xdr:row>
      <xdr:rowOff>167229</xdr:rowOff>
    </xdr:to>
    <xdr:sp macro="" textlink="">
      <xdr:nvSpPr>
        <xdr:cNvPr id="426" name="円/楕円 425"/>
        <xdr:cNvSpPr/>
      </xdr:nvSpPr>
      <xdr:spPr>
        <a:xfrm>
          <a:off x="9588500" y="134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158356</xdr:rowOff>
    </xdr:from>
    <xdr:ext cx="378565" cy="259045"/>
    <xdr:sp macro="" textlink="">
      <xdr:nvSpPr>
        <xdr:cNvPr id="427" name="テキスト ボックス 426"/>
        <xdr:cNvSpPr txBox="1"/>
      </xdr:nvSpPr>
      <xdr:spPr>
        <a:xfrm>
          <a:off x="9450017" y="1353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68098</xdr:rowOff>
    </xdr:from>
    <xdr:to>
      <xdr:col>12</xdr:col>
      <xdr:colOff>561975</xdr:colOff>
      <xdr:row>78</xdr:row>
      <xdr:rowOff>169698</xdr:rowOff>
    </xdr:to>
    <xdr:sp macro="" textlink="">
      <xdr:nvSpPr>
        <xdr:cNvPr id="428" name="円/楕円 427"/>
        <xdr:cNvSpPr/>
      </xdr:nvSpPr>
      <xdr:spPr>
        <a:xfrm>
          <a:off x="86995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160825</xdr:rowOff>
    </xdr:from>
    <xdr:ext cx="378565" cy="259045"/>
    <xdr:sp macro="" textlink="">
      <xdr:nvSpPr>
        <xdr:cNvPr id="429" name="テキスト ボックス 428"/>
        <xdr:cNvSpPr txBox="1"/>
      </xdr:nvSpPr>
      <xdr:spPr>
        <a:xfrm>
          <a:off x="8561017" y="1353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70932</xdr:rowOff>
    </xdr:from>
    <xdr:to>
      <xdr:col>11</xdr:col>
      <xdr:colOff>358775</xdr:colOff>
      <xdr:row>79</xdr:row>
      <xdr:rowOff>1082</xdr:rowOff>
    </xdr:to>
    <xdr:sp macro="" textlink="">
      <xdr:nvSpPr>
        <xdr:cNvPr id="430" name="円/楕円 429"/>
        <xdr:cNvSpPr/>
      </xdr:nvSpPr>
      <xdr:spPr>
        <a:xfrm>
          <a:off x="7810500" y="134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163659</xdr:rowOff>
    </xdr:from>
    <xdr:ext cx="378565" cy="259045"/>
    <xdr:sp macro="" textlink="">
      <xdr:nvSpPr>
        <xdr:cNvPr id="431" name="テキスト ボックス 430"/>
        <xdr:cNvSpPr txBox="1"/>
      </xdr:nvSpPr>
      <xdr:spPr>
        <a:xfrm>
          <a:off x="7672017" y="13536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72579</xdr:rowOff>
    </xdr:from>
    <xdr:to>
      <xdr:col>10</xdr:col>
      <xdr:colOff>155575</xdr:colOff>
      <xdr:row>79</xdr:row>
      <xdr:rowOff>2729</xdr:rowOff>
    </xdr:to>
    <xdr:sp macro="" textlink="">
      <xdr:nvSpPr>
        <xdr:cNvPr id="432" name="円/楕円 431"/>
        <xdr:cNvSpPr/>
      </xdr:nvSpPr>
      <xdr:spPr>
        <a:xfrm>
          <a:off x="6921500" y="134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165306</xdr:rowOff>
    </xdr:from>
    <xdr:ext cx="378565" cy="259045"/>
    <xdr:sp macro="" textlink="">
      <xdr:nvSpPr>
        <xdr:cNvPr id="433" name="テキスト ボックス 432"/>
        <xdr:cNvSpPr txBox="1"/>
      </xdr:nvSpPr>
      <xdr:spPr>
        <a:xfrm>
          <a:off x="6783017" y="1353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48640</xdr:rowOff>
    </xdr:from>
    <xdr:to>
      <xdr:col>15</xdr:col>
      <xdr:colOff>180975</xdr:colOff>
      <xdr:row>97</xdr:row>
      <xdr:rowOff>51639</xdr:rowOff>
    </xdr:to>
    <xdr:cxnSp macro="">
      <xdr:nvCxnSpPr>
        <xdr:cNvPr id="462" name="直線コネクタ 461"/>
        <xdr:cNvCxnSpPr/>
      </xdr:nvCxnSpPr>
      <xdr:spPr>
        <a:xfrm>
          <a:off x="9639300" y="16679290"/>
          <a:ext cx="8382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40539</xdr:rowOff>
    </xdr:from>
    <xdr:to>
      <xdr:col>14</xdr:col>
      <xdr:colOff>28575</xdr:colOff>
      <xdr:row>97</xdr:row>
      <xdr:rowOff>48640</xdr:rowOff>
    </xdr:to>
    <xdr:cxnSp macro="">
      <xdr:nvCxnSpPr>
        <xdr:cNvPr id="465" name="直線コネクタ 464"/>
        <xdr:cNvCxnSpPr/>
      </xdr:nvCxnSpPr>
      <xdr:spPr>
        <a:xfrm>
          <a:off x="8750300" y="16671189"/>
          <a:ext cx="8890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40539</xdr:rowOff>
    </xdr:from>
    <xdr:to>
      <xdr:col>12</xdr:col>
      <xdr:colOff>511175</xdr:colOff>
      <xdr:row>97</xdr:row>
      <xdr:rowOff>116205</xdr:rowOff>
    </xdr:to>
    <xdr:cxnSp macro="">
      <xdr:nvCxnSpPr>
        <xdr:cNvPr id="468" name="直線コネクタ 467"/>
        <xdr:cNvCxnSpPr/>
      </xdr:nvCxnSpPr>
      <xdr:spPr>
        <a:xfrm flipV="1">
          <a:off x="7861300" y="16671189"/>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81065</xdr:rowOff>
    </xdr:from>
    <xdr:to>
      <xdr:col>11</xdr:col>
      <xdr:colOff>307975</xdr:colOff>
      <xdr:row>97</xdr:row>
      <xdr:rowOff>116205</xdr:rowOff>
    </xdr:to>
    <xdr:cxnSp macro="">
      <xdr:nvCxnSpPr>
        <xdr:cNvPr id="471" name="直線コネクタ 470"/>
        <xdr:cNvCxnSpPr/>
      </xdr:nvCxnSpPr>
      <xdr:spPr>
        <a:xfrm>
          <a:off x="6972300" y="16711715"/>
          <a:ext cx="889000" cy="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839</xdr:rowOff>
    </xdr:from>
    <xdr:to>
      <xdr:col>15</xdr:col>
      <xdr:colOff>231775</xdr:colOff>
      <xdr:row>97</xdr:row>
      <xdr:rowOff>102439</xdr:rowOff>
    </xdr:to>
    <xdr:sp macro="" textlink="">
      <xdr:nvSpPr>
        <xdr:cNvPr id="481" name="円/楕円 480"/>
        <xdr:cNvSpPr/>
      </xdr:nvSpPr>
      <xdr:spPr>
        <a:xfrm>
          <a:off x="10426700" y="166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150716</xdr:rowOff>
    </xdr:from>
    <xdr:ext cx="534377" cy="259045"/>
    <xdr:sp macro="" textlink="">
      <xdr:nvSpPr>
        <xdr:cNvPr id="482" name="土木費該当値テキスト"/>
        <xdr:cNvSpPr txBox="1"/>
      </xdr:nvSpPr>
      <xdr:spPr>
        <a:xfrm>
          <a:off x="10528300" y="166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26,434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169290</xdr:rowOff>
    </xdr:from>
    <xdr:to>
      <xdr:col>14</xdr:col>
      <xdr:colOff>79375</xdr:colOff>
      <xdr:row>97</xdr:row>
      <xdr:rowOff>99440</xdr:rowOff>
    </xdr:to>
    <xdr:sp macro="" textlink="">
      <xdr:nvSpPr>
        <xdr:cNvPr id="483" name="円/楕円 482"/>
        <xdr:cNvSpPr/>
      </xdr:nvSpPr>
      <xdr:spPr>
        <a:xfrm>
          <a:off x="9588500" y="166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90567</xdr:rowOff>
    </xdr:from>
    <xdr:ext cx="534377" cy="259045"/>
    <xdr:sp macro="" textlink="">
      <xdr:nvSpPr>
        <xdr:cNvPr id="484" name="テキスト ボックス 483"/>
        <xdr:cNvSpPr txBox="1"/>
      </xdr:nvSpPr>
      <xdr:spPr>
        <a:xfrm>
          <a:off x="9372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161189</xdr:rowOff>
    </xdr:from>
    <xdr:to>
      <xdr:col>12</xdr:col>
      <xdr:colOff>561975</xdr:colOff>
      <xdr:row>97</xdr:row>
      <xdr:rowOff>91339</xdr:rowOff>
    </xdr:to>
    <xdr:sp macro="" textlink="">
      <xdr:nvSpPr>
        <xdr:cNvPr id="485" name="円/楕円 484"/>
        <xdr:cNvSpPr/>
      </xdr:nvSpPr>
      <xdr:spPr>
        <a:xfrm>
          <a:off x="8699500" y="1662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82466</xdr:rowOff>
    </xdr:from>
    <xdr:ext cx="534377" cy="259045"/>
    <xdr:sp macro="" textlink="">
      <xdr:nvSpPr>
        <xdr:cNvPr id="486" name="テキスト ボックス 485"/>
        <xdr:cNvSpPr txBox="1"/>
      </xdr:nvSpPr>
      <xdr:spPr>
        <a:xfrm>
          <a:off x="8483111" y="1671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65405</xdr:rowOff>
    </xdr:from>
    <xdr:to>
      <xdr:col>11</xdr:col>
      <xdr:colOff>358775</xdr:colOff>
      <xdr:row>97</xdr:row>
      <xdr:rowOff>167005</xdr:rowOff>
    </xdr:to>
    <xdr:sp macro="" textlink="">
      <xdr:nvSpPr>
        <xdr:cNvPr id="487" name="円/楕円 486"/>
        <xdr:cNvSpPr/>
      </xdr:nvSpPr>
      <xdr:spPr>
        <a:xfrm>
          <a:off x="7810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158132</xdr:rowOff>
    </xdr:from>
    <xdr:ext cx="534377" cy="259045"/>
    <xdr:sp macro="" textlink="">
      <xdr:nvSpPr>
        <xdr:cNvPr id="488" name="テキスト ボックス 487"/>
        <xdr:cNvSpPr txBox="1"/>
      </xdr:nvSpPr>
      <xdr:spPr>
        <a:xfrm>
          <a:off x="7594111" y="167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30265</xdr:rowOff>
    </xdr:from>
    <xdr:to>
      <xdr:col>10</xdr:col>
      <xdr:colOff>155575</xdr:colOff>
      <xdr:row>97</xdr:row>
      <xdr:rowOff>131865</xdr:rowOff>
    </xdr:to>
    <xdr:sp macro="" textlink="">
      <xdr:nvSpPr>
        <xdr:cNvPr id="489" name="円/楕円 488"/>
        <xdr:cNvSpPr/>
      </xdr:nvSpPr>
      <xdr:spPr>
        <a:xfrm>
          <a:off x="6921500" y="166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122992</xdr:rowOff>
    </xdr:from>
    <xdr:ext cx="534377" cy="259045"/>
    <xdr:sp macro="" textlink="">
      <xdr:nvSpPr>
        <xdr:cNvPr id="490" name="テキスト ボックス 489"/>
        <xdr:cNvSpPr txBox="1"/>
      </xdr:nvSpPr>
      <xdr:spPr>
        <a:xfrm>
          <a:off x="6705111" y="167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161123</xdr:rowOff>
    </xdr:from>
    <xdr:to>
      <xdr:col>23</xdr:col>
      <xdr:colOff>517525</xdr:colOff>
      <xdr:row>39</xdr:row>
      <xdr:rowOff>23865</xdr:rowOff>
    </xdr:to>
    <xdr:cxnSp macro="">
      <xdr:nvCxnSpPr>
        <xdr:cNvPr id="522" name="直線コネクタ 521"/>
        <xdr:cNvCxnSpPr/>
      </xdr:nvCxnSpPr>
      <xdr:spPr>
        <a:xfrm flipV="1">
          <a:off x="15481300" y="6676223"/>
          <a:ext cx="8382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23865</xdr:rowOff>
    </xdr:from>
    <xdr:to>
      <xdr:col>22</xdr:col>
      <xdr:colOff>365125</xdr:colOff>
      <xdr:row>39</xdr:row>
      <xdr:rowOff>32911</xdr:rowOff>
    </xdr:to>
    <xdr:cxnSp macro="">
      <xdr:nvCxnSpPr>
        <xdr:cNvPr id="525" name="直線コネクタ 524"/>
        <xdr:cNvCxnSpPr/>
      </xdr:nvCxnSpPr>
      <xdr:spPr>
        <a:xfrm flipV="1">
          <a:off x="14592300" y="6710415"/>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32911</xdr:rowOff>
    </xdr:from>
    <xdr:to>
      <xdr:col>21</xdr:col>
      <xdr:colOff>161925</xdr:colOff>
      <xdr:row>39</xdr:row>
      <xdr:rowOff>73210</xdr:rowOff>
    </xdr:to>
    <xdr:cxnSp macro="">
      <xdr:nvCxnSpPr>
        <xdr:cNvPr id="528" name="直線コネクタ 527"/>
        <xdr:cNvCxnSpPr/>
      </xdr:nvCxnSpPr>
      <xdr:spPr>
        <a:xfrm flipV="1">
          <a:off x="13703300" y="6719461"/>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73210</xdr:rowOff>
    </xdr:from>
    <xdr:to>
      <xdr:col>19</xdr:col>
      <xdr:colOff>644525</xdr:colOff>
      <xdr:row>39</xdr:row>
      <xdr:rowOff>86469</xdr:rowOff>
    </xdr:to>
    <xdr:cxnSp macro="">
      <xdr:nvCxnSpPr>
        <xdr:cNvPr id="531" name="直線コネクタ 530"/>
        <xdr:cNvCxnSpPr/>
      </xdr:nvCxnSpPr>
      <xdr:spPr>
        <a:xfrm flipV="1">
          <a:off x="12814300" y="675976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110323</xdr:rowOff>
    </xdr:from>
    <xdr:to>
      <xdr:col>23</xdr:col>
      <xdr:colOff>568325</xdr:colOff>
      <xdr:row>39</xdr:row>
      <xdr:rowOff>40473</xdr:rowOff>
    </xdr:to>
    <xdr:sp macro="" textlink="">
      <xdr:nvSpPr>
        <xdr:cNvPr id="541" name="円/楕円 540"/>
        <xdr:cNvSpPr/>
      </xdr:nvSpPr>
      <xdr:spPr>
        <a:xfrm>
          <a:off x="16268700" y="66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88750</xdr:rowOff>
    </xdr:from>
    <xdr:ext cx="534377" cy="259045"/>
    <xdr:sp macro="" textlink="">
      <xdr:nvSpPr>
        <xdr:cNvPr id="542" name="消防費該当値テキスト"/>
        <xdr:cNvSpPr txBox="1"/>
      </xdr:nvSpPr>
      <xdr:spPr>
        <a:xfrm>
          <a:off x="16370300" y="660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144515</xdr:rowOff>
    </xdr:from>
    <xdr:to>
      <xdr:col>22</xdr:col>
      <xdr:colOff>415925</xdr:colOff>
      <xdr:row>39</xdr:row>
      <xdr:rowOff>74665</xdr:rowOff>
    </xdr:to>
    <xdr:sp macro="" textlink="">
      <xdr:nvSpPr>
        <xdr:cNvPr id="543" name="円/楕円 542"/>
        <xdr:cNvSpPr/>
      </xdr:nvSpPr>
      <xdr:spPr>
        <a:xfrm>
          <a:off x="15430500" y="66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65792</xdr:rowOff>
    </xdr:from>
    <xdr:ext cx="534377" cy="259045"/>
    <xdr:sp macro="" textlink="">
      <xdr:nvSpPr>
        <xdr:cNvPr id="544" name="テキスト ボックス 543"/>
        <xdr:cNvSpPr txBox="1"/>
      </xdr:nvSpPr>
      <xdr:spPr>
        <a:xfrm>
          <a:off x="15214111" y="67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153561</xdr:rowOff>
    </xdr:from>
    <xdr:to>
      <xdr:col>21</xdr:col>
      <xdr:colOff>212725</xdr:colOff>
      <xdr:row>39</xdr:row>
      <xdr:rowOff>83711</xdr:rowOff>
    </xdr:to>
    <xdr:sp macro="" textlink="">
      <xdr:nvSpPr>
        <xdr:cNvPr id="545" name="円/楕円 544"/>
        <xdr:cNvSpPr/>
      </xdr:nvSpPr>
      <xdr:spPr>
        <a:xfrm>
          <a:off x="14541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74838</xdr:rowOff>
    </xdr:from>
    <xdr:ext cx="534377" cy="259045"/>
    <xdr:sp macro="" textlink="">
      <xdr:nvSpPr>
        <xdr:cNvPr id="546" name="テキスト ボックス 545"/>
        <xdr:cNvSpPr txBox="1"/>
      </xdr:nvSpPr>
      <xdr:spPr>
        <a:xfrm>
          <a:off x="14325111" y="67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22410</xdr:rowOff>
    </xdr:from>
    <xdr:to>
      <xdr:col>20</xdr:col>
      <xdr:colOff>9525</xdr:colOff>
      <xdr:row>39</xdr:row>
      <xdr:rowOff>124010</xdr:rowOff>
    </xdr:to>
    <xdr:sp macro="" textlink="">
      <xdr:nvSpPr>
        <xdr:cNvPr id="547" name="円/楕円 546"/>
        <xdr:cNvSpPr/>
      </xdr:nvSpPr>
      <xdr:spPr>
        <a:xfrm>
          <a:off x="13652500" y="67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115137</xdr:rowOff>
    </xdr:from>
    <xdr:ext cx="534377" cy="259045"/>
    <xdr:sp macro="" textlink="">
      <xdr:nvSpPr>
        <xdr:cNvPr id="548" name="テキスト ボックス 547"/>
        <xdr:cNvSpPr txBox="1"/>
      </xdr:nvSpPr>
      <xdr:spPr>
        <a:xfrm>
          <a:off x="13436111" y="68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35669</xdr:rowOff>
    </xdr:from>
    <xdr:to>
      <xdr:col>18</xdr:col>
      <xdr:colOff>492125</xdr:colOff>
      <xdr:row>39</xdr:row>
      <xdr:rowOff>137269</xdr:rowOff>
    </xdr:to>
    <xdr:sp macro="" textlink="">
      <xdr:nvSpPr>
        <xdr:cNvPr id="549" name="円/楕円 548"/>
        <xdr:cNvSpPr/>
      </xdr:nvSpPr>
      <xdr:spPr>
        <a:xfrm>
          <a:off x="12763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128396</xdr:rowOff>
    </xdr:from>
    <xdr:ext cx="534377" cy="259045"/>
    <xdr:sp macro="" textlink="">
      <xdr:nvSpPr>
        <xdr:cNvPr id="550" name="テキスト ボックス 549"/>
        <xdr:cNvSpPr txBox="1"/>
      </xdr:nvSpPr>
      <xdr:spPr>
        <a:xfrm>
          <a:off x="12547111" y="68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38570</xdr:rowOff>
    </xdr:from>
    <xdr:to>
      <xdr:col>23</xdr:col>
      <xdr:colOff>517525</xdr:colOff>
      <xdr:row>59</xdr:row>
      <xdr:rowOff>64288</xdr:rowOff>
    </xdr:to>
    <xdr:cxnSp macro="">
      <xdr:nvCxnSpPr>
        <xdr:cNvPr id="580" name="直線コネクタ 579"/>
        <xdr:cNvCxnSpPr/>
      </xdr:nvCxnSpPr>
      <xdr:spPr>
        <a:xfrm flipV="1">
          <a:off x="15481300" y="10154120"/>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64288</xdr:rowOff>
    </xdr:from>
    <xdr:to>
      <xdr:col>22</xdr:col>
      <xdr:colOff>365125</xdr:colOff>
      <xdr:row>59</xdr:row>
      <xdr:rowOff>109538</xdr:rowOff>
    </xdr:to>
    <xdr:cxnSp macro="">
      <xdr:nvCxnSpPr>
        <xdr:cNvPr id="583" name="直線コネクタ 582"/>
        <xdr:cNvCxnSpPr/>
      </xdr:nvCxnSpPr>
      <xdr:spPr>
        <a:xfrm flipV="1">
          <a:off x="14592300" y="10179838"/>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95161</xdr:rowOff>
    </xdr:from>
    <xdr:to>
      <xdr:col>21</xdr:col>
      <xdr:colOff>161925</xdr:colOff>
      <xdr:row>59</xdr:row>
      <xdr:rowOff>109538</xdr:rowOff>
    </xdr:to>
    <xdr:cxnSp macro="">
      <xdr:nvCxnSpPr>
        <xdr:cNvPr id="586" name="直線コネクタ 585"/>
        <xdr:cNvCxnSpPr/>
      </xdr:nvCxnSpPr>
      <xdr:spPr>
        <a:xfrm>
          <a:off x="13703300" y="10210711"/>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95161</xdr:rowOff>
    </xdr:from>
    <xdr:to>
      <xdr:col>19</xdr:col>
      <xdr:colOff>644525</xdr:colOff>
      <xdr:row>59</xdr:row>
      <xdr:rowOff>95974</xdr:rowOff>
    </xdr:to>
    <xdr:cxnSp macro="">
      <xdr:nvCxnSpPr>
        <xdr:cNvPr id="589" name="直線コネクタ 588"/>
        <xdr:cNvCxnSpPr/>
      </xdr:nvCxnSpPr>
      <xdr:spPr>
        <a:xfrm flipV="1">
          <a:off x="12814300" y="10210711"/>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159220</xdr:rowOff>
    </xdr:from>
    <xdr:to>
      <xdr:col>23</xdr:col>
      <xdr:colOff>568325</xdr:colOff>
      <xdr:row>59</xdr:row>
      <xdr:rowOff>89370</xdr:rowOff>
    </xdr:to>
    <xdr:sp macro="" textlink="">
      <xdr:nvSpPr>
        <xdr:cNvPr id="599" name="円/楕円 598"/>
        <xdr:cNvSpPr/>
      </xdr:nvSpPr>
      <xdr:spPr>
        <a:xfrm>
          <a:off x="16268700" y="101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74147</xdr:rowOff>
    </xdr:from>
    <xdr:ext cx="534377" cy="259045"/>
    <xdr:sp macro="" textlink="">
      <xdr:nvSpPr>
        <xdr:cNvPr id="600" name="教育費該当値テキスト"/>
        <xdr:cNvSpPr txBox="1"/>
      </xdr:nvSpPr>
      <xdr:spPr>
        <a:xfrm>
          <a:off x="16370300" y="100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30,463</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13488</xdr:rowOff>
    </xdr:from>
    <xdr:to>
      <xdr:col>22</xdr:col>
      <xdr:colOff>415925</xdr:colOff>
      <xdr:row>59</xdr:row>
      <xdr:rowOff>115088</xdr:rowOff>
    </xdr:to>
    <xdr:sp macro="" textlink="">
      <xdr:nvSpPr>
        <xdr:cNvPr id="601" name="円/楕円 600"/>
        <xdr:cNvSpPr/>
      </xdr:nvSpPr>
      <xdr:spPr>
        <a:xfrm>
          <a:off x="15430500" y="101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106215</xdr:rowOff>
    </xdr:from>
    <xdr:ext cx="534377" cy="259045"/>
    <xdr:sp macro="" textlink="">
      <xdr:nvSpPr>
        <xdr:cNvPr id="602" name="テキスト ボックス 601"/>
        <xdr:cNvSpPr txBox="1"/>
      </xdr:nvSpPr>
      <xdr:spPr>
        <a:xfrm>
          <a:off x="15214111" y="102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28,438</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58738</xdr:rowOff>
    </xdr:from>
    <xdr:to>
      <xdr:col>21</xdr:col>
      <xdr:colOff>212725</xdr:colOff>
      <xdr:row>59</xdr:row>
      <xdr:rowOff>160338</xdr:rowOff>
    </xdr:to>
    <xdr:sp macro="" textlink="">
      <xdr:nvSpPr>
        <xdr:cNvPr id="603" name="円/楕円 602"/>
        <xdr:cNvSpPr/>
      </xdr:nvSpPr>
      <xdr:spPr>
        <a:xfrm>
          <a:off x="14541500" y="101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151465</xdr:rowOff>
    </xdr:from>
    <xdr:ext cx="534377" cy="259045"/>
    <xdr:sp macro="" textlink="">
      <xdr:nvSpPr>
        <xdr:cNvPr id="604" name="テキスト ボックス 603"/>
        <xdr:cNvSpPr txBox="1"/>
      </xdr:nvSpPr>
      <xdr:spPr>
        <a:xfrm>
          <a:off x="14325111" y="102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24,875</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44361</xdr:rowOff>
    </xdr:from>
    <xdr:to>
      <xdr:col>20</xdr:col>
      <xdr:colOff>9525</xdr:colOff>
      <xdr:row>59</xdr:row>
      <xdr:rowOff>145961</xdr:rowOff>
    </xdr:to>
    <xdr:sp macro="" textlink="">
      <xdr:nvSpPr>
        <xdr:cNvPr id="605" name="円/楕円 604"/>
        <xdr:cNvSpPr/>
      </xdr:nvSpPr>
      <xdr:spPr>
        <a:xfrm>
          <a:off x="13652500" y="101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137088</xdr:rowOff>
    </xdr:from>
    <xdr:ext cx="534377" cy="259045"/>
    <xdr:sp macro="" textlink="">
      <xdr:nvSpPr>
        <xdr:cNvPr id="606" name="テキスト ボックス 605"/>
        <xdr:cNvSpPr txBox="1"/>
      </xdr:nvSpPr>
      <xdr:spPr>
        <a:xfrm>
          <a:off x="13436111" y="1025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26,007</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45174</xdr:rowOff>
    </xdr:from>
    <xdr:to>
      <xdr:col>18</xdr:col>
      <xdr:colOff>492125</xdr:colOff>
      <xdr:row>59</xdr:row>
      <xdr:rowOff>146774</xdr:rowOff>
    </xdr:to>
    <xdr:sp macro="" textlink="">
      <xdr:nvSpPr>
        <xdr:cNvPr id="607" name="円/楕円 606"/>
        <xdr:cNvSpPr/>
      </xdr:nvSpPr>
      <xdr:spPr>
        <a:xfrm>
          <a:off x="12763500" y="101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137901</xdr:rowOff>
    </xdr:from>
    <xdr:ext cx="534377" cy="259045"/>
    <xdr:sp macro="" textlink="">
      <xdr:nvSpPr>
        <xdr:cNvPr id="608" name="テキスト ボックス 607"/>
        <xdr:cNvSpPr txBox="1"/>
      </xdr:nvSpPr>
      <xdr:spPr>
        <a:xfrm>
          <a:off x="12547111" y="102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96189</xdr:rowOff>
    </xdr:from>
    <xdr:to>
      <xdr:col>23</xdr:col>
      <xdr:colOff>517525</xdr:colOff>
      <xdr:row>79</xdr:row>
      <xdr:rowOff>38430</xdr:rowOff>
    </xdr:to>
    <xdr:cxnSp macro="">
      <xdr:nvCxnSpPr>
        <xdr:cNvPr id="637" name="直線コネクタ 636"/>
        <xdr:cNvCxnSpPr/>
      </xdr:nvCxnSpPr>
      <xdr:spPr>
        <a:xfrm>
          <a:off x="15481300" y="13469289"/>
          <a:ext cx="838200" cy="1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96189</xdr:rowOff>
    </xdr:from>
    <xdr:to>
      <xdr:col>22</xdr:col>
      <xdr:colOff>365125</xdr:colOff>
      <xdr:row>79</xdr:row>
      <xdr:rowOff>25172</xdr:rowOff>
    </xdr:to>
    <xdr:cxnSp macro="">
      <xdr:nvCxnSpPr>
        <xdr:cNvPr id="640" name="直線コネクタ 639"/>
        <xdr:cNvCxnSpPr/>
      </xdr:nvCxnSpPr>
      <xdr:spPr>
        <a:xfrm flipV="1">
          <a:off x="14592300" y="13469289"/>
          <a:ext cx="889000" cy="10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155719</xdr:rowOff>
    </xdr:from>
    <xdr:ext cx="469744" cy="259045"/>
    <xdr:sp macro="" textlink="">
      <xdr:nvSpPr>
        <xdr:cNvPr id="642" name="テキスト ボックス 641"/>
        <xdr:cNvSpPr txBox="1"/>
      </xdr:nvSpPr>
      <xdr:spPr>
        <a:xfrm>
          <a:off x="15246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24637</xdr:rowOff>
    </xdr:from>
    <xdr:to>
      <xdr:col>21</xdr:col>
      <xdr:colOff>161925</xdr:colOff>
      <xdr:row>79</xdr:row>
      <xdr:rowOff>25172</xdr:rowOff>
    </xdr:to>
    <xdr:cxnSp macro="">
      <xdr:nvCxnSpPr>
        <xdr:cNvPr id="643" name="直線コネクタ 642"/>
        <xdr:cNvCxnSpPr/>
      </xdr:nvCxnSpPr>
      <xdr:spPr>
        <a:xfrm>
          <a:off x="13703300" y="1356918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21589</xdr:rowOff>
    </xdr:from>
    <xdr:to>
      <xdr:col>19</xdr:col>
      <xdr:colOff>644525</xdr:colOff>
      <xdr:row>79</xdr:row>
      <xdr:rowOff>24637</xdr:rowOff>
    </xdr:to>
    <xdr:cxnSp macro="">
      <xdr:nvCxnSpPr>
        <xdr:cNvPr id="646" name="直線コネクタ 645"/>
        <xdr:cNvCxnSpPr/>
      </xdr:nvCxnSpPr>
      <xdr:spPr>
        <a:xfrm>
          <a:off x="12814300" y="135661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159080</xdr:rowOff>
    </xdr:from>
    <xdr:to>
      <xdr:col>23</xdr:col>
      <xdr:colOff>568325</xdr:colOff>
      <xdr:row>79</xdr:row>
      <xdr:rowOff>89230</xdr:rowOff>
    </xdr:to>
    <xdr:sp macro="" textlink="">
      <xdr:nvSpPr>
        <xdr:cNvPr id="656" name="円/楕円 655"/>
        <xdr:cNvSpPr/>
      </xdr:nvSpPr>
      <xdr:spPr>
        <a:xfrm>
          <a:off x="162687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74007</xdr:rowOff>
    </xdr:from>
    <xdr:ext cx="313932" cy="259045"/>
    <xdr:sp macro="" textlink="">
      <xdr:nvSpPr>
        <xdr:cNvPr id="657" name="災害復旧費該当値テキスト"/>
        <xdr:cNvSpPr txBox="1"/>
      </xdr:nvSpPr>
      <xdr:spPr>
        <a:xfrm>
          <a:off x="16370300" y="1344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45389</xdr:rowOff>
    </xdr:from>
    <xdr:to>
      <xdr:col>22</xdr:col>
      <xdr:colOff>415925</xdr:colOff>
      <xdr:row>78</xdr:row>
      <xdr:rowOff>146989</xdr:rowOff>
    </xdr:to>
    <xdr:sp macro="" textlink="">
      <xdr:nvSpPr>
        <xdr:cNvPr id="658" name="円/楕円 657"/>
        <xdr:cNvSpPr/>
      </xdr:nvSpPr>
      <xdr:spPr>
        <a:xfrm>
          <a:off x="15430500" y="134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163516</xdr:rowOff>
    </xdr:from>
    <xdr:ext cx="469744" cy="259045"/>
    <xdr:sp macro="" textlink="">
      <xdr:nvSpPr>
        <xdr:cNvPr id="659" name="テキスト ボックス 658"/>
        <xdr:cNvSpPr txBox="1"/>
      </xdr:nvSpPr>
      <xdr:spPr>
        <a:xfrm>
          <a:off x="15246427" y="131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145822</xdr:rowOff>
    </xdr:from>
    <xdr:to>
      <xdr:col>21</xdr:col>
      <xdr:colOff>212725</xdr:colOff>
      <xdr:row>79</xdr:row>
      <xdr:rowOff>75972</xdr:rowOff>
    </xdr:to>
    <xdr:sp macro="" textlink="">
      <xdr:nvSpPr>
        <xdr:cNvPr id="660" name="円/楕円 659"/>
        <xdr:cNvSpPr/>
      </xdr:nvSpPr>
      <xdr:spPr>
        <a:xfrm>
          <a:off x="14541500" y="135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67099</xdr:rowOff>
    </xdr:from>
    <xdr:ext cx="378565" cy="259045"/>
    <xdr:sp macro="" textlink="">
      <xdr:nvSpPr>
        <xdr:cNvPr id="661" name="テキスト ボックス 660"/>
        <xdr:cNvSpPr txBox="1"/>
      </xdr:nvSpPr>
      <xdr:spPr>
        <a:xfrm>
          <a:off x="14403017" y="1361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145287</xdr:rowOff>
    </xdr:from>
    <xdr:to>
      <xdr:col>20</xdr:col>
      <xdr:colOff>9525</xdr:colOff>
      <xdr:row>79</xdr:row>
      <xdr:rowOff>75437</xdr:rowOff>
    </xdr:to>
    <xdr:sp macro="" textlink="">
      <xdr:nvSpPr>
        <xdr:cNvPr id="662" name="円/楕円 661"/>
        <xdr:cNvSpPr/>
      </xdr:nvSpPr>
      <xdr:spPr>
        <a:xfrm>
          <a:off x="13652500" y="13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66564</xdr:rowOff>
    </xdr:from>
    <xdr:ext cx="378565" cy="259045"/>
    <xdr:sp macro="" textlink="">
      <xdr:nvSpPr>
        <xdr:cNvPr id="663" name="テキスト ボックス 662"/>
        <xdr:cNvSpPr txBox="1"/>
      </xdr:nvSpPr>
      <xdr:spPr>
        <a:xfrm>
          <a:off x="13514017" y="1361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142239</xdr:rowOff>
    </xdr:from>
    <xdr:to>
      <xdr:col>18</xdr:col>
      <xdr:colOff>492125</xdr:colOff>
      <xdr:row>79</xdr:row>
      <xdr:rowOff>72389</xdr:rowOff>
    </xdr:to>
    <xdr:sp macro="" textlink="">
      <xdr:nvSpPr>
        <xdr:cNvPr id="664" name="円/楕円 663"/>
        <xdr:cNvSpPr/>
      </xdr:nvSpPr>
      <xdr:spPr>
        <a:xfrm>
          <a:off x="12763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63516</xdr:rowOff>
    </xdr:from>
    <xdr:ext cx="378565" cy="259045"/>
    <xdr:sp macro="" textlink="">
      <xdr:nvSpPr>
        <xdr:cNvPr id="665" name="テキスト ボックス 664"/>
        <xdr:cNvSpPr txBox="1"/>
      </xdr:nvSpPr>
      <xdr:spPr>
        <a:xfrm>
          <a:off x="12625017" y="1360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168095</xdr:rowOff>
    </xdr:from>
    <xdr:to>
      <xdr:col>23</xdr:col>
      <xdr:colOff>517525</xdr:colOff>
      <xdr:row>97</xdr:row>
      <xdr:rowOff>29254</xdr:rowOff>
    </xdr:to>
    <xdr:cxnSp macro="">
      <xdr:nvCxnSpPr>
        <xdr:cNvPr id="696" name="直線コネクタ 695"/>
        <xdr:cNvCxnSpPr/>
      </xdr:nvCxnSpPr>
      <xdr:spPr>
        <a:xfrm>
          <a:off x="15481300" y="16627295"/>
          <a:ext cx="838200" cy="3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168095</xdr:rowOff>
    </xdr:from>
    <xdr:to>
      <xdr:col>22</xdr:col>
      <xdr:colOff>365125</xdr:colOff>
      <xdr:row>97</xdr:row>
      <xdr:rowOff>5349</xdr:rowOff>
    </xdr:to>
    <xdr:cxnSp macro="">
      <xdr:nvCxnSpPr>
        <xdr:cNvPr id="699" name="直線コネクタ 698"/>
        <xdr:cNvCxnSpPr/>
      </xdr:nvCxnSpPr>
      <xdr:spPr>
        <a:xfrm flipV="1">
          <a:off x="14592300" y="16627295"/>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98912</xdr:rowOff>
    </xdr:from>
    <xdr:to>
      <xdr:col>21</xdr:col>
      <xdr:colOff>161925</xdr:colOff>
      <xdr:row>97</xdr:row>
      <xdr:rowOff>5349</xdr:rowOff>
    </xdr:to>
    <xdr:cxnSp macro="">
      <xdr:nvCxnSpPr>
        <xdr:cNvPr id="702" name="直線コネクタ 701"/>
        <xdr:cNvCxnSpPr/>
      </xdr:nvCxnSpPr>
      <xdr:spPr>
        <a:xfrm>
          <a:off x="13703300" y="16558112"/>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95205</xdr:rowOff>
    </xdr:from>
    <xdr:to>
      <xdr:col>19</xdr:col>
      <xdr:colOff>644525</xdr:colOff>
      <xdr:row>96</xdr:row>
      <xdr:rowOff>98912</xdr:rowOff>
    </xdr:to>
    <xdr:cxnSp macro="">
      <xdr:nvCxnSpPr>
        <xdr:cNvPr id="705" name="直線コネクタ 704"/>
        <xdr:cNvCxnSpPr/>
      </xdr:nvCxnSpPr>
      <xdr:spPr>
        <a:xfrm>
          <a:off x="12814300" y="16554405"/>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149904</xdr:rowOff>
    </xdr:from>
    <xdr:to>
      <xdr:col>23</xdr:col>
      <xdr:colOff>568325</xdr:colOff>
      <xdr:row>97</xdr:row>
      <xdr:rowOff>80054</xdr:rowOff>
    </xdr:to>
    <xdr:sp macro="" textlink="">
      <xdr:nvSpPr>
        <xdr:cNvPr id="715" name="円/楕円 714"/>
        <xdr:cNvSpPr/>
      </xdr:nvSpPr>
      <xdr:spPr>
        <a:xfrm>
          <a:off x="16268700" y="166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128331</xdr:rowOff>
    </xdr:from>
    <xdr:ext cx="534377" cy="259045"/>
    <xdr:sp macro="" textlink="">
      <xdr:nvSpPr>
        <xdr:cNvPr id="716" name="公債費該当値テキスト"/>
        <xdr:cNvSpPr txBox="1"/>
      </xdr:nvSpPr>
      <xdr:spPr>
        <a:xfrm>
          <a:off x="16370300" y="1658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117295</xdr:rowOff>
    </xdr:from>
    <xdr:to>
      <xdr:col>22</xdr:col>
      <xdr:colOff>415925</xdr:colOff>
      <xdr:row>97</xdr:row>
      <xdr:rowOff>47445</xdr:rowOff>
    </xdr:to>
    <xdr:sp macro="" textlink="">
      <xdr:nvSpPr>
        <xdr:cNvPr id="717" name="円/楕円 716"/>
        <xdr:cNvSpPr/>
      </xdr:nvSpPr>
      <xdr:spPr>
        <a:xfrm>
          <a:off x="15430500" y="165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38572</xdr:rowOff>
    </xdr:from>
    <xdr:ext cx="534377" cy="259045"/>
    <xdr:sp macro="" textlink="">
      <xdr:nvSpPr>
        <xdr:cNvPr id="718" name="テキスト ボックス 717"/>
        <xdr:cNvSpPr txBox="1"/>
      </xdr:nvSpPr>
      <xdr:spPr>
        <a:xfrm>
          <a:off x="15214111" y="1666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125999</xdr:rowOff>
    </xdr:from>
    <xdr:to>
      <xdr:col>21</xdr:col>
      <xdr:colOff>212725</xdr:colOff>
      <xdr:row>97</xdr:row>
      <xdr:rowOff>56149</xdr:rowOff>
    </xdr:to>
    <xdr:sp macro="" textlink="">
      <xdr:nvSpPr>
        <xdr:cNvPr id="719" name="円/楕円 718"/>
        <xdr:cNvSpPr/>
      </xdr:nvSpPr>
      <xdr:spPr>
        <a:xfrm>
          <a:off x="14541500" y="165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47276</xdr:rowOff>
    </xdr:from>
    <xdr:ext cx="534377" cy="259045"/>
    <xdr:sp macro="" textlink="">
      <xdr:nvSpPr>
        <xdr:cNvPr id="720" name="テキスト ボックス 719"/>
        <xdr:cNvSpPr txBox="1"/>
      </xdr:nvSpPr>
      <xdr:spPr>
        <a:xfrm>
          <a:off x="14325111" y="166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48112</xdr:rowOff>
    </xdr:from>
    <xdr:to>
      <xdr:col>20</xdr:col>
      <xdr:colOff>9525</xdr:colOff>
      <xdr:row>96</xdr:row>
      <xdr:rowOff>149712</xdr:rowOff>
    </xdr:to>
    <xdr:sp macro="" textlink="">
      <xdr:nvSpPr>
        <xdr:cNvPr id="721" name="円/楕円 720"/>
        <xdr:cNvSpPr/>
      </xdr:nvSpPr>
      <xdr:spPr>
        <a:xfrm>
          <a:off x="13652500" y="165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140839</xdr:rowOff>
    </xdr:from>
    <xdr:ext cx="534377" cy="259045"/>
    <xdr:sp macro="" textlink="">
      <xdr:nvSpPr>
        <xdr:cNvPr id="722" name="テキスト ボックス 721"/>
        <xdr:cNvSpPr txBox="1"/>
      </xdr:nvSpPr>
      <xdr:spPr>
        <a:xfrm>
          <a:off x="13436111" y="1660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44405</xdr:rowOff>
    </xdr:from>
    <xdr:to>
      <xdr:col>18</xdr:col>
      <xdr:colOff>492125</xdr:colOff>
      <xdr:row>96</xdr:row>
      <xdr:rowOff>146005</xdr:rowOff>
    </xdr:to>
    <xdr:sp macro="" textlink="">
      <xdr:nvSpPr>
        <xdr:cNvPr id="723" name="円/楕円 722"/>
        <xdr:cNvSpPr/>
      </xdr:nvSpPr>
      <xdr:spPr>
        <a:xfrm>
          <a:off x="12763500" y="165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137132</xdr:rowOff>
    </xdr:from>
    <xdr:ext cx="534377" cy="259045"/>
    <xdr:sp macro="" textlink="">
      <xdr:nvSpPr>
        <xdr:cNvPr id="724" name="テキスト ボックス 723"/>
        <xdr:cNvSpPr txBox="1"/>
      </xdr:nvSpPr>
      <xdr:spPr>
        <a:xfrm>
          <a:off x="12547111" y="165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151892</xdr:rowOff>
    </xdr:from>
    <xdr:to>
      <xdr:col>32</xdr:col>
      <xdr:colOff>186689</xdr:colOff>
      <xdr:row>39</xdr:row>
      <xdr:rowOff>44450</xdr:rowOff>
    </xdr:to>
    <xdr:cxnSp macro="">
      <xdr:nvCxnSpPr>
        <xdr:cNvPr id="748" name="直線コネクタ 747"/>
        <xdr:cNvCxnSpPr/>
      </xdr:nvCxnSpPr>
      <xdr:spPr>
        <a:xfrm flipV="1">
          <a:off x="22159595" y="5981192"/>
          <a:ext cx="1269" cy="74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72026</xdr:rowOff>
    </xdr:from>
    <xdr:ext cx="249299" cy="259045"/>
    <xdr:sp macro="" textlink="">
      <xdr:nvSpPr>
        <xdr:cNvPr id="749" name="諸支出金最小値テキスト"/>
        <xdr:cNvSpPr txBox="1"/>
      </xdr:nvSpPr>
      <xdr:spPr>
        <a:xfrm>
          <a:off x="22212300" y="675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98569</xdr:rowOff>
    </xdr:from>
    <xdr:ext cx="469744" cy="259045"/>
    <xdr:sp macro="" textlink="">
      <xdr:nvSpPr>
        <xdr:cNvPr id="751" name="諸支出金最大値テキスト"/>
        <xdr:cNvSpPr txBox="1"/>
      </xdr:nvSpPr>
      <xdr:spPr>
        <a:xfrm>
          <a:off x="22212300" y="57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34</xdr:row>
      <xdr:rowOff>151892</xdr:rowOff>
    </xdr:from>
    <xdr:to>
      <xdr:col>32</xdr:col>
      <xdr:colOff>276225</xdr:colOff>
      <xdr:row>34</xdr:row>
      <xdr:rowOff>151892</xdr:rowOff>
    </xdr:to>
    <xdr:cxnSp macro="">
      <xdr:nvCxnSpPr>
        <xdr:cNvPr id="752" name="直線コネクタ 751"/>
        <xdr:cNvCxnSpPr/>
      </xdr:nvCxnSpPr>
      <xdr:spPr>
        <a:xfrm>
          <a:off x="22072600" y="5981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50927</xdr:rowOff>
    </xdr:from>
    <xdr:to>
      <xdr:col>32</xdr:col>
      <xdr:colOff>187325</xdr:colOff>
      <xdr:row>37</xdr:row>
      <xdr:rowOff>82931</xdr:rowOff>
    </xdr:to>
    <xdr:cxnSp macro="">
      <xdr:nvCxnSpPr>
        <xdr:cNvPr id="753" name="直線コネクタ 752"/>
        <xdr:cNvCxnSpPr/>
      </xdr:nvCxnSpPr>
      <xdr:spPr>
        <a:xfrm>
          <a:off x="21323300" y="5365877"/>
          <a:ext cx="838200" cy="106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116476</xdr:rowOff>
    </xdr:from>
    <xdr:ext cx="313932" cy="259045"/>
    <xdr:sp macro="" textlink="">
      <xdr:nvSpPr>
        <xdr:cNvPr id="754" name="諸支出金平均値テキスト"/>
        <xdr:cNvSpPr txBox="1"/>
      </xdr:nvSpPr>
      <xdr:spPr>
        <a:xfrm>
          <a:off x="22212300" y="663157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138049</xdr:rowOff>
    </xdr:from>
    <xdr:to>
      <xdr:col>32</xdr:col>
      <xdr:colOff>238125</xdr:colOff>
      <xdr:row>39</xdr:row>
      <xdr:rowOff>68199</xdr:rowOff>
    </xdr:to>
    <xdr:sp macro="" textlink="">
      <xdr:nvSpPr>
        <xdr:cNvPr id="755" name="フローチャート : 判断 754"/>
        <xdr:cNvSpPr/>
      </xdr:nvSpPr>
      <xdr:spPr>
        <a:xfrm>
          <a:off x="221107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50927</xdr:rowOff>
    </xdr:from>
    <xdr:to>
      <xdr:col>31</xdr:col>
      <xdr:colOff>34925</xdr:colOff>
      <xdr:row>36</xdr:row>
      <xdr:rowOff>98933</xdr:rowOff>
    </xdr:to>
    <xdr:cxnSp macro="">
      <xdr:nvCxnSpPr>
        <xdr:cNvPr id="756" name="直線コネクタ 755"/>
        <xdr:cNvCxnSpPr/>
      </xdr:nvCxnSpPr>
      <xdr:spPr>
        <a:xfrm flipV="1">
          <a:off x="20434300" y="5365877"/>
          <a:ext cx="889000" cy="90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104140</xdr:rowOff>
    </xdr:from>
    <xdr:to>
      <xdr:col>31</xdr:col>
      <xdr:colOff>85725</xdr:colOff>
      <xdr:row>39</xdr:row>
      <xdr:rowOff>34290</xdr:rowOff>
    </xdr:to>
    <xdr:sp macro="" textlink="">
      <xdr:nvSpPr>
        <xdr:cNvPr id="757" name="フローチャート : 判断 756"/>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25417</xdr:rowOff>
    </xdr:from>
    <xdr:ext cx="378565" cy="259045"/>
    <xdr:sp macro="" textlink="">
      <xdr:nvSpPr>
        <xdr:cNvPr id="758" name="テキスト ボックス 757"/>
        <xdr:cNvSpPr txBox="1"/>
      </xdr:nvSpPr>
      <xdr:spPr>
        <a:xfrm>
          <a:off x="21134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116840</xdr:rowOff>
    </xdr:from>
    <xdr:to>
      <xdr:col>29</xdr:col>
      <xdr:colOff>517525</xdr:colOff>
      <xdr:row>36</xdr:row>
      <xdr:rowOff>98933</xdr:rowOff>
    </xdr:to>
    <xdr:cxnSp macro="">
      <xdr:nvCxnSpPr>
        <xdr:cNvPr id="759" name="直線コネクタ 758"/>
        <xdr:cNvCxnSpPr/>
      </xdr:nvCxnSpPr>
      <xdr:spPr>
        <a:xfrm>
          <a:off x="19545300" y="5603240"/>
          <a:ext cx="889000" cy="6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76327</xdr:rowOff>
    </xdr:from>
    <xdr:to>
      <xdr:col>29</xdr:col>
      <xdr:colOff>568325</xdr:colOff>
      <xdr:row>39</xdr:row>
      <xdr:rowOff>6477</xdr:rowOff>
    </xdr:to>
    <xdr:sp macro="" textlink="">
      <xdr:nvSpPr>
        <xdr:cNvPr id="760" name="フローチャート : 判断 759"/>
        <xdr:cNvSpPr/>
      </xdr:nvSpPr>
      <xdr:spPr>
        <a:xfrm>
          <a:off x="20383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169054</xdr:rowOff>
    </xdr:from>
    <xdr:ext cx="378565" cy="259045"/>
    <xdr:sp macro="" textlink="">
      <xdr:nvSpPr>
        <xdr:cNvPr id="761" name="テキスト ボックス 760"/>
        <xdr:cNvSpPr txBox="1"/>
      </xdr:nvSpPr>
      <xdr:spPr>
        <a:xfrm>
          <a:off x="20245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116840</xdr:rowOff>
    </xdr:from>
    <xdr:to>
      <xdr:col>28</xdr:col>
      <xdr:colOff>314325</xdr:colOff>
      <xdr:row>34</xdr:row>
      <xdr:rowOff>169037</xdr:rowOff>
    </xdr:to>
    <xdr:cxnSp macro="">
      <xdr:nvCxnSpPr>
        <xdr:cNvPr id="762" name="直線コネクタ 761"/>
        <xdr:cNvCxnSpPr/>
      </xdr:nvCxnSpPr>
      <xdr:spPr>
        <a:xfrm flipV="1">
          <a:off x="18656300" y="5603240"/>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89662</xdr:rowOff>
    </xdr:from>
    <xdr:to>
      <xdr:col>28</xdr:col>
      <xdr:colOff>365125</xdr:colOff>
      <xdr:row>39</xdr:row>
      <xdr:rowOff>19812</xdr:rowOff>
    </xdr:to>
    <xdr:sp macro="" textlink="">
      <xdr:nvSpPr>
        <xdr:cNvPr id="763" name="フローチャート : 判断 762"/>
        <xdr:cNvSpPr/>
      </xdr:nvSpPr>
      <xdr:spPr>
        <a:xfrm>
          <a:off x="19494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10939</xdr:rowOff>
    </xdr:from>
    <xdr:ext cx="378565" cy="259045"/>
    <xdr:sp macro="" textlink="">
      <xdr:nvSpPr>
        <xdr:cNvPr id="764" name="テキスト ボックス 763"/>
        <xdr:cNvSpPr txBox="1"/>
      </xdr:nvSpPr>
      <xdr:spPr>
        <a:xfrm>
          <a:off x="19356017" y="66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59944</xdr:rowOff>
    </xdr:from>
    <xdr:to>
      <xdr:col>27</xdr:col>
      <xdr:colOff>161925</xdr:colOff>
      <xdr:row>38</xdr:row>
      <xdr:rowOff>161544</xdr:rowOff>
    </xdr:to>
    <xdr:sp macro="" textlink="">
      <xdr:nvSpPr>
        <xdr:cNvPr id="765" name="フローチャート : 判断 764"/>
        <xdr:cNvSpPr/>
      </xdr:nvSpPr>
      <xdr:spPr>
        <a:xfrm>
          <a:off x="18605500" y="65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152671</xdr:rowOff>
    </xdr:from>
    <xdr:ext cx="378565" cy="259045"/>
    <xdr:sp macro="" textlink="">
      <xdr:nvSpPr>
        <xdr:cNvPr id="766" name="テキスト ボックス 765"/>
        <xdr:cNvSpPr txBox="1"/>
      </xdr:nvSpPr>
      <xdr:spPr>
        <a:xfrm>
          <a:off x="18467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32131</xdr:rowOff>
    </xdr:from>
    <xdr:to>
      <xdr:col>32</xdr:col>
      <xdr:colOff>238125</xdr:colOff>
      <xdr:row>37</xdr:row>
      <xdr:rowOff>133731</xdr:rowOff>
    </xdr:to>
    <xdr:sp macro="" textlink="">
      <xdr:nvSpPr>
        <xdr:cNvPr id="772" name="円/楕円 771"/>
        <xdr:cNvSpPr/>
      </xdr:nvSpPr>
      <xdr:spPr>
        <a:xfrm>
          <a:off x="221107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55008</xdr:rowOff>
    </xdr:from>
    <xdr:ext cx="378565" cy="259045"/>
    <xdr:sp macro="" textlink="">
      <xdr:nvSpPr>
        <xdr:cNvPr id="773" name="諸支出金該当値テキスト"/>
        <xdr:cNvSpPr txBox="1"/>
      </xdr:nvSpPr>
      <xdr:spPr>
        <a:xfrm>
          <a:off x="22212300" y="622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127</xdr:rowOff>
    </xdr:from>
    <xdr:to>
      <xdr:col>31</xdr:col>
      <xdr:colOff>85725</xdr:colOff>
      <xdr:row>31</xdr:row>
      <xdr:rowOff>101727</xdr:rowOff>
    </xdr:to>
    <xdr:sp macro="" textlink="">
      <xdr:nvSpPr>
        <xdr:cNvPr id="774" name="円/楕円 773"/>
        <xdr:cNvSpPr/>
      </xdr:nvSpPr>
      <xdr:spPr>
        <a:xfrm>
          <a:off x="21272500" y="53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118254</xdr:rowOff>
    </xdr:from>
    <xdr:ext cx="469744" cy="259045"/>
    <xdr:sp macro="" textlink="">
      <xdr:nvSpPr>
        <xdr:cNvPr id="775" name="テキスト ボックス 774"/>
        <xdr:cNvSpPr txBox="1"/>
      </xdr:nvSpPr>
      <xdr:spPr>
        <a:xfrm>
          <a:off x="21088427" y="50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48133</xdr:rowOff>
    </xdr:from>
    <xdr:to>
      <xdr:col>29</xdr:col>
      <xdr:colOff>568325</xdr:colOff>
      <xdr:row>36</xdr:row>
      <xdr:rowOff>149733</xdr:rowOff>
    </xdr:to>
    <xdr:sp macro="" textlink="">
      <xdr:nvSpPr>
        <xdr:cNvPr id="776" name="円/楕円 775"/>
        <xdr:cNvSpPr/>
      </xdr:nvSpPr>
      <xdr:spPr>
        <a:xfrm>
          <a:off x="203835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166260</xdr:rowOff>
    </xdr:from>
    <xdr:ext cx="469744" cy="259045"/>
    <xdr:sp macro="" textlink="">
      <xdr:nvSpPr>
        <xdr:cNvPr id="777" name="テキスト ボックス 776"/>
        <xdr:cNvSpPr txBox="1"/>
      </xdr:nvSpPr>
      <xdr:spPr>
        <a:xfrm>
          <a:off x="20199427" y="599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66040</xdr:rowOff>
    </xdr:from>
    <xdr:to>
      <xdr:col>28</xdr:col>
      <xdr:colOff>365125</xdr:colOff>
      <xdr:row>32</xdr:row>
      <xdr:rowOff>167640</xdr:rowOff>
    </xdr:to>
    <xdr:sp macro="" textlink="">
      <xdr:nvSpPr>
        <xdr:cNvPr id="778" name="円/楕円 777"/>
        <xdr:cNvSpPr/>
      </xdr:nvSpPr>
      <xdr:spPr>
        <a:xfrm>
          <a:off x="19494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12717</xdr:rowOff>
    </xdr:from>
    <xdr:ext cx="469744" cy="259045"/>
    <xdr:sp macro="" textlink="">
      <xdr:nvSpPr>
        <xdr:cNvPr id="779" name="テキスト ボックス 778"/>
        <xdr:cNvSpPr txBox="1"/>
      </xdr:nvSpPr>
      <xdr:spPr>
        <a:xfrm>
          <a:off x="19310427"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118237</xdr:rowOff>
    </xdr:from>
    <xdr:to>
      <xdr:col>27</xdr:col>
      <xdr:colOff>161925</xdr:colOff>
      <xdr:row>35</xdr:row>
      <xdr:rowOff>48387</xdr:rowOff>
    </xdr:to>
    <xdr:sp macro="" textlink="">
      <xdr:nvSpPr>
        <xdr:cNvPr id="780" name="円/楕円 779"/>
        <xdr:cNvSpPr/>
      </xdr:nvSpPr>
      <xdr:spPr>
        <a:xfrm>
          <a:off x="18605500" y="59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64914</xdr:rowOff>
    </xdr:from>
    <xdr:ext cx="469744" cy="259045"/>
    <xdr:sp macro="" textlink="">
      <xdr:nvSpPr>
        <xdr:cNvPr id="781" name="テキスト ボックス 780"/>
        <xdr:cNvSpPr txBox="1"/>
      </xdr:nvSpPr>
      <xdr:spPr>
        <a:xfrm>
          <a:off x="18421427" y="572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目的別歳出の中で</a:t>
          </a:r>
          <a:r>
            <a:rPr kumimoji="1" lang="en-US" altLang="ja-JP" sz="1100">
              <a:solidFill>
                <a:schemeClr val="dk1"/>
              </a:solidFill>
              <a:effectLst/>
              <a:latin typeface="+mn-lt"/>
              <a:ea typeface="+mn-ea"/>
              <a:cs typeface="+mn-cs"/>
            </a:rPr>
            <a:t>39.1</a:t>
          </a:r>
          <a:r>
            <a:rPr kumimoji="1" lang="ja-JP" altLang="ja-JP" sz="1100">
              <a:solidFill>
                <a:schemeClr val="dk1"/>
              </a:solidFill>
              <a:effectLst/>
              <a:latin typeface="+mn-lt"/>
              <a:ea typeface="+mn-ea"/>
              <a:cs typeface="+mn-cs"/>
            </a:rPr>
            <a:t>％という大きな割合を占め、類似団体を上回っているのが民生費であり、住民一人当たり</a:t>
          </a:r>
          <a:r>
            <a:rPr kumimoji="1" lang="en-US" altLang="ja-JP" sz="1100">
              <a:solidFill>
                <a:schemeClr val="dk1"/>
              </a:solidFill>
              <a:effectLst/>
              <a:latin typeface="+mn-lt"/>
              <a:ea typeface="+mn-ea"/>
              <a:cs typeface="+mn-cs"/>
            </a:rPr>
            <a:t>114,759</a:t>
          </a:r>
          <a:r>
            <a:rPr kumimoji="1" lang="ja-JP" altLang="ja-JP" sz="1100">
              <a:solidFill>
                <a:schemeClr val="dk1"/>
              </a:solidFill>
              <a:effectLst/>
              <a:latin typeface="+mn-lt"/>
              <a:ea typeface="+mn-ea"/>
              <a:cs typeface="+mn-cs"/>
            </a:rPr>
            <a:t>円となっている。決算額全体でみると、民生費のうち社会福祉費の扶助費が年々増嵩していることが要因となっている。これは、障害者自立支援給付費や近年急増している障害児施設給付費の増加を町独自の判断では抑えられないためであり、今後も増加していくことが予想され対応が極めて困難となっている。また、衛生費は減少に転じたものの類似団体を上回っており、可燃ごみのＲＤＦ処理委託料（同級他団体負担金）が多額であること等が要因である。諸支出金についても類似団体を大きく上回っており、類似団体</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位という高い水準となっている。これは一部事務組合への負担金が多額となっていることが要因であるが、町独自の判断での減額が困難であるのが現状である。</a:t>
          </a:r>
          <a:endParaRPr lang="ja-JP" altLang="ja-JP" sz="1400">
            <a:effectLst/>
          </a:endParaRPr>
        </a:p>
        <a:p>
          <a:r>
            <a:rPr kumimoji="1" lang="ja-JP" altLang="ja-JP" sz="1100">
              <a:solidFill>
                <a:schemeClr val="dk1"/>
              </a:solidFill>
              <a:effectLst/>
              <a:latin typeface="+mn-lt"/>
              <a:ea typeface="+mn-ea"/>
              <a:cs typeface="+mn-cs"/>
            </a:rPr>
            <a:t>　次に土木費は、住民一人当たり</a:t>
          </a:r>
          <a:r>
            <a:rPr kumimoji="1" lang="en-US" altLang="ja-JP" sz="1100">
              <a:solidFill>
                <a:schemeClr val="dk1"/>
              </a:solidFill>
              <a:effectLst/>
              <a:latin typeface="+mn-lt"/>
              <a:ea typeface="+mn-ea"/>
              <a:cs typeface="+mn-cs"/>
            </a:rPr>
            <a:t>26,434</a:t>
          </a:r>
          <a:r>
            <a:rPr kumimoji="1" lang="ja-JP" altLang="ja-JP" sz="1100">
              <a:solidFill>
                <a:schemeClr val="dk1"/>
              </a:solidFill>
              <a:effectLst/>
              <a:latin typeface="+mn-lt"/>
              <a:ea typeface="+mn-ea"/>
              <a:cs typeface="+mn-cs"/>
            </a:rPr>
            <a:t>円で類似団体と比べて</a:t>
          </a:r>
          <a:r>
            <a:rPr kumimoji="1" lang="en-US" altLang="ja-JP" sz="1100">
              <a:solidFill>
                <a:schemeClr val="dk1"/>
              </a:solidFill>
              <a:effectLst/>
              <a:latin typeface="+mn-lt"/>
              <a:ea typeface="+mn-ea"/>
              <a:cs typeface="+mn-cs"/>
            </a:rPr>
            <a:t>12,270</a:t>
          </a:r>
          <a:r>
            <a:rPr kumimoji="1" lang="ja-JP" altLang="ja-JP" sz="1100">
              <a:solidFill>
                <a:schemeClr val="dk1"/>
              </a:solidFill>
              <a:effectLst/>
              <a:latin typeface="+mn-lt"/>
              <a:ea typeface="+mn-ea"/>
              <a:cs typeface="+mn-cs"/>
            </a:rPr>
            <a:t>円低い水準であるが、今後は町営住宅の建替や公園の整備等が予定されいているなど、増加する見込みである。また、商工費は住民一人当たり</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円（類似団体中</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位）、教育費は住民一人当たり</a:t>
          </a:r>
          <a:r>
            <a:rPr kumimoji="1" lang="en-US" altLang="ja-JP" sz="1100">
              <a:solidFill>
                <a:schemeClr val="dk1"/>
              </a:solidFill>
              <a:effectLst/>
              <a:latin typeface="+mn-lt"/>
              <a:ea typeface="+mn-ea"/>
              <a:cs typeface="+mn-cs"/>
            </a:rPr>
            <a:t>30,463</a:t>
          </a:r>
          <a:r>
            <a:rPr kumimoji="1" lang="ja-JP" altLang="ja-JP" sz="1100">
              <a:solidFill>
                <a:schemeClr val="dk1"/>
              </a:solidFill>
              <a:effectLst/>
              <a:latin typeface="+mn-lt"/>
              <a:ea typeface="+mn-ea"/>
              <a:cs typeface="+mn-cs"/>
            </a:rPr>
            <a:t>円（類似団体中</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位）でいずれも低い水準となっている。商工費については、今後ふるさと応援寄附金事業や企業誘致等を推進し、収入の確保につなげていく方針である。教育費については、学校施設の老朽化に伴う宇美小学校のプール改修工事やトイレ改修工事が予定されているなど、教育環境の整備に係る費用が増加する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050">
              <a:solidFill>
                <a:schemeClr val="dk1"/>
              </a:solidFill>
              <a:effectLst/>
              <a:latin typeface="+mn-lt"/>
              <a:ea typeface="+mn-ea"/>
              <a:cs typeface="+mn-cs"/>
            </a:rPr>
            <a:t>各指標の前提となる標準財政規模は</a:t>
          </a:r>
          <a:r>
            <a:rPr kumimoji="1" lang="en-US" altLang="ja-JP" sz="1050">
              <a:solidFill>
                <a:schemeClr val="dk1"/>
              </a:solidFill>
              <a:effectLst/>
              <a:latin typeface="+mn-lt"/>
              <a:ea typeface="+mn-ea"/>
              <a:cs typeface="+mn-cs"/>
            </a:rPr>
            <a:t>70</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8,185</a:t>
          </a:r>
          <a:r>
            <a:rPr kumimoji="1" lang="ja-JP" altLang="ja-JP" sz="1050">
              <a:solidFill>
                <a:schemeClr val="dk1"/>
              </a:solidFill>
              <a:effectLst/>
              <a:latin typeface="+mn-lt"/>
              <a:ea typeface="+mn-ea"/>
              <a:cs typeface="+mn-cs"/>
            </a:rPr>
            <a:t>万</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千円（対前年度比</a:t>
          </a:r>
          <a:r>
            <a:rPr kumimoji="1" lang="en-US" altLang="ja-JP" sz="1050">
              <a:solidFill>
                <a:schemeClr val="dk1"/>
              </a:solidFill>
              <a:effectLst/>
              <a:latin typeface="+mn-lt"/>
              <a:ea typeface="+mn-ea"/>
              <a:cs typeface="+mn-cs"/>
            </a:rPr>
            <a:t>7,180</a:t>
          </a:r>
          <a:r>
            <a:rPr kumimoji="1" lang="ja-JP" altLang="ja-JP" sz="1050">
              <a:solidFill>
                <a:schemeClr val="dk1"/>
              </a:solidFill>
              <a:effectLst/>
              <a:latin typeface="+mn-lt"/>
              <a:ea typeface="+mn-ea"/>
              <a:cs typeface="+mn-cs"/>
            </a:rPr>
            <a:t>万</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千円増）で、</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年ぶりに対前年度増となっている。財政調整基金残高も平成</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年度末から</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年連続増の</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7,467</a:t>
          </a:r>
          <a:r>
            <a:rPr kumimoji="1" lang="ja-JP" altLang="ja-JP" sz="1050">
              <a:solidFill>
                <a:schemeClr val="dk1"/>
              </a:solidFill>
              <a:effectLst/>
              <a:latin typeface="+mn-lt"/>
              <a:ea typeface="+mn-ea"/>
              <a:cs typeface="+mn-cs"/>
            </a:rPr>
            <a:t>万</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千円（対前年度比</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5,662</a:t>
          </a:r>
          <a:r>
            <a:rPr kumimoji="1" lang="ja-JP" altLang="ja-JP" sz="1050">
              <a:solidFill>
                <a:schemeClr val="dk1"/>
              </a:solidFill>
              <a:effectLst/>
              <a:latin typeface="+mn-lt"/>
              <a:ea typeface="+mn-ea"/>
              <a:cs typeface="+mn-cs"/>
            </a:rPr>
            <a:t>万</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千円増）となっている。実質収支額は、</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8,229</a:t>
          </a:r>
          <a:r>
            <a:rPr kumimoji="1" lang="ja-JP" altLang="ja-JP" sz="1050">
              <a:solidFill>
                <a:schemeClr val="dk1"/>
              </a:solidFill>
              <a:effectLst/>
              <a:latin typeface="+mn-lt"/>
              <a:ea typeface="+mn-ea"/>
              <a:cs typeface="+mn-cs"/>
            </a:rPr>
            <a:t>万</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千円で</a:t>
          </a:r>
          <a:r>
            <a:rPr kumimoji="1" lang="en-US" altLang="ja-JP" sz="1050">
              <a:solidFill>
                <a:schemeClr val="dk1"/>
              </a:solidFill>
              <a:effectLst/>
              <a:latin typeface="+mn-lt"/>
              <a:ea typeface="+mn-ea"/>
              <a:cs typeface="+mn-cs"/>
            </a:rPr>
            <a:t>H26</a:t>
          </a:r>
          <a:r>
            <a:rPr kumimoji="1" lang="ja-JP" altLang="ja-JP" sz="1050">
              <a:solidFill>
                <a:schemeClr val="dk1"/>
              </a:solidFill>
              <a:effectLst/>
              <a:latin typeface="+mn-lt"/>
              <a:ea typeface="+mn-ea"/>
              <a:cs typeface="+mn-cs"/>
            </a:rPr>
            <a:t>年度に</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億円台に減少しましたが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年ぶりに増加に転じた。また、実質単年度収支は</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5,370</a:t>
          </a:r>
          <a:r>
            <a:rPr kumimoji="1" lang="ja-JP" altLang="ja-JP" sz="1050">
              <a:solidFill>
                <a:schemeClr val="dk1"/>
              </a:solidFill>
              <a:effectLst/>
              <a:latin typeface="+mn-lt"/>
              <a:ea typeface="+mn-ea"/>
              <a:cs typeface="+mn-cs"/>
            </a:rPr>
            <a:t>万</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千円で、対前年度比</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4,838</a:t>
          </a:r>
          <a:r>
            <a:rPr kumimoji="1" lang="ja-JP" altLang="ja-JP" sz="1050">
              <a:solidFill>
                <a:schemeClr val="dk1"/>
              </a:solidFill>
              <a:effectLst/>
              <a:latin typeface="+mn-lt"/>
              <a:ea typeface="+mn-ea"/>
              <a:cs typeface="+mn-cs"/>
            </a:rPr>
            <a:t>万</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千円減増となっており、こちらも</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年ぶりの増となった。平成</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年度から平成</a:t>
          </a:r>
          <a:r>
            <a:rPr kumimoji="1" lang="en-US" altLang="ja-JP" sz="1050">
              <a:solidFill>
                <a:schemeClr val="dk1"/>
              </a:solidFill>
              <a:effectLst/>
              <a:latin typeface="+mn-lt"/>
              <a:ea typeface="+mn-ea"/>
              <a:cs typeface="+mn-cs"/>
            </a:rPr>
            <a:t>21</a:t>
          </a:r>
          <a:r>
            <a:rPr kumimoji="1" lang="ja-JP" altLang="ja-JP" sz="1050">
              <a:solidFill>
                <a:schemeClr val="dk1"/>
              </a:solidFill>
              <a:effectLst/>
              <a:latin typeface="+mn-lt"/>
              <a:ea typeface="+mn-ea"/>
              <a:cs typeface="+mn-cs"/>
            </a:rPr>
            <a:t>年度までは基金の取崩しにより実質収支の黒字を維持していたが、平成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年度からは</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年連続で基金を積戻している。しかしながら、平成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年度と平成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年連続で</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億円超の基金取崩しを行ってい</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るため、再度基金の積戻しが行えるよう健全経営に努める。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年度の各特別会計の実質収支額は、国民健康保険特別会計（以下「国保特会」）が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2,826</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千円の赤字、後期高齢者医療特別会計（以下「後期特会」）が</a:t>
          </a:r>
          <a:r>
            <a:rPr lang="en-US" altLang="ja-JP" sz="1100" b="0" i="0" baseline="0">
              <a:solidFill>
                <a:schemeClr val="dk1"/>
              </a:solidFill>
              <a:effectLst/>
              <a:latin typeface="+mn-lt"/>
              <a:ea typeface="+mn-ea"/>
              <a:cs typeface="+mn-cs"/>
            </a:rPr>
            <a:t>1,345</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千円の黒字、上水道事業会計（以下「上水道会計」）が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1,200</a:t>
          </a:r>
          <a:r>
            <a:rPr lang="ja-JP" altLang="ja-JP" sz="1100" b="0" i="0" baseline="0">
              <a:solidFill>
                <a:schemeClr val="dk1"/>
              </a:solidFill>
              <a:effectLst/>
              <a:latin typeface="+mn-lt"/>
              <a:ea typeface="+mn-ea"/>
              <a:cs typeface="+mn-cs"/>
            </a:rPr>
            <a:t>万円の黒字、流域関連公共下水道事業特別会計（以下「下水道特会」）が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109</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千円の黒字となっている。前年度と比較すると、国保特会は</a:t>
          </a:r>
          <a:r>
            <a:rPr lang="en-US" altLang="ja-JP" sz="1100" b="0" i="0" baseline="0">
              <a:solidFill>
                <a:schemeClr val="dk1"/>
              </a:solidFill>
              <a:effectLst/>
              <a:latin typeface="+mn-lt"/>
              <a:ea typeface="+mn-ea"/>
              <a:cs typeface="+mn-cs"/>
            </a:rPr>
            <a:t>1,889</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千円の赤字減、後期特会は</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千円の黒字増、上水道会計は</a:t>
          </a:r>
          <a:r>
            <a:rPr lang="en-US" altLang="ja-JP" sz="1100" b="0" i="0" baseline="0">
              <a:solidFill>
                <a:schemeClr val="dk1"/>
              </a:solidFill>
              <a:effectLst/>
              <a:latin typeface="+mn-lt"/>
              <a:ea typeface="+mn-ea"/>
              <a:cs typeface="+mn-cs"/>
            </a:rPr>
            <a:t>5,897</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千円の黒字増、下水道特会は</a:t>
          </a:r>
          <a:r>
            <a:rPr lang="en-US" altLang="ja-JP" sz="1100" b="0" i="0" baseline="0">
              <a:solidFill>
                <a:schemeClr val="dk1"/>
              </a:solidFill>
              <a:effectLst/>
              <a:latin typeface="+mn-lt"/>
              <a:ea typeface="+mn-ea"/>
              <a:cs typeface="+mn-cs"/>
            </a:rPr>
            <a:t>8,395</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千円の黒字増となっている。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年度からの推移をみると、国保特会は毎年赤字で推移しており、直近</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年間は赤字額が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億円を超えている。後期特会（</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から制度施行）は</a:t>
          </a:r>
          <a:r>
            <a:rPr lang="en-US" altLang="ja-JP" sz="1100" b="0" i="0" baseline="0">
              <a:solidFill>
                <a:schemeClr val="dk1"/>
              </a:solidFill>
              <a:effectLst/>
              <a:latin typeface="+mn-lt"/>
              <a:ea typeface="+mn-ea"/>
              <a:cs typeface="+mn-cs"/>
            </a:rPr>
            <a:t>212</a:t>
          </a:r>
          <a:r>
            <a:rPr lang="ja-JP" altLang="ja-JP" sz="1100" b="0" i="0" baseline="0">
              <a:solidFill>
                <a:schemeClr val="dk1"/>
              </a:solidFill>
              <a:effectLst/>
              <a:latin typeface="+mn-lt"/>
              <a:ea typeface="+mn-ea"/>
              <a:cs typeface="+mn-cs"/>
            </a:rPr>
            <a:t>万円～</a:t>
          </a:r>
          <a:r>
            <a:rPr lang="en-US" altLang="ja-JP" sz="1100" b="0" i="0" baseline="0">
              <a:solidFill>
                <a:schemeClr val="dk1"/>
              </a:solidFill>
              <a:effectLst/>
              <a:latin typeface="+mn-lt"/>
              <a:ea typeface="+mn-ea"/>
              <a:cs typeface="+mn-cs"/>
            </a:rPr>
            <a:t>1,300</a:t>
          </a:r>
          <a:r>
            <a:rPr lang="ja-JP" altLang="ja-JP" sz="1100" b="0" i="0" baseline="0">
              <a:solidFill>
                <a:schemeClr val="dk1"/>
              </a:solidFill>
              <a:effectLst/>
              <a:latin typeface="+mn-lt"/>
              <a:ea typeface="+mn-ea"/>
              <a:cs typeface="+mn-cs"/>
            </a:rPr>
            <a:t>万円程の黒字で、下水道特会は毎年</a:t>
          </a:r>
          <a:r>
            <a:rPr lang="en-US" altLang="ja-JP" sz="1100" b="0" i="0" baseline="0">
              <a:solidFill>
                <a:schemeClr val="dk1"/>
              </a:solidFill>
              <a:effectLst/>
              <a:latin typeface="+mn-lt"/>
              <a:ea typeface="+mn-ea"/>
              <a:cs typeface="+mn-cs"/>
            </a:rPr>
            <a:t>1,400</a:t>
          </a:r>
          <a:r>
            <a:rPr lang="ja-JP" altLang="ja-JP" sz="1100" b="0" i="0" baseline="0">
              <a:solidFill>
                <a:schemeClr val="dk1"/>
              </a:solidFill>
              <a:effectLst/>
              <a:latin typeface="+mn-lt"/>
              <a:ea typeface="+mn-ea"/>
              <a:cs typeface="+mn-cs"/>
            </a:rPr>
            <a:t>万円～</a:t>
          </a:r>
          <a:r>
            <a:rPr lang="en-US" altLang="ja-JP" sz="1100" b="0" i="0" baseline="0">
              <a:solidFill>
                <a:schemeClr val="dk1"/>
              </a:solidFill>
              <a:effectLst/>
              <a:latin typeface="+mn-lt"/>
              <a:ea typeface="+mn-ea"/>
              <a:cs typeface="+mn-cs"/>
            </a:rPr>
            <a:t>3,700</a:t>
          </a:r>
          <a:r>
            <a:rPr lang="ja-JP" altLang="ja-JP" sz="1100" b="0" i="0" baseline="0">
              <a:solidFill>
                <a:schemeClr val="dk1"/>
              </a:solidFill>
              <a:effectLst/>
              <a:latin typeface="+mn-lt"/>
              <a:ea typeface="+mn-ea"/>
              <a:cs typeface="+mn-cs"/>
            </a:rPr>
            <a:t>万円程の黒字で推移していたが、平成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年度については下水道資本平準化債を発行したことで約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億円の黒字となった。上水道会計は、平成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5,000</a:t>
          </a:r>
          <a:r>
            <a:rPr lang="ja-JP" altLang="ja-JP" sz="1100" b="0" i="0" baseline="0">
              <a:solidFill>
                <a:schemeClr val="dk1"/>
              </a:solidFill>
              <a:effectLst/>
              <a:latin typeface="+mn-lt"/>
              <a:ea typeface="+mn-ea"/>
              <a:cs typeface="+mn-cs"/>
            </a:rPr>
            <a:t>万円超をピークに黒字額が年々減少したが、平成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年度は黒字額が増加に転じた。</a:t>
          </a:r>
          <a:endParaRPr lang="ja-JP" altLang="ja-JP" sz="1400">
            <a:effectLst/>
          </a:endParaRPr>
        </a:p>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国保特会の赤字については、一般の医療費（約</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千万）に対する国民健康保険税の収納額不足（約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千万円）及び後期高齢者支援金分と介護保険分の収納額不足（約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千万円）が主な要因である。この慢性的な赤字の解消を図っていくためには、国民健康保険税の税率改定及び収納率を向上させることが必要であり、税率改定については、平成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年度に実施し約</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千万円の収支を改善し、平成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年度以降については、行財政改革の一環として、収納体制の強化を図りこれまで以上に差押え等を強化していく予定である。</a:t>
          </a:r>
          <a:endParaRPr lang="ja-JP" altLang="ja-JP" sz="1400">
            <a:effectLst/>
          </a:endParaRPr>
        </a:p>
        <a:p>
          <a:r>
            <a:rPr lang="ja-JP" altLang="ja-JP" sz="1100">
              <a:solidFill>
                <a:schemeClr val="dk1"/>
              </a:solidFill>
              <a:effectLst/>
              <a:latin typeface="+mn-lt"/>
              <a:ea typeface="+mn-ea"/>
              <a:cs typeface="+mn-cs"/>
            </a:rPr>
            <a:t>　また、それに加えて、特定健診や保健指導の受診率等の向上、柔道整復多受診者に対するアンケートの実施や頻回受診者に対する訪問指導を引き続き実施することで、医療費の抑制に努める必要がある。</a:t>
          </a:r>
          <a:endParaRPr lang="ja-JP" altLang="ja-JP" sz="1400">
            <a:effectLst/>
          </a:endParaRPr>
        </a:p>
        <a:p>
          <a:r>
            <a:rPr lang="ja-JP" altLang="ja-JP" sz="1100" b="0" i="0" baseline="0">
              <a:solidFill>
                <a:schemeClr val="dk1"/>
              </a:solidFill>
              <a:effectLst/>
              <a:latin typeface="+mn-lt"/>
              <a:ea typeface="+mn-ea"/>
              <a:cs typeface="+mn-cs"/>
            </a:rPr>
            <a:t>　上水道会計は将来的な収支不足の予測をもとに、平成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月に料金改定を行っており、今後も健全な経営に努める。下水道特会は、平成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年度末の基金残高が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7,780</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千円となり非常に厳しい財政状況のため、今後の事業計画を再検討する。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実質公債費比率（</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カ年平均）は、</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となっており、前年度比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ポイント増加した。</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％を上回るのは平成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年度以来</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年ぶりとなっており、単年度の数値においては</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カ年平均値の悪化要因は平成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年度の単年度数値（</a:t>
          </a:r>
          <a:r>
            <a:rPr lang="en-US" altLang="ja-JP" sz="1100" b="0" i="0" baseline="0">
              <a:solidFill>
                <a:schemeClr val="dk1"/>
              </a:solidFill>
              <a:effectLst/>
              <a:latin typeface="+mn-lt"/>
              <a:ea typeface="+mn-ea"/>
              <a:cs typeface="+mn-cs"/>
            </a:rPr>
            <a:t>10.60</a:t>
          </a:r>
          <a:r>
            <a:rPr lang="ja-JP" altLang="ja-JP" sz="1100" b="0" i="0" baseline="0">
              <a:solidFill>
                <a:schemeClr val="dk1"/>
              </a:solidFill>
              <a:effectLst/>
              <a:latin typeface="+mn-lt"/>
              <a:ea typeface="+mn-ea"/>
              <a:cs typeface="+mn-cs"/>
            </a:rPr>
            <a:t>）と平成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年度の単年度数値（</a:t>
          </a:r>
          <a:r>
            <a:rPr lang="en-US" altLang="ja-JP" sz="1100" b="0" i="0" baseline="0">
              <a:solidFill>
                <a:schemeClr val="dk1"/>
              </a:solidFill>
              <a:effectLst/>
              <a:latin typeface="+mn-lt"/>
              <a:ea typeface="+mn-ea"/>
              <a:cs typeface="+mn-cs"/>
            </a:rPr>
            <a:t>11.04</a:t>
          </a:r>
          <a:r>
            <a:rPr lang="ja-JP" altLang="ja-JP" sz="1100" b="0" i="0" baseline="0">
              <a:solidFill>
                <a:schemeClr val="dk1"/>
              </a:solidFill>
              <a:effectLst/>
              <a:latin typeface="+mn-lt"/>
              <a:ea typeface="+mn-ea"/>
              <a:cs typeface="+mn-cs"/>
            </a:rPr>
            <a:t>）の差によるものである。また、</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年度に発行した地域総合整備事業債をはじめとした</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事業の償還が終了し、元利償還金は減少したものの、平成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年度にこれまで発行していなかった下水道資本平準化債を</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2,200</a:t>
          </a:r>
          <a:r>
            <a:rPr lang="ja-JP" altLang="ja-JP" sz="1100">
              <a:solidFill>
                <a:schemeClr val="dk1"/>
              </a:solidFill>
              <a:effectLst/>
              <a:latin typeface="+mn-lt"/>
              <a:ea typeface="+mn-ea"/>
              <a:cs typeface="+mn-cs"/>
            </a:rPr>
            <a:t>万円発行</a:t>
          </a:r>
          <a:r>
            <a:rPr lang="ja-JP" altLang="ja-JP" sz="1100" b="0" i="0" baseline="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ことである。</a:t>
          </a:r>
          <a:r>
            <a:rPr lang="ja-JP" altLang="ja-JP" sz="1100" b="0" i="0" baseline="0">
              <a:solidFill>
                <a:schemeClr val="dk1"/>
              </a:solidFill>
              <a:effectLst/>
              <a:latin typeface="+mn-lt"/>
              <a:ea typeface="+mn-ea"/>
              <a:cs typeface="+mn-cs"/>
            </a:rPr>
            <a:t>今後の見通しについては、一般会計の元利償還金が一旦は減少し数値が下がっていく見込みであるが、平成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一般廃棄物処理事業債の償還が開始となり、数値の悪化が見込まれるため、</a:t>
          </a:r>
          <a:r>
            <a:rPr lang="ja-JP" altLang="ja-JP" sz="1100" b="0" i="0" baseline="0">
              <a:solidFill>
                <a:schemeClr val="dk1"/>
              </a:solidFill>
              <a:effectLst/>
              <a:latin typeface="+mn-lt"/>
              <a:ea typeface="+mn-ea"/>
              <a:cs typeface="+mn-cs"/>
            </a:rPr>
            <a:t>引き続き地方債残高の適切な管理に努める。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将来負担比率は、平成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40.7</a:t>
          </a:r>
          <a:r>
            <a:rPr lang="ja-JP" altLang="ja-JP" sz="1100" b="0" i="0" baseline="0">
              <a:solidFill>
                <a:schemeClr val="dk1"/>
              </a:solidFill>
              <a:effectLst/>
              <a:latin typeface="+mn-lt"/>
              <a:ea typeface="+mn-ea"/>
              <a:cs typeface="+mn-cs"/>
            </a:rPr>
            <a:t>％となっており、前年度比</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ポイント増加した。</a:t>
          </a:r>
          <a:endParaRPr lang="ja-JP" altLang="ja-JP" sz="1400">
            <a:effectLst/>
          </a:endParaRPr>
        </a:p>
        <a:p>
          <a:pPr rtl="0"/>
          <a:r>
            <a:rPr lang="ja-JP" altLang="ja-JP" sz="1100" b="0" i="0" baseline="0">
              <a:solidFill>
                <a:schemeClr val="dk1"/>
              </a:solidFill>
              <a:effectLst/>
              <a:latin typeface="+mn-lt"/>
              <a:ea typeface="+mn-ea"/>
              <a:cs typeface="+mn-cs"/>
            </a:rPr>
            <a:t>　要因は、①充当可能基金が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2,069</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千円減となったこと、②公営企業債等繰入見込額が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9,840</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千円増加したことなどである。</a:t>
          </a:r>
          <a:endParaRPr lang="ja-JP" altLang="ja-JP" sz="1400">
            <a:effectLst/>
          </a:endParaRPr>
        </a:p>
        <a:p>
          <a:pPr rtl="0"/>
          <a:r>
            <a:rPr lang="ja-JP" altLang="ja-JP" sz="1100" b="0" i="0" baseline="0">
              <a:solidFill>
                <a:schemeClr val="dk1"/>
              </a:solidFill>
              <a:effectLst/>
              <a:latin typeface="+mn-lt"/>
              <a:ea typeface="+mn-ea"/>
              <a:cs typeface="+mn-cs"/>
            </a:rPr>
            <a:t>　一方、地方債残高については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6,828</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千円の減となり、</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年ぶり</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億円を下回った。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今後の見通しについては、地方債残高の増加が見込まれることや充当可能基金の減少に伴い数値の上昇が予想される。</a:t>
          </a:r>
          <a:endParaRPr lang="ja-JP" altLang="ja-JP" sz="1400">
            <a:effectLst/>
          </a:endParaRPr>
        </a:p>
        <a:p>
          <a:pPr rtl="0"/>
          <a:r>
            <a:rPr lang="ja-JP" altLang="ja-JP" sz="1100" b="0" i="0" baseline="0">
              <a:solidFill>
                <a:schemeClr val="dk1"/>
              </a:solidFill>
              <a:effectLst/>
              <a:latin typeface="+mn-lt"/>
              <a:ea typeface="+mn-ea"/>
              <a:cs typeface="+mn-cs"/>
            </a:rPr>
            <a:t>　今後は、新発債の抑制（当該年度の元金</a:t>
          </a:r>
          <a:r>
            <a:rPr lang="ja-JP" altLang="en-US" sz="1100" b="0" i="0" baseline="0">
              <a:solidFill>
                <a:schemeClr val="dk1"/>
              </a:solidFill>
              <a:effectLst/>
              <a:latin typeface="+mn-lt"/>
              <a:ea typeface="+mn-ea"/>
              <a:cs typeface="+mn-cs"/>
            </a:rPr>
            <a:t>償還金の額以内</a:t>
          </a:r>
          <a:r>
            <a:rPr lang="ja-JP" altLang="ja-JP" sz="1100" b="0" i="0" baseline="0">
              <a:solidFill>
                <a:schemeClr val="dk1"/>
              </a:solidFill>
              <a:effectLst/>
              <a:latin typeface="+mn-lt"/>
              <a:ea typeface="+mn-ea"/>
              <a:cs typeface="+mn-cs"/>
            </a:rPr>
            <a:t>の新発債の発行を堅持）による地方債の適正な管理を行うとともに、基金に頼らない財政運営に取り組み、退職手当の見込みや一部事務組合負担金などの将来負担にも留意し、中長期的視点に立った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37,340
30.21
11,519,391
11,009,370
482,297
7,081,858
9,918,712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37,340
30.21
11,519,391
11,009,370
482,297
7,081,858
9,918,712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福岡県宇美町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37,557
37,340
30.21
11,519,391
11,009,370
482,297
7,081,858
9,918,712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11519391</v>
      </c>
      <c r="BO4" s="379"/>
      <c r="BP4" s="379"/>
      <c r="BQ4" s="379"/>
      <c r="BR4" s="379"/>
      <c r="BS4" s="379"/>
      <c r="BT4" s="379"/>
      <c r="BU4" s="380"/>
      <c r="BV4" s="378">
        <v>11557079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6.8</v>
      </c>
      <c r="CU4" s="385"/>
      <c r="CV4" s="385"/>
      <c r="CW4" s="385"/>
      <c r="CX4" s="385"/>
      <c r="CY4" s="385"/>
      <c r="CZ4" s="385"/>
      <c r="DA4" s="386"/>
      <c r="DB4" s="384">
        <v>4.0999999999999996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11009370</v>
      </c>
      <c r="BO5" s="416"/>
      <c r="BP5" s="416"/>
      <c r="BQ5" s="416"/>
      <c r="BR5" s="416"/>
      <c r="BS5" s="416"/>
      <c r="BT5" s="416"/>
      <c r="BU5" s="417"/>
      <c r="BV5" s="415">
        <v>11233606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96.4</v>
      </c>
      <c r="CU5" s="413"/>
      <c r="CV5" s="413"/>
      <c r="CW5" s="413"/>
      <c r="CX5" s="413"/>
      <c r="CY5" s="413"/>
      <c r="CZ5" s="413"/>
      <c r="DA5" s="414"/>
      <c r="DB5" s="412">
        <v>97.5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510021</v>
      </c>
      <c r="BO6" s="416"/>
      <c r="BP6" s="416"/>
      <c r="BQ6" s="416"/>
      <c r="BR6" s="416"/>
      <c r="BS6" s="416"/>
      <c r="BT6" s="416"/>
      <c r="BU6" s="417"/>
      <c r="BV6" s="415">
        <v>323473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103.2</v>
      </c>
      <c r="CU6" s="453"/>
      <c r="CV6" s="453"/>
      <c r="CW6" s="453"/>
      <c r="CX6" s="453"/>
      <c r="CY6" s="453"/>
      <c r="CZ6" s="453"/>
      <c r="DA6" s="454"/>
      <c r="DB6" s="452">
        <v>105.5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27724</v>
      </c>
      <c r="BO7" s="416"/>
      <c r="BP7" s="416"/>
      <c r="BQ7" s="416"/>
      <c r="BR7" s="416"/>
      <c r="BS7" s="416"/>
      <c r="BT7" s="416"/>
      <c r="BU7" s="417"/>
      <c r="BV7" s="415">
        <v>38256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7081858</v>
      </c>
      <c r="CU7" s="416"/>
      <c r="CV7" s="416"/>
      <c r="CW7" s="416"/>
      <c r="CX7" s="416"/>
      <c r="CY7" s="416"/>
      <c r="CZ7" s="416"/>
      <c r="DA7" s="417"/>
      <c r="DB7" s="415">
        <v>7010053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482297</v>
      </c>
      <c r="BO8" s="416"/>
      <c r="BP8" s="416"/>
      <c r="BQ8" s="416"/>
      <c r="BR8" s="416"/>
      <c r="BS8" s="416"/>
      <c r="BT8" s="416"/>
      <c r="BU8" s="417"/>
      <c r="BV8" s="415">
        <v>285217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0.56000000000000005</v>
      </c>
      <c r="CU8" s="456"/>
      <c r="CV8" s="456"/>
      <c r="CW8" s="456"/>
      <c r="CX8" s="456"/>
      <c r="CY8" s="456"/>
      <c r="CZ8" s="456"/>
      <c r="DA8" s="457"/>
      <c r="DB8" s="455">
        <v>0.54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37927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197080</v>
      </c>
      <c r="BO9" s="416"/>
      <c r="BP9" s="416"/>
      <c r="BQ9" s="416"/>
      <c r="BR9" s="416"/>
      <c r="BS9" s="416"/>
      <c r="BT9" s="416"/>
      <c r="BU9" s="417"/>
      <c r="BV9" s="415">
        <v>-104778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10.8</v>
      </c>
      <c r="CU9" s="413"/>
      <c r="CV9" s="413"/>
      <c r="CW9" s="413"/>
      <c r="CX9" s="413"/>
      <c r="CY9" s="413"/>
      <c r="CZ9" s="413"/>
      <c r="DA9" s="414"/>
      <c r="DB9" s="412">
        <v>12.2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38592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156621</v>
      </c>
      <c r="BO10" s="416"/>
      <c r="BP10" s="416"/>
      <c r="BQ10" s="416"/>
      <c r="BR10" s="416"/>
      <c r="BS10" s="416"/>
      <c r="BT10" s="416"/>
      <c r="BU10" s="417"/>
      <c r="BV10" s="415">
        <v>10094</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37557</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37340</v>
      </c>
      <c r="S13" s="497"/>
      <c r="T13" s="497"/>
      <c r="U13" s="497"/>
      <c r="V13" s="498"/>
      <c r="W13" s="431" t="s">
        <v>119</v>
      </c>
      <c r="X13" s="432"/>
      <c r="Y13" s="432"/>
      <c r="Z13" s="432"/>
      <c r="AA13" s="432"/>
      <c r="AB13" s="422"/>
      <c r="AC13" s="466">
        <v>97</v>
      </c>
      <c r="AD13" s="467"/>
      <c r="AE13" s="467"/>
      <c r="AF13" s="467"/>
      <c r="AG13" s="506"/>
      <c r="AH13" s="466">
        <v>128</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353701</v>
      </c>
      <c r="BO13" s="416"/>
      <c r="BP13" s="416"/>
      <c r="BQ13" s="416"/>
      <c r="BR13" s="416"/>
      <c r="BS13" s="416"/>
      <c r="BT13" s="416"/>
      <c r="BU13" s="417"/>
      <c r="BV13" s="415">
        <v>-94684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10</v>
      </c>
      <c r="CU13" s="413"/>
      <c r="CV13" s="413"/>
      <c r="CW13" s="413"/>
      <c r="CX13" s="413"/>
      <c r="CY13" s="413"/>
      <c r="CZ13" s="413"/>
      <c r="DA13" s="414"/>
      <c r="DB13" s="412">
        <v>9.9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37726</v>
      </c>
      <c r="S14" s="497"/>
      <c r="T14" s="497"/>
      <c r="U14" s="497"/>
      <c r="V14" s="498"/>
      <c r="W14" s="405"/>
      <c r="X14" s="406"/>
      <c r="Y14" s="406"/>
      <c r="Z14" s="406"/>
      <c r="AA14" s="406"/>
      <c r="AB14" s="395"/>
      <c r="AC14" s="499">
        <v>0.6</v>
      </c>
      <c r="AD14" s="500"/>
      <c r="AE14" s="500"/>
      <c r="AF14" s="500"/>
      <c r="AG14" s="501"/>
      <c r="AH14" s="499">
        <v>0.7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40.700000000000003</v>
      </c>
      <c r="CU14" s="511"/>
      <c r="CV14" s="511"/>
      <c r="CW14" s="511"/>
      <c r="CX14" s="511"/>
      <c r="CY14" s="511"/>
      <c r="CZ14" s="511"/>
      <c r="DA14" s="512"/>
      <c r="DB14" s="510">
        <v>38.799999999999997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37519</v>
      </c>
      <c r="S15" s="497"/>
      <c r="T15" s="497"/>
      <c r="U15" s="497"/>
      <c r="V15" s="498"/>
      <c r="W15" s="431" t="s">
        <v>126</v>
      </c>
      <c r="X15" s="432"/>
      <c r="Y15" s="432"/>
      <c r="Z15" s="432"/>
      <c r="AA15" s="432"/>
      <c r="AB15" s="422"/>
      <c r="AC15" s="466">
        <v>4261</v>
      </c>
      <c r="AD15" s="467"/>
      <c r="AE15" s="467"/>
      <c r="AF15" s="467"/>
      <c r="AG15" s="506"/>
      <c r="AH15" s="466">
        <v>5018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3322237</v>
      </c>
      <c r="BO15" s="379"/>
      <c r="BP15" s="379"/>
      <c r="BQ15" s="379"/>
      <c r="BR15" s="379"/>
      <c r="BS15" s="379"/>
      <c r="BT15" s="379"/>
      <c r="BU15" s="380"/>
      <c r="BV15" s="378">
        <v>3112799</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24.6</v>
      </c>
      <c r="AD16" s="500"/>
      <c r="AE16" s="500"/>
      <c r="AF16" s="500"/>
      <c r="AG16" s="501"/>
      <c r="AH16" s="499">
        <v>27.2</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5747037</v>
      </c>
      <c r="BO16" s="416"/>
      <c r="BP16" s="416"/>
      <c r="BQ16" s="416"/>
      <c r="BR16" s="416"/>
      <c r="BS16" s="416"/>
      <c r="BT16" s="416"/>
      <c r="BU16" s="417"/>
      <c r="BV16" s="415">
        <v>5609815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12992</v>
      </c>
      <c r="AD17" s="467"/>
      <c r="AE17" s="467"/>
      <c r="AF17" s="467"/>
      <c r="AG17" s="506"/>
      <c r="AH17" s="466">
        <v>13110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4180266</v>
      </c>
      <c r="BO17" s="416"/>
      <c r="BP17" s="416"/>
      <c r="BQ17" s="416"/>
      <c r="BR17" s="416"/>
      <c r="BS17" s="416"/>
      <c r="BT17" s="416"/>
      <c r="BU17" s="417"/>
      <c r="BV17" s="415">
        <v>3969267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30.21</v>
      </c>
      <c r="M18" s="528"/>
      <c r="N18" s="528"/>
      <c r="O18" s="528"/>
      <c r="P18" s="528"/>
      <c r="Q18" s="528"/>
      <c r="R18" s="529"/>
      <c r="S18" s="529"/>
      <c r="T18" s="529"/>
      <c r="U18" s="529"/>
      <c r="V18" s="530"/>
      <c r="W18" s="433"/>
      <c r="X18" s="434"/>
      <c r="Y18" s="434"/>
      <c r="Z18" s="434"/>
      <c r="AA18" s="434"/>
      <c r="AB18" s="425"/>
      <c r="AC18" s="531">
        <v>74.900000000000006</v>
      </c>
      <c r="AD18" s="532"/>
      <c r="AE18" s="532"/>
      <c r="AF18" s="532"/>
      <c r="AG18" s="533"/>
      <c r="AH18" s="531">
        <v>71.099999999999994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7014178</v>
      </c>
      <c r="BO18" s="416"/>
      <c r="BP18" s="416"/>
      <c r="BQ18" s="416"/>
      <c r="BR18" s="416"/>
      <c r="BS18" s="416"/>
      <c r="BT18" s="416"/>
      <c r="BU18" s="417"/>
      <c r="BV18" s="415">
        <v>6959076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1255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8663129</v>
      </c>
      <c r="BO19" s="416"/>
      <c r="BP19" s="416"/>
      <c r="BQ19" s="416"/>
      <c r="BR19" s="416"/>
      <c r="BS19" s="416"/>
      <c r="BT19" s="416"/>
      <c r="BU19" s="417"/>
      <c r="BV19" s="415">
        <v>8294741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13119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9918712</v>
      </c>
      <c r="BO23" s="416"/>
      <c r="BP23" s="416"/>
      <c r="BQ23" s="416"/>
      <c r="BR23" s="416"/>
      <c r="BS23" s="416"/>
      <c r="BT23" s="416"/>
      <c r="BU23" s="417"/>
      <c r="BV23" s="415">
        <v>10086997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8340</v>
      </c>
      <c r="R24" s="467"/>
      <c r="S24" s="467"/>
      <c r="T24" s="467"/>
      <c r="U24" s="467"/>
      <c r="V24" s="506"/>
      <c r="W24" s="561"/>
      <c r="X24" s="549"/>
      <c r="Y24" s="550"/>
      <c r="Z24" s="465" t="s">
        <v>150</v>
      </c>
      <c r="AA24" s="445"/>
      <c r="AB24" s="445"/>
      <c r="AC24" s="445"/>
      <c r="AD24" s="445"/>
      <c r="AE24" s="445"/>
      <c r="AF24" s="445"/>
      <c r="AG24" s="446"/>
      <c r="AH24" s="466">
        <v>164</v>
      </c>
      <c r="AI24" s="467"/>
      <c r="AJ24" s="467"/>
      <c r="AK24" s="467"/>
      <c r="AL24" s="506"/>
      <c r="AM24" s="466">
        <v>514796</v>
      </c>
      <c r="AN24" s="467"/>
      <c r="AO24" s="467"/>
      <c r="AP24" s="467"/>
      <c r="AQ24" s="467"/>
      <c r="AR24" s="506"/>
      <c r="AS24" s="466">
        <v>3139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9592748</v>
      </c>
      <c r="BO24" s="416"/>
      <c r="BP24" s="416"/>
      <c r="BQ24" s="416"/>
      <c r="BR24" s="416"/>
      <c r="BS24" s="416"/>
      <c r="BT24" s="416"/>
      <c r="BU24" s="417"/>
      <c r="BV24" s="415">
        <v>9627606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6740</v>
      </c>
      <c r="R25" s="467"/>
      <c r="S25" s="467"/>
      <c r="T25" s="467"/>
      <c r="U25" s="467"/>
      <c r="V25" s="506"/>
      <c r="W25" s="561"/>
      <c r="X25" s="549"/>
      <c r="Y25" s="550"/>
      <c r="Z25" s="465" t="s">
        <v>153</v>
      </c>
      <c r="AA25" s="445"/>
      <c r="AB25" s="445"/>
      <c r="AC25" s="445"/>
      <c r="AD25" s="445"/>
      <c r="AE25" s="445"/>
      <c r="AF25" s="445"/>
      <c r="AG25" s="446"/>
      <c r="AH25" s="466" t="s">
        <v>116</v>
      </c>
      <c r="AI25" s="467"/>
      <c r="AJ25" s="467"/>
      <c r="AK25" s="467"/>
      <c r="AL25" s="506"/>
      <c r="AM25" s="466" t="s">
        <v>116</v>
      </c>
      <c r="AN25" s="467"/>
      <c r="AO25" s="467"/>
      <c r="AP25" s="467"/>
      <c r="AQ25" s="467"/>
      <c r="AR25" s="506"/>
      <c r="AS25" s="466" t="s">
        <v>116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1109975</v>
      </c>
      <c r="BO25" s="379"/>
      <c r="BP25" s="379"/>
      <c r="BQ25" s="379"/>
      <c r="BR25" s="379"/>
      <c r="BS25" s="379"/>
      <c r="BT25" s="379"/>
      <c r="BU25" s="380"/>
      <c r="BV25" s="378">
        <v>1721081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6260</v>
      </c>
      <c r="R26" s="467"/>
      <c r="S26" s="467"/>
      <c r="T26" s="467"/>
      <c r="U26" s="467"/>
      <c r="V26" s="506"/>
      <c r="W26" s="561"/>
      <c r="X26" s="549"/>
      <c r="Y26" s="550"/>
      <c r="Z26" s="465" t="s">
        <v>156</v>
      </c>
      <c r="AA26" s="571"/>
      <c r="AB26" s="571"/>
      <c r="AC26" s="571"/>
      <c r="AD26" s="571"/>
      <c r="AE26" s="571"/>
      <c r="AF26" s="571"/>
      <c r="AG26" s="572"/>
      <c r="AH26" s="466">
        <v>2</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3530</v>
      </c>
      <c r="R27" s="467"/>
      <c r="S27" s="467"/>
      <c r="T27" s="467"/>
      <c r="U27" s="467"/>
      <c r="V27" s="506"/>
      <c r="W27" s="561"/>
      <c r="X27" s="549"/>
      <c r="Y27" s="550"/>
      <c r="Z27" s="465" t="s">
        <v>160</v>
      </c>
      <c r="AA27" s="445"/>
      <c r="AB27" s="445"/>
      <c r="AC27" s="445"/>
      <c r="AD27" s="445"/>
      <c r="AE27" s="445"/>
      <c r="AF27" s="445"/>
      <c r="AG27" s="446"/>
      <c r="AH27" s="466">
        <v>1</v>
      </c>
      <c r="AI27" s="467"/>
      <c r="AJ27" s="467"/>
      <c r="AK27" s="467"/>
      <c r="AL27" s="506"/>
      <c r="AM27" s="466" t="s">
        <v>157</v>
      </c>
      <c r="AN27" s="467"/>
      <c r="AO27" s="467"/>
      <c r="AP27" s="467"/>
      <c r="AQ27" s="467"/>
      <c r="AR27" s="506"/>
      <c r="AS27" s="466" t="s">
        <v>157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116</v>
      </c>
      <c r="BO27" s="585"/>
      <c r="BP27" s="585"/>
      <c r="BQ27" s="585"/>
      <c r="BR27" s="585"/>
      <c r="BS27" s="585"/>
      <c r="BT27" s="585"/>
      <c r="BU27" s="586"/>
      <c r="BV27" s="584" t="s">
        <v>116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2960</v>
      </c>
      <c r="R28" s="467"/>
      <c r="S28" s="467"/>
      <c r="T28" s="467"/>
      <c r="U28" s="467"/>
      <c r="V28" s="506"/>
      <c r="W28" s="561"/>
      <c r="X28" s="549"/>
      <c r="Y28" s="550"/>
      <c r="Z28" s="465" t="s">
        <v>163</v>
      </c>
      <c r="AA28" s="445"/>
      <c r="AB28" s="445"/>
      <c r="AC28" s="445"/>
      <c r="AD28" s="445"/>
      <c r="AE28" s="445"/>
      <c r="AF28" s="445"/>
      <c r="AG28" s="446"/>
      <c r="AH28" s="466">
        <v>5</v>
      </c>
      <c r="AI28" s="467"/>
      <c r="AJ28" s="467"/>
      <c r="AK28" s="467"/>
      <c r="AL28" s="506"/>
      <c r="AM28" s="466">
        <v>12925</v>
      </c>
      <c r="AN28" s="467"/>
      <c r="AO28" s="467"/>
      <c r="AP28" s="467"/>
      <c r="AQ28" s="467"/>
      <c r="AR28" s="506"/>
      <c r="AS28" s="466">
        <v>2585</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574671</v>
      </c>
      <c r="BO28" s="379"/>
      <c r="BP28" s="379"/>
      <c r="BQ28" s="379"/>
      <c r="BR28" s="379"/>
      <c r="BS28" s="379"/>
      <c r="BT28" s="379"/>
      <c r="BU28" s="380"/>
      <c r="BV28" s="378">
        <v>418050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2750</v>
      </c>
      <c r="R29" s="467"/>
      <c r="S29" s="467"/>
      <c r="T29" s="467"/>
      <c r="U29" s="467"/>
      <c r="V29" s="506"/>
      <c r="W29" s="562"/>
      <c r="X29" s="563"/>
      <c r="Y29" s="564"/>
      <c r="Z29" s="465" t="s">
        <v>167</v>
      </c>
      <c r="AA29" s="445"/>
      <c r="AB29" s="445"/>
      <c r="AC29" s="445"/>
      <c r="AD29" s="445"/>
      <c r="AE29" s="445"/>
      <c r="AF29" s="445"/>
      <c r="AG29" s="446"/>
      <c r="AH29" s="466">
        <v>170</v>
      </c>
      <c r="AI29" s="467"/>
      <c r="AJ29" s="467"/>
      <c r="AK29" s="467"/>
      <c r="AL29" s="506"/>
      <c r="AM29" s="466">
        <v>531639</v>
      </c>
      <c r="AN29" s="467"/>
      <c r="AO29" s="467"/>
      <c r="AP29" s="467"/>
      <c r="AQ29" s="467"/>
      <c r="AR29" s="506"/>
      <c r="AS29" s="466">
        <v>3127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334441</v>
      </c>
      <c r="BO29" s="416"/>
      <c r="BP29" s="416"/>
      <c r="BQ29" s="416"/>
      <c r="BR29" s="416"/>
      <c r="BS29" s="416"/>
      <c r="BT29" s="416"/>
      <c r="BU29" s="417"/>
      <c r="BV29" s="415">
        <v>334346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502474</v>
      </c>
      <c r="BO30" s="585"/>
      <c r="BP30" s="585"/>
      <c r="BQ30" s="585"/>
      <c r="BR30" s="585"/>
      <c r="BS30" s="585"/>
      <c r="BT30" s="585"/>
      <c r="BU30" s="586"/>
      <c r="BV30" s="584">
        <v>979885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宇美町国民健康保険特別会計</v>
      </c>
      <c r="X34" s="597"/>
      <c r="Y34" s="597"/>
      <c r="Z34" s="597"/>
      <c r="AA34" s="597"/>
      <c r="AB34" s="597"/>
      <c r="AC34" s="597"/>
      <c r="AD34" s="597"/>
      <c r="AE34" s="597"/>
      <c r="AF34" s="597"/>
      <c r="AG34" s="597"/>
      <c r="AH34" s="597"/>
      <c r="AI34" s="597"/>
      <c r="AJ34" s="597"/>
      <c r="AK34" s="597"/>
      <c r="AL34" s="165"/>
      <c r="AM34" s="596">
        <f>IF(AO34="","",MAX(C34:D43,U34:V43)+1)</f>
        <v>4</v>
      </c>
      <c r="AN34" s="596"/>
      <c r="AO34" s="597" t="str">
        <f>IF('各会計、関係団体の財政状況及び健全化判断比率'!B30="","",'各会計、関係団体の財政状況及び健全化判断比率'!B30)</f>
        <v>宇美町上水道事業会計</v>
      </c>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宇美町流域関連公共下水道事業特別会計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北筑昇華苑組合（一般会計）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宇美町コミュニティー・センター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宇美町後期高齢者医療特別会計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福岡都市圏広域行政事業組合（一般会計）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福岡都市圏広域行政事業組合（流域連携事業特別会計）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福岡都市圏広域行政事業組合（競艇事業特別会計）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粕屋南部消防組合（一般会計）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粕屋南部消防組合（粕屋中南部休日診療所事業特別会計）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福岡県後期高齢者医療広域連合（一般会計）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福岡県後期高齢者医療広域連合（後期高齢者医療特別会計）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福岡県市町村消防団員等公務災害補償組合（一般会計）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福岡県市町村職員退職手当組合（一般会計）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3474349</v>
      </c>
      <c r="S5" s="613"/>
      <c r="T5" s="613"/>
      <c r="U5" s="613"/>
      <c r="V5" s="613"/>
      <c r="W5" s="613"/>
      <c r="X5" s="613"/>
      <c r="Y5" s="614"/>
      <c r="Z5" s="615">
        <v>30.2</v>
      </c>
      <c r="AA5" s="615"/>
      <c r="AB5" s="615"/>
      <c r="AC5" s="615"/>
      <c r="AD5" s="616">
        <v>3474349</v>
      </c>
      <c r="AE5" s="616"/>
      <c r="AF5" s="616"/>
      <c r="AG5" s="616"/>
      <c r="AH5" s="616"/>
      <c r="AI5" s="616"/>
      <c r="AJ5" s="616"/>
      <c r="AK5" s="616"/>
      <c r="AL5" s="617">
        <v>51.1</v>
      </c>
      <c r="AM5" s="618"/>
      <c r="AN5" s="618"/>
      <c r="AO5" s="619"/>
      <c r="AP5" s="609" t="s">
        <v>206</v>
      </c>
      <c r="AQ5" s="610"/>
      <c r="AR5" s="610"/>
      <c r="AS5" s="610"/>
      <c r="AT5" s="610"/>
      <c r="AU5" s="610"/>
      <c r="AV5" s="610"/>
      <c r="AW5" s="610"/>
      <c r="AX5" s="610"/>
      <c r="AY5" s="610"/>
      <c r="AZ5" s="610"/>
      <c r="BA5" s="610"/>
      <c r="BB5" s="610"/>
      <c r="BC5" s="610"/>
      <c r="BD5" s="610"/>
      <c r="BE5" s="610"/>
      <c r="BF5" s="611"/>
      <c r="BG5" s="623">
        <v>3474349</v>
      </c>
      <c r="BH5" s="624"/>
      <c r="BI5" s="624"/>
      <c r="BJ5" s="624"/>
      <c r="BK5" s="624"/>
      <c r="BL5" s="624"/>
      <c r="BM5" s="624"/>
      <c r="BN5" s="625"/>
      <c r="BO5" s="626">
        <v>100</v>
      </c>
      <c r="BP5" s="626"/>
      <c r="BQ5" s="626"/>
      <c r="BR5" s="626"/>
      <c r="BS5" s="627">
        <v>50452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90667</v>
      </c>
      <c r="S6" s="624"/>
      <c r="T6" s="624"/>
      <c r="U6" s="624"/>
      <c r="V6" s="624"/>
      <c r="W6" s="624"/>
      <c r="X6" s="624"/>
      <c r="Y6" s="625"/>
      <c r="Z6" s="626">
        <v>0.8</v>
      </c>
      <c r="AA6" s="626"/>
      <c r="AB6" s="626"/>
      <c r="AC6" s="626"/>
      <c r="AD6" s="627">
        <v>90667</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3474349</v>
      </c>
      <c r="BH6" s="624"/>
      <c r="BI6" s="624"/>
      <c r="BJ6" s="624"/>
      <c r="BK6" s="624"/>
      <c r="BL6" s="624"/>
      <c r="BM6" s="624"/>
      <c r="BN6" s="625"/>
      <c r="BO6" s="626">
        <v>100</v>
      </c>
      <c r="BP6" s="626"/>
      <c r="BQ6" s="626"/>
      <c r="BR6" s="626"/>
      <c r="BS6" s="627">
        <v>50452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122167</v>
      </c>
      <c r="CS6" s="624"/>
      <c r="CT6" s="624"/>
      <c r="CU6" s="624"/>
      <c r="CV6" s="624"/>
      <c r="CW6" s="624"/>
      <c r="CX6" s="624"/>
      <c r="CY6" s="625"/>
      <c r="CZ6" s="626">
        <v>1.1000000000000001</v>
      </c>
      <c r="DA6" s="626"/>
      <c r="DB6" s="626"/>
      <c r="DC6" s="626"/>
      <c r="DD6" s="632" t="s">
        <v>213</v>
      </c>
      <c r="DE6" s="624"/>
      <c r="DF6" s="624"/>
      <c r="DG6" s="624"/>
      <c r="DH6" s="624"/>
      <c r="DI6" s="624"/>
      <c r="DJ6" s="624"/>
      <c r="DK6" s="624"/>
      <c r="DL6" s="624"/>
      <c r="DM6" s="624"/>
      <c r="DN6" s="624"/>
      <c r="DO6" s="624"/>
      <c r="DP6" s="625"/>
      <c r="DQ6" s="632">
        <v>122167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7096</v>
      </c>
      <c r="S7" s="624"/>
      <c r="T7" s="624"/>
      <c r="U7" s="624"/>
      <c r="V7" s="624"/>
      <c r="W7" s="624"/>
      <c r="X7" s="624"/>
      <c r="Y7" s="625"/>
      <c r="Z7" s="626">
        <v>0.1</v>
      </c>
      <c r="AA7" s="626"/>
      <c r="AB7" s="626"/>
      <c r="AC7" s="626"/>
      <c r="AD7" s="627">
        <v>7096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1762976</v>
      </c>
      <c r="BH7" s="624"/>
      <c r="BI7" s="624"/>
      <c r="BJ7" s="624"/>
      <c r="BK7" s="624"/>
      <c r="BL7" s="624"/>
      <c r="BM7" s="624"/>
      <c r="BN7" s="625"/>
      <c r="BO7" s="626">
        <v>50.7</v>
      </c>
      <c r="BP7" s="626"/>
      <c r="BQ7" s="626"/>
      <c r="BR7" s="626"/>
      <c r="BS7" s="627">
        <v>50452</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1474051</v>
      </c>
      <c r="CS7" s="624"/>
      <c r="CT7" s="624"/>
      <c r="CU7" s="624"/>
      <c r="CV7" s="624"/>
      <c r="CW7" s="624"/>
      <c r="CX7" s="624"/>
      <c r="CY7" s="625"/>
      <c r="CZ7" s="626">
        <v>13.4</v>
      </c>
      <c r="DA7" s="626"/>
      <c r="DB7" s="626"/>
      <c r="DC7" s="626"/>
      <c r="DD7" s="632">
        <v>86828</v>
      </c>
      <c r="DE7" s="624"/>
      <c r="DF7" s="624"/>
      <c r="DG7" s="624"/>
      <c r="DH7" s="624"/>
      <c r="DI7" s="624"/>
      <c r="DJ7" s="624"/>
      <c r="DK7" s="624"/>
      <c r="DL7" s="624"/>
      <c r="DM7" s="624"/>
      <c r="DN7" s="624"/>
      <c r="DO7" s="624"/>
      <c r="DP7" s="625"/>
      <c r="DQ7" s="632">
        <v>1223851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20144</v>
      </c>
      <c r="S8" s="624"/>
      <c r="T8" s="624"/>
      <c r="U8" s="624"/>
      <c r="V8" s="624"/>
      <c r="W8" s="624"/>
      <c r="X8" s="624"/>
      <c r="Y8" s="625"/>
      <c r="Z8" s="626">
        <v>0.2</v>
      </c>
      <c r="AA8" s="626"/>
      <c r="AB8" s="626"/>
      <c r="AC8" s="626"/>
      <c r="AD8" s="627">
        <v>20144</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58101</v>
      </c>
      <c r="BH8" s="624"/>
      <c r="BI8" s="624"/>
      <c r="BJ8" s="624"/>
      <c r="BK8" s="624"/>
      <c r="BL8" s="624"/>
      <c r="BM8" s="624"/>
      <c r="BN8" s="625"/>
      <c r="BO8" s="626">
        <v>1.7</v>
      </c>
      <c r="BP8" s="626"/>
      <c r="BQ8" s="626"/>
      <c r="BR8" s="626"/>
      <c r="BS8" s="632" t="s">
        <v>107</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4310010</v>
      </c>
      <c r="CS8" s="624"/>
      <c r="CT8" s="624"/>
      <c r="CU8" s="624"/>
      <c r="CV8" s="624"/>
      <c r="CW8" s="624"/>
      <c r="CX8" s="624"/>
      <c r="CY8" s="625"/>
      <c r="CZ8" s="626">
        <v>39.1</v>
      </c>
      <c r="DA8" s="626"/>
      <c r="DB8" s="626"/>
      <c r="DC8" s="626"/>
      <c r="DD8" s="632">
        <v>278783</v>
      </c>
      <c r="DE8" s="624"/>
      <c r="DF8" s="624"/>
      <c r="DG8" s="624"/>
      <c r="DH8" s="624"/>
      <c r="DI8" s="624"/>
      <c r="DJ8" s="624"/>
      <c r="DK8" s="624"/>
      <c r="DL8" s="624"/>
      <c r="DM8" s="624"/>
      <c r="DN8" s="624"/>
      <c r="DO8" s="624"/>
      <c r="DP8" s="625"/>
      <c r="DQ8" s="632">
        <v>2258515</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18781</v>
      </c>
      <c r="S9" s="624"/>
      <c r="T9" s="624"/>
      <c r="U9" s="624"/>
      <c r="V9" s="624"/>
      <c r="W9" s="624"/>
      <c r="X9" s="624"/>
      <c r="Y9" s="625"/>
      <c r="Z9" s="626">
        <v>0.2</v>
      </c>
      <c r="AA9" s="626"/>
      <c r="AB9" s="626"/>
      <c r="AC9" s="626"/>
      <c r="AD9" s="627">
        <v>18781</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1413216</v>
      </c>
      <c r="BH9" s="624"/>
      <c r="BI9" s="624"/>
      <c r="BJ9" s="624"/>
      <c r="BK9" s="624"/>
      <c r="BL9" s="624"/>
      <c r="BM9" s="624"/>
      <c r="BN9" s="625"/>
      <c r="BO9" s="626">
        <v>40.700000000000003</v>
      </c>
      <c r="BP9" s="626"/>
      <c r="BQ9" s="626"/>
      <c r="BR9" s="626"/>
      <c r="BS9" s="632" t="s">
        <v>107</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1311516</v>
      </c>
      <c r="CS9" s="624"/>
      <c r="CT9" s="624"/>
      <c r="CU9" s="624"/>
      <c r="CV9" s="624"/>
      <c r="CW9" s="624"/>
      <c r="CX9" s="624"/>
      <c r="CY9" s="625"/>
      <c r="CZ9" s="626">
        <v>11.9</v>
      </c>
      <c r="DA9" s="626"/>
      <c r="DB9" s="626"/>
      <c r="DC9" s="626"/>
      <c r="DD9" s="632">
        <v>23900</v>
      </c>
      <c r="DE9" s="624"/>
      <c r="DF9" s="624"/>
      <c r="DG9" s="624"/>
      <c r="DH9" s="624"/>
      <c r="DI9" s="624"/>
      <c r="DJ9" s="624"/>
      <c r="DK9" s="624"/>
      <c r="DL9" s="624"/>
      <c r="DM9" s="624"/>
      <c r="DN9" s="624"/>
      <c r="DO9" s="624"/>
      <c r="DP9" s="625"/>
      <c r="DQ9" s="632">
        <v>1128340</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693097</v>
      </c>
      <c r="S10" s="624"/>
      <c r="T10" s="624"/>
      <c r="U10" s="624"/>
      <c r="V10" s="624"/>
      <c r="W10" s="624"/>
      <c r="X10" s="624"/>
      <c r="Y10" s="625"/>
      <c r="Z10" s="626">
        <v>6</v>
      </c>
      <c r="AA10" s="626"/>
      <c r="AB10" s="626"/>
      <c r="AC10" s="626"/>
      <c r="AD10" s="627">
        <v>693097</v>
      </c>
      <c r="AE10" s="627"/>
      <c r="AF10" s="627"/>
      <c r="AG10" s="627"/>
      <c r="AH10" s="627"/>
      <c r="AI10" s="627"/>
      <c r="AJ10" s="627"/>
      <c r="AK10" s="627"/>
      <c r="AL10" s="628">
        <v>10.199999999999999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94066</v>
      </c>
      <c r="BH10" s="624"/>
      <c r="BI10" s="624"/>
      <c r="BJ10" s="624"/>
      <c r="BK10" s="624"/>
      <c r="BL10" s="624"/>
      <c r="BM10" s="624"/>
      <c r="BN10" s="625"/>
      <c r="BO10" s="626">
        <v>2.7</v>
      </c>
      <c r="BP10" s="626"/>
      <c r="BQ10" s="626"/>
      <c r="BR10" s="626"/>
      <c r="BS10" s="632">
        <v>15584</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107</v>
      </c>
      <c r="CS10" s="624"/>
      <c r="CT10" s="624"/>
      <c r="CU10" s="624"/>
      <c r="CV10" s="624"/>
      <c r="CW10" s="624"/>
      <c r="CX10" s="624"/>
      <c r="CY10" s="625"/>
      <c r="CZ10" s="626" t="s">
        <v>107</v>
      </c>
      <c r="DA10" s="626"/>
      <c r="DB10" s="626"/>
      <c r="DC10" s="626"/>
      <c r="DD10" s="632" t="s">
        <v>107</v>
      </c>
      <c r="DE10" s="624"/>
      <c r="DF10" s="624"/>
      <c r="DG10" s="624"/>
      <c r="DH10" s="624"/>
      <c r="DI10" s="624"/>
      <c r="DJ10" s="624"/>
      <c r="DK10" s="624"/>
      <c r="DL10" s="624"/>
      <c r="DM10" s="624"/>
      <c r="DN10" s="624"/>
      <c r="DO10" s="624"/>
      <c r="DP10" s="625"/>
      <c r="DQ10" s="632" t="s">
        <v>107</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197593</v>
      </c>
      <c r="BH11" s="624"/>
      <c r="BI11" s="624"/>
      <c r="BJ11" s="624"/>
      <c r="BK11" s="624"/>
      <c r="BL11" s="624"/>
      <c r="BM11" s="624"/>
      <c r="BN11" s="625"/>
      <c r="BO11" s="626">
        <v>5.7</v>
      </c>
      <c r="BP11" s="626"/>
      <c r="BQ11" s="626"/>
      <c r="BR11" s="626"/>
      <c r="BS11" s="632">
        <v>34868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104187</v>
      </c>
      <c r="CS11" s="624"/>
      <c r="CT11" s="624"/>
      <c r="CU11" s="624"/>
      <c r="CV11" s="624"/>
      <c r="CW11" s="624"/>
      <c r="CX11" s="624"/>
      <c r="CY11" s="625"/>
      <c r="CZ11" s="626">
        <v>0.9</v>
      </c>
      <c r="DA11" s="626"/>
      <c r="DB11" s="626"/>
      <c r="DC11" s="626"/>
      <c r="DD11" s="632">
        <v>36762</v>
      </c>
      <c r="DE11" s="624"/>
      <c r="DF11" s="624"/>
      <c r="DG11" s="624"/>
      <c r="DH11" s="624"/>
      <c r="DI11" s="624"/>
      <c r="DJ11" s="624"/>
      <c r="DK11" s="624"/>
      <c r="DL11" s="624"/>
      <c r="DM11" s="624"/>
      <c r="DN11" s="624"/>
      <c r="DO11" s="624"/>
      <c r="DP11" s="625"/>
      <c r="DQ11" s="632">
        <v>90956</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1371326</v>
      </c>
      <c r="BH12" s="624"/>
      <c r="BI12" s="624"/>
      <c r="BJ12" s="624"/>
      <c r="BK12" s="624"/>
      <c r="BL12" s="624"/>
      <c r="BM12" s="624"/>
      <c r="BN12" s="625"/>
      <c r="BO12" s="626">
        <v>39.5</v>
      </c>
      <c r="BP12" s="626"/>
      <c r="BQ12" s="626"/>
      <c r="BR12" s="626"/>
      <c r="BS12" s="632" t="s">
        <v>107</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67587</v>
      </c>
      <c r="CS12" s="624"/>
      <c r="CT12" s="624"/>
      <c r="CU12" s="624"/>
      <c r="CV12" s="624"/>
      <c r="CW12" s="624"/>
      <c r="CX12" s="624"/>
      <c r="CY12" s="625"/>
      <c r="CZ12" s="626">
        <v>0.6</v>
      </c>
      <c r="DA12" s="626"/>
      <c r="DB12" s="626"/>
      <c r="DC12" s="626"/>
      <c r="DD12" s="632">
        <v>2689</v>
      </c>
      <c r="DE12" s="624"/>
      <c r="DF12" s="624"/>
      <c r="DG12" s="624"/>
      <c r="DH12" s="624"/>
      <c r="DI12" s="624"/>
      <c r="DJ12" s="624"/>
      <c r="DK12" s="624"/>
      <c r="DL12" s="624"/>
      <c r="DM12" s="624"/>
      <c r="DN12" s="624"/>
      <c r="DO12" s="624"/>
      <c r="DP12" s="625"/>
      <c r="DQ12" s="632">
        <v>66606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20527</v>
      </c>
      <c r="S13" s="624"/>
      <c r="T13" s="624"/>
      <c r="U13" s="624"/>
      <c r="V13" s="624"/>
      <c r="W13" s="624"/>
      <c r="X13" s="624"/>
      <c r="Y13" s="625"/>
      <c r="Z13" s="626">
        <v>0.2</v>
      </c>
      <c r="AA13" s="626"/>
      <c r="AB13" s="626"/>
      <c r="AC13" s="626"/>
      <c r="AD13" s="627">
        <v>20527</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1364129</v>
      </c>
      <c r="BH13" s="624"/>
      <c r="BI13" s="624"/>
      <c r="BJ13" s="624"/>
      <c r="BK13" s="624"/>
      <c r="BL13" s="624"/>
      <c r="BM13" s="624"/>
      <c r="BN13" s="625"/>
      <c r="BO13" s="626">
        <v>39.299999999999997</v>
      </c>
      <c r="BP13" s="626"/>
      <c r="BQ13" s="626"/>
      <c r="BR13" s="626"/>
      <c r="BS13" s="632" t="s">
        <v>107</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992789</v>
      </c>
      <c r="CS13" s="624"/>
      <c r="CT13" s="624"/>
      <c r="CU13" s="624"/>
      <c r="CV13" s="624"/>
      <c r="CW13" s="624"/>
      <c r="CX13" s="624"/>
      <c r="CY13" s="625"/>
      <c r="CZ13" s="626">
        <v>9</v>
      </c>
      <c r="DA13" s="626"/>
      <c r="DB13" s="626"/>
      <c r="DC13" s="626"/>
      <c r="DD13" s="632">
        <v>244797</v>
      </c>
      <c r="DE13" s="624"/>
      <c r="DF13" s="624"/>
      <c r="DG13" s="624"/>
      <c r="DH13" s="624"/>
      <c r="DI13" s="624"/>
      <c r="DJ13" s="624"/>
      <c r="DK13" s="624"/>
      <c r="DL13" s="624"/>
      <c r="DM13" s="624"/>
      <c r="DN13" s="624"/>
      <c r="DO13" s="624"/>
      <c r="DP13" s="625"/>
      <c r="DQ13" s="632">
        <v>854061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76345</v>
      </c>
      <c r="BH14" s="624"/>
      <c r="BI14" s="624"/>
      <c r="BJ14" s="624"/>
      <c r="BK14" s="624"/>
      <c r="BL14" s="624"/>
      <c r="BM14" s="624"/>
      <c r="BN14" s="625"/>
      <c r="BO14" s="626">
        <v>2.2000000000000002</v>
      </c>
      <c r="BP14" s="626"/>
      <c r="BQ14" s="626"/>
      <c r="BR14" s="626"/>
      <c r="BS14" s="632" t="s">
        <v>107</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501163</v>
      </c>
      <c r="CS14" s="624"/>
      <c r="CT14" s="624"/>
      <c r="CU14" s="624"/>
      <c r="CV14" s="624"/>
      <c r="CW14" s="624"/>
      <c r="CX14" s="624"/>
      <c r="CY14" s="625"/>
      <c r="CZ14" s="626">
        <v>4.5999999999999996</v>
      </c>
      <c r="DA14" s="626"/>
      <c r="DB14" s="626"/>
      <c r="DC14" s="626"/>
      <c r="DD14" s="632">
        <v>69277</v>
      </c>
      <c r="DE14" s="624"/>
      <c r="DF14" s="624"/>
      <c r="DG14" s="624"/>
      <c r="DH14" s="624"/>
      <c r="DI14" s="624"/>
      <c r="DJ14" s="624"/>
      <c r="DK14" s="624"/>
      <c r="DL14" s="624"/>
      <c r="DM14" s="624"/>
      <c r="DN14" s="624"/>
      <c r="DO14" s="624"/>
      <c r="DP14" s="625"/>
      <c r="DQ14" s="632">
        <v>432749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27612</v>
      </c>
      <c r="S15" s="624"/>
      <c r="T15" s="624"/>
      <c r="U15" s="624"/>
      <c r="V15" s="624"/>
      <c r="W15" s="624"/>
      <c r="X15" s="624"/>
      <c r="Y15" s="625"/>
      <c r="Z15" s="626">
        <v>0.2</v>
      </c>
      <c r="AA15" s="626"/>
      <c r="AB15" s="626"/>
      <c r="AC15" s="626"/>
      <c r="AD15" s="627">
        <v>27612</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263702</v>
      </c>
      <c r="BH15" s="624"/>
      <c r="BI15" s="624"/>
      <c r="BJ15" s="624"/>
      <c r="BK15" s="624"/>
      <c r="BL15" s="624"/>
      <c r="BM15" s="624"/>
      <c r="BN15" s="625"/>
      <c r="BO15" s="626">
        <v>7.6</v>
      </c>
      <c r="BP15" s="626"/>
      <c r="BQ15" s="626"/>
      <c r="BR15" s="626"/>
      <c r="BS15" s="632" t="s">
        <v>107</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1144104</v>
      </c>
      <c r="CS15" s="624"/>
      <c r="CT15" s="624"/>
      <c r="CU15" s="624"/>
      <c r="CV15" s="624"/>
      <c r="CW15" s="624"/>
      <c r="CX15" s="624"/>
      <c r="CY15" s="625"/>
      <c r="CZ15" s="626">
        <v>10.4</v>
      </c>
      <c r="DA15" s="626"/>
      <c r="DB15" s="626"/>
      <c r="DC15" s="626"/>
      <c r="DD15" s="632">
        <v>147610</v>
      </c>
      <c r="DE15" s="624"/>
      <c r="DF15" s="624"/>
      <c r="DG15" s="624"/>
      <c r="DH15" s="624"/>
      <c r="DI15" s="624"/>
      <c r="DJ15" s="624"/>
      <c r="DK15" s="624"/>
      <c r="DL15" s="624"/>
      <c r="DM15" s="624"/>
      <c r="DN15" s="624"/>
      <c r="DO15" s="624"/>
      <c r="DP15" s="625"/>
      <c r="DQ15" s="632">
        <v>1012514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2740728</v>
      </c>
      <c r="S16" s="624"/>
      <c r="T16" s="624"/>
      <c r="U16" s="624"/>
      <c r="V16" s="624"/>
      <c r="W16" s="624"/>
      <c r="X16" s="624"/>
      <c r="Y16" s="625"/>
      <c r="Z16" s="626">
        <v>23.8</v>
      </c>
      <c r="AA16" s="626"/>
      <c r="AB16" s="626"/>
      <c r="AC16" s="626"/>
      <c r="AD16" s="627">
        <v>2424800</v>
      </c>
      <c r="AE16" s="627"/>
      <c r="AF16" s="627"/>
      <c r="AG16" s="627"/>
      <c r="AH16" s="627"/>
      <c r="AI16" s="627"/>
      <c r="AJ16" s="627"/>
      <c r="AK16" s="627"/>
      <c r="AL16" s="628">
        <v>35.700000000000003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2956</v>
      </c>
      <c r="CS16" s="624"/>
      <c r="CT16" s="624"/>
      <c r="CU16" s="624"/>
      <c r="CV16" s="624"/>
      <c r="CW16" s="624"/>
      <c r="CX16" s="624"/>
      <c r="CY16" s="625"/>
      <c r="CZ16" s="626">
        <v>0</v>
      </c>
      <c r="DA16" s="626"/>
      <c r="DB16" s="626"/>
      <c r="DC16" s="626"/>
      <c r="DD16" s="632" t="s">
        <v>107</v>
      </c>
      <c r="DE16" s="624"/>
      <c r="DF16" s="624"/>
      <c r="DG16" s="624"/>
      <c r="DH16" s="624"/>
      <c r="DI16" s="624"/>
      <c r="DJ16" s="624"/>
      <c r="DK16" s="624"/>
      <c r="DL16" s="624"/>
      <c r="DM16" s="624"/>
      <c r="DN16" s="624"/>
      <c r="DO16" s="624"/>
      <c r="DP16" s="625"/>
      <c r="DQ16" s="632">
        <v>1654</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2424800</v>
      </c>
      <c r="S17" s="624"/>
      <c r="T17" s="624"/>
      <c r="U17" s="624"/>
      <c r="V17" s="624"/>
      <c r="W17" s="624"/>
      <c r="X17" s="624"/>
      <c r="Y17" s="625"/>
      <c r="Z17" s="626">
        <v>21</v>
      </c>
      <c r="AA17" s="626"/>
      <c r="AB17" s="626"/>
      <c r="AC17" s="626"/>
      <c r="AD17" s="627">
        <v>2424800</v>
      </c>
      <c r="AE17" s="627"/>
      <c r="AF17" s="627"/>
      <c r="AG17" s="627"/>
      <c r="AH17" s="627"/>
      <c r="AI17" s="627"/>
      <c r="AJ17" s="627"/>
      <c r="AK17" s="627"/>
      <c r="AL17" s="628">
        <v>35.700000000000003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948840</v>
      </c>
      <c r="CS17" s="624"/>
      <c r="CT17" s="624"/>
      <c r="CU17" s="624"/>
      <c r="CV17" s="624"/>
      <c r="CW17" s="624"/>
      <c r="CX17" s="624"/>
      <c r="CY17" s="625"/>
      <c r="CZ17" s="626">
        <v>8.6</v>
      </c>
      <c r="DA17" s="626"/>
      <c r="DB17" s="626"/>
      <c r="DC17" s="626"/>
      <c r="DD17" s="632" t="s">
        <v>107</v>
      </c>
      <c r="DE17" s="624"/>
      <c r="DF17" s="624"/>
      <c r="DG17" s="624"/>
      <c r="DH17" s="624"/>
      <c r="DI17" s="624"/>
      <c r="DJ17" s="624"/>
      <c r="DK17" s="624"/>
      <c r="DL17" s="624"/>
      <c r="DM17" s="624"/>
      <c r="DN17" s="624"/>
      <c r="DO17" s="624"/>
      <c r="DP17" s="625"/>
      <c r="DQ17" s="632">
        <v>931695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315927</v>
      </c>
      <c r="S18" s="624"/>
      <c r="T18" s="624"/>
      <c r="U18" s="624"/>
      <c r="V18" s="624"/>
      <c r="W18" s="624"/>
      <c r="X18" s="624"/>
      <c r="Y18" s="625"/>
      <c r="Z18" s="626">
        <v>2.7</v>
      </c>
      <c r="AA18" s="626"/>
      <c r="AB18" s="626"/>
      <c r="AC18" s="626"/>
      <c r="AD18" s="627" t="s">
        <v>107</v>
      </c>
      <c r="AE18" s="627"/>
      <c r="AF18" s="627"/>
      <c r="AG18" s="627"/>
      <c r="AH18" s="627"/>
      <c r="AI18" s="627"/>
      <c r="AJ18" s="627"/>
      <c r="AK18" s="627"/>
      <c r="AL18" s="628" t="s">
        <v>107</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30000</v>
      </c>
      <c r="CS18" s="624"/>
      <c r="CT18" s="624"/>
      <c r="CU18" s="624"/>
      <c r="CV18" s="624"/>
      <c r="CW18" s="624"/>
      <c r="CX18" s="624"/>
      <c r="CY18" s="625"/>
      <c r="CZ18" s="626">
        <v>0.3</v>
      </c>
      <c r="DA18" s="626"/>
      <c r="DB18" s="626"/>
      <c r="DC18" s="626"/>
      <c r="DD18" s="632">
        <v>30000</v>
      </c>
      <c r="DE18" s="624"/>
      <c r="DF18" s="624"/>
      <c r="DG18" s="624"/>
      <c r="DH18" s="624"/>
      <c r="DI18" s="624"/>
      <c r="DJ18" s="624"/>
      <c r="DK18" s="624"/>
      <c r="DL18" s="624"/>
      <c r="DM18" s="624"/>
      <c r="DN18" s="624"/>
      <c r="DO18" s="624"/>
      <c r="DP18" s="625"/>
      <c r="DQ18" s="632">
        <v>30000</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7093001</v>
      </c>
      <c r="S20" s="624"/>
      <c r="T20" s="624"/>
      <c r="U20" s="624"/>
      <c r="V20" s="624"/>
      <c r="W20" s="624"/>
      <c r="X20" s="624"/>
      <c r="Y20" s="625"/>
      <c r="Z20" s="626">
        <v>61.6</v>
      </c>
      <c r="AA20" s="626"/>
      <c r="AB20" s="626"/>
      <c r="AC20" s="626"/>
      <c r="AD20" s="627">
        <v>6777073</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11009370</v>
      </c>
      <c r="CS20" s="624"/>
      <c r="CT20" s="624"/>
      <c r="CU20" s="624"/>
      <c r="CV20" s="624"/>
      <c r="CW20" s="624"/>
      <c r="CX20" s="624"/>
      <c r="CY20" s="625"/>
      <c r="CZ20" s="626">
        <v>100</v>
      </c>
      <c r="DA20" s="626"/>
      <c r="DB20" s="626"/>
      <c r="DC20" s="626"/>
      <c r="DD20" s="632">
        <v>920646</v>
      </c>
      <c r="DE20" s="624"/>
      <c r="DF20" s="624"/>
      <c r="DG20" s="624"/>
      <c r="DH20" s="624"/>
      <c r="DI20" s="624"/>
      <c r="DJ20" s="624"/>
      <c r="DK20" s="624"/>
      <c r="DL20" s="624"/>
      <c r="DM20" s="624"/>
      <c r="DN20" s="624"/>
      <c r="DO20" s="624"/>
      <c r="DP20" s="625"/>
      <c r="DQ20" s="632">
        <v>8153108</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6229</v>
      </c>
      <c r="S21" s="624"/>
      <c r="T21" s="624"/>
      <c r="U21" s="624"/>
      <c r="V21" s="624"/>
      <c r="W21" s="624"/>
      <c r="X21" s="624"/>
      <c r="Y21" s="625"/>
      <c r="Z21" s="626">
        <v>0.1</v>
      </c>
      <c r="AA21" s="626"/>
      <c r="AB21" s="626"/>
      <c r="AC21" s="626"/>
      <c r="AD21" s="627">
        <v>6229</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217270</v>
      </c>
      <c r="S22" s="624"/>
      <c r="T22" s="624"/>
      <c r="U22" s="624"/>
      <c r="V22" s="624"/>
      <c r="W22" s="624"/>
      <c r="X22" s="624"/>
      <c r="Y22" s="625"/>
      <c r="Z22" s="626">
        <v>1.9</v>
      </c>
      <c r="AA22" s="626"/>
      <c r="AB22" s="626"/>
      <c r="AC22" s="626"/>
      <c r="AD22" s="627" t="s">
        <v>107</v>
      </c>
      <c r="AE22" s="627"/>
      <c r="AF22" s="627"/>
      <c r="AG22" s="627"/>
      <c r="AH22" s="627"/>
      <c r="AI22" s="627"/>
      <c r="AJ22" s="627"/>
      <c r="AK22" s="627"/>
      <c r="AL22" s="628" t="s">
        <v>107</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197254</v>
      </c>
      <c r="S23" s="624"/>
      <c r="T23" s="624"/>
      <c r="U23" s="624"/>
      <c r="V23" s="624"/>
      <c r="W23" s="624"/>
      <c r="X23" s="624"/>
      <c r="Y23" s="625"/>
      <c r="Z23" s="626">
        <v>1.7</v>
      </c>
      <c r="AA23" s="626"/>
      <c r="AB23" s="626"/>
      <c r="AC23" s="626"/>
      <c r="AD23" s="627">
        <v>6472</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106883</v>
      </c>
      <c r="S24" s="624"/>
      <c r="T24" s="624"/>
      <c r="U24" s="624"/>
      <c r="V24" s="624"/>
      <c r="W24" s="624"/>
      <c r="X24" s="624"/>
      <c r="Y24" s="625"/>
      <c r="Z24" s="626">
        <v>0.9</v>
      </c>
      <c r="AA24" s="626"/>
      <c r="AB24" s="626"/>
      <c r="AC24" s="626"/>
      <c r="AD24" s="627" t="s">
        <v>107</v>
      </c>
      <c r="AE24" s="627"/>
      <c r="AF24" s="627"/>
      <c r="AG24" s="627"/>
      <c r="AH24" s="627"/>
      <c r="AI24" s="627"/>
      <c r="AJ24" s="627"/>
      <c r="AK24" s="627"/>
      <c r="AL24" s="628" t="s">
        <v>107</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4686268</v>
      </c>
      <c r="CS24" s="613"/>
      <c r="CT24" s="613"/>
      <c r="CU24" s="613"/>
      <c r="CV24" s="613"/>
      <c r="CW24" s="613"/>
      <c r="CX24" s="613"/>
      <c r="CY24" s="614"/>
      <c r="CZ24" s="652">
        <v>42.6</v>
      </c>
      <c r="DA24" s="653"/>
      <c r="DB24" s="653"/>
      <c r="DC24" s="654"/>
      <c r="DD24" s="651">
        <v>3096948</v>
      </c>
      <c r="DE24" s="613"/>
      <c r="DF24" s="613"/>
      <c r="DG24" s="613"/>
      <c r="DH24" s="613"/>
      <c r="DI24" s="613"/>
      <c r="DJ24" s="613"/>
      <c r="DK24" s="614"/>
      <c r="DL24" s="651">
        <v>3087712</v>
      </c>
      <c r="DM24" s="613"/>
      <c r="DN24" s="613"/>
      <c r="DO24" s="613"/>
      <c r="DP24" s="613"/>
      <c r="DQ24" s="613"/>
      <c r="DR24" s="613"/>
      <c r="DS24" s="613"/>
      <c r="DT24" s="613"/>
      <c r="DU24" s="613"/>
      <c r="DV24" s="614"/>
      <c r="DW24" s="617">
        <v>42.4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1251598</v>
      </c>
      <c r="S25" s="624"/>
      <c r="T25" s="624"/>
      <c r="U25" s="624"/>
      <c r="V25" s="624"/>
      <c r="W25" s="624"/>
      <c r="X25" s="624"/>
      <c r="Y25" s="625"/>
      <c r="Z25" s="626">
        <v>10.9</v>
      </c>
      <c r="AA25" s="626"/>
      <c r="AB25" s="626"/>
      <c r="AC25" s="626"/>
      <c r="AD25" s="627" t="s">
        <v>107</v>
      </c>
      <c r="AE25" s="627"/>
      <c r="AF25" s="627"/>
      <c r="AG25" s="627"/>
      <c r="AH25" s="627"/>
      <c r="AI25" s="627"/>
      <c r="AJ25" s="627"/>
      <c r="AK25" s="627"/>
      <c r="AL25" s="628" t="s">
        <v>107</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1886888</v>
      </c>
      <c r="CS25" s="655"/>
      <c r="CT25" s="655"/>
      <c r="CU25" s="655"/>
      <c r="CV25" s="655"/>
      <c r="CW25" s="655"/>
      <c r="CX25" s="655"/>
      <c r="CY25" s="656"/>
      <c r="CZ25" s="657">
        <v>17.100000000000001</v>
      </c>
      <c r="DA25" s="658"/>
      <c r="DB25" s="658"/>
      <c r="DC25" s="659"/>
      <c r="DD25" s="632">
        <v>1636259</v>
      </c>
      <c r="DE25" s="655"/>
      <c r="DF25" s="655"/>
      <c r="DG25" s="655"/>
      <c r="DH25" s="655"/>
      <c r="DI25" s="655"/>
      <c r="DJ25" s="655"/>
      <c r="DK25" s="656"/>
      <c r="DL25" s="632">
        <v>1628194</v>
      </c>
      <c r="DM25" s="655"/>
      <c r="DN25" s="655"/>
      <c r="DO25" s="655"/>
      <c r="DP25" s="655"/>
      <c r="DQ25" s="655"/>
      <c r="DR25" s="655"/>
      <c r="DS25" s="655"/>
      <c r="DT25" s="655"/>
      <c r="DU25" s="655"/>
      <c r="DV25" s="656"/>
      <c r="DW25" s="628">
        <v>22.4</v>
      </c>
      <c r="DX25" s="649"/>
      <c r="DY25" s="649"/>
      <c r="DZ25" s="649"/>
      <c r="EA25" s="649"/>
      <c r="EB25" s="649"/>
      <c r="EC25" s="650"/>
    </row>
    <row r="26" spans="2:133" ht="11.25" customHeight="1">
      <c r="B26" s="660" t="s">
        <v>274</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974940</v>
      </c>
      <c r="CS26" s="624"/>
      <c r="CT26" s="624"/>
      <c r="CU26" s="624"/>
      <c r="CV26" s="624"/>
      <c r="CW26" s="624"/>
      <c r="CX26" s="624"/>
      <c r="CY26" s="625"/>
      <c r="CZ26" s="657">
        <v>8.9</v>
      </c>
      <c r="DA26" s="658"/>
      <c r="DB26" s="658"/>
      <c r="DC26" s="659"/>
      <c r="DD26" s="632">
        <v>774366</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49"/>
      <c r="DY26" s="649"/>
      <c r="DZ26" s="649"/>
      <c r="EA26" s="649"/>
      <c r="EB26" s="649"/>
      <c r="EC26" s="650"/>
    </row>
    <row r="27" spans="2:133" ht="11.25" customHeight="1">
      <c r="B27" s="620" t="s">
        <v>277</v>
      </c>
      <c r="C27" s="621"/>
      <c r="D27" s="621"/>
      <c r="E27" s="621"/>
      <c r="F27" s="621"/>
      <c r="G27" s="621"/>
      <c r="H27" s="621"/>
      <c r="I27" s="621"/>
      <c r="J27" s="621"/>
      <c r="K27" s="621"/>
      <c r="L27" s="621"/>
      <c r="M27" s="621"/>
      <c r="N27" s="621"/>
      <c r="O27" s="621"/>
      <c r="P27" s="621"/>
      <c r="Q27" s="622"/>
      <c r="R27" s="623">
        <v>898087</v>
      </c>
      <c r="S27" s="624"/>
      <c r="T27" s="624"/>
      <c r="U27" s="624"/>
      <c r="V27" s="624"/>
      <c r="W27" s="624"/>
      <c r="X27" s="624"/>
      <c r="Y27" s="625"/>
      <c r="Z27" s="626">
        <v>7.8</v>
      </c>
      <c r="AA27" s="626"/>
      <c r="AB27" s="626"/>
      <c r="AC27" s="626"/>
      <c r="AD27" s="627" t="s">
        <v>107</v>
      </c>
      <c r="AE27" s="627"/>
      <c r="AF27" s="627"/>
      <c r="AG27" s="627"/>
      <c r="AH27" s="627"/>
      <c r="AI27" s="627"/>
      <c r="AJ27" s="627"/>
      <c r="AK27" s="627"/>
      <c r="AL27" s="628" t="s">
        <v>107</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3474349</v>
      </c>
      <c r="BH27" s="624"/>
      <c r="BI27" s="624"/>
      <c r="BJ27" s="624"/>
      <c r="BK27" s="624"/>
      <c r="BL27" s="624"/>
      <c r="BM27" s="624"/>
      <c r="BN27" s="625"/>
      <c r="BO27" s="626">
        <v>100</v>
      </c>
      <c r="BP27" s="626"/>
      <c r="BQ27" s="626"/>
      <c r="BR27" s="626"/>
      <c r="BS27" s="632">
        <v>50452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1850540</v>
      </c>
      <c r="CS27" s="655"/>
      <c r="CT27" s="655"/>
      <c r="CU27" s="655"/>
      <c r="CV27" s="655"/>
      <c r="CW27" s="655"/>
      <c r="CX27" s="655"/>
      <c r="CY27" s="656"/>
      <c r="CZ27" s="657">
        <v>16.8</v>
      </c>
      <c r="DA27" s="658"/>
      <c r="DB27" s="658"/>
      <c r="DC27" s="659"/>
      <c r="DD27" s="632">
        <v>528994</v>
      </c>
      <c r="DE27" s="655"/>
      <c r="DF27" s="655"/>
      <c r="DG27" s="655"/>
      <c r="DH27" s="655"/>
      <c r="DI27" s="655"/>
      <c r="DJ27" s="655"/>
      <c r="DK27" s="656"/>
      <c r="DL27" s="632">
        <v>527823</v>
      </c>
      <c r="DM27" s="655"/>
      <c r="DN27" s="655"/>
      <c r="DO27" s="655"/>
      <c r="DP27" s="655"/>
      <c r="DQ27" s="655"/>
      <c r="DR27" s="655"/>
      <c r="DS27" s="655"/>
      <c r="DT27" s="655"/>
      <c r="DU27" s="655"/>
      <c r="DV27" s="656"/>
      <c r="DW27" s="628">
        <v>7.3</v>
      </c>
      <c r="DX27" s="649"/>
      <c r="DY27" s="649"/>
      <c r="DZ27" s="649"/>
      <c r="EA27" s="649"/>
      <c r="EB27" s="649"/>
      <c r="EC27" s="650"/>
    </row>
    <row r="28" spans="2:133" ht="11.25" customHeight="1">
      <c r="B28" s="620" t="s">
        <v>280</v>
      </c>
      <c r="C28" s="621"/>
      <c r="D28" s="621"/>
      <c r="E28" s="621"/>
      <c r="F28" s="621"/>
      <c r="G28" s="621"/>
      <c r="H28" s="621"/>
      <c r="I28" s="621"/>
      <c r="J28" s="621"/>
      <c r="K28" s="621"/>
      <c r="L28" s="621"/>
      <c r="M28" s="621"/>
      <c r="N28" s="621"/>
      <c r="O28" s="621"/>
      <c r="P28" s="621"/>
      <c r="Q28" s="622"/>
      <c r="R28" s="623">
        <v>97830</v>
      </c>
      <c r="S28" s="624"/>
      <c r="T28" s="624"/>
      <c r="U28" s="624"/>
      <c r="V28" s="624"/>
      <c r="W28" s="624"/>
      <c r="X28" s="624"/>
      <c r="Y28" s="625"/>
      <c r="Z28" s="626">
        <v>0.8</v>
      </c>
      <c r="AA28" s="626"/>
      <c r="AB28" s="626"/>
      <c r="AC28" s="626"/>
      <c r="AD28" s="627">
        <v>8049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948840</v>
      </c>
      <c r="CS28" s="624"/>
      <c r="CT28" s="624"/>
      <c r="CU28" s="624"/>
      <c r="CV28" s="624"/>
      <c r="CW28" s="624"/>
      <c r="CX28" s="624"/>
      <c r="CY28" s="625"/>
      <c r="CZ28" s="657">
        <v>8.6</v>
      </c>
      <c r="DA28" s="658"/>
      <c r="DB28" s="658"/>
      <c r="DC28" s="659"/>
      <c r="DD28" s="632">
        <v>931695</v>
      </c>
      <c r="DE28" s="624"/>
      <c r="DF28" s="624"/>
      <c r="DG28" s="624"/>
      <c r="DH28" s="624"/>
      <c r="DI28" s="624"/>
      <c r="DJ28" s="624"/>
      <c r="DK28" s="625"/>
      <c r="DL28" s="632">
        <v>931695</v>
      </c>
      <c r="DM28" s="624"/>
      <c r="DN28" s="624"/>
      <c r="DO28" s="624"/>
      <c r="DP28" s="624"/>
      <c r="DQ28" s="624"/>
      <c r="DR28" s="624"/>
      <c r="DS28" s="624"/>
      <c r="DT28" s="624"/>
      <c r="DU28" s="624"/>
      <c r="DV28" s="625"/>
      <c r="DW28" s="628">
        <v>12.8</v>
      </c>
      <c r="DX28" s="649"/>
      <c r="DY28" s="649"/>
      <c r="DZ28" s="649"/>
      <c r="EA28" s="649"/>
      <c r="EB28" s="649"/>
      <c r="EC28" s="650"/>
    </row>
    <row r="29" spans="2:133" ht="11.25" customHeight="1">
      <c r="B29" s="620" t="s">
        <v>282</v>
      </c>
      <c r="C29" s="621"/>
      <c r="D29" s="621"/>
      <c r="E29" s="621"/>
      <c r="F29" s="621"/>
      <c r="G29" s="621"/>
      <c r="H29" s="621"/>
      <c r="I29" s="621"/>
      <c r="J29" s="621"/>
      <c r="K29" s="621"/>
      <c r="L29" s="621"/>
      <c r="M29" s="621"/>
      <c r="N29" s="621"/>
      <c r="O29" s="621"/>
      <c r="P29" s="621"/>
      <c r="Q29" s="622"/>
      <c r="R29" s="623">
        <v>1993</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948840</v>
      </c>
      <c r="CS29" s="655"/>
      <c r="CT29" s="655"/>
      <c r="CU29" s="655"/>
      <c r="CV29" s="655"/>
      <c r="CW29" s="655"/>
      <c r="CX29" s="655"/>
      <c r="CY29" s="656"/>
      <c r="CZ29" s="657">
        <v>8.6</v>
      </c>
      <c r="DA29" s="658"/>
      <c r="DB29" s="658"/>
      <c r="DC29" s="659"/>
      <c r="DD29" s="632">
        <v>931695</v>
      </c>
      <c r="DE29" s="655"/>
      <c r="DF29" s="655"/>
      <c r="DG29" s="655"/>
      <c r="DH29" s="655"/>
      <c r="DI29" s="655"/>
      <c r="DJ29" s="655"/>
      <c r="DK29" s="656"/>
      <c r="DL29" s="632">
        <v>931695</v>
      </c>
      <c r="DM29" s="655"/>
      <c r="DN29" s="655"/>
      <c r="DO29" s="655"/>
      <c r="DP29" s="655"/>
      <c r="DQ29" s="655"/>
      <c r="DR29" s="655"/>
      <c r="DS29" s="655"/>
      <c r="DT29" s="655"/>
      <c r="DU29" s="655"/>
      <c r="DV29" s="656"/>
      <c r="DW29" s="628">
        <v>12.8</v>
      </c>
      <c r="DX29" s="649"/>
      <c r="DY29" s="649"/>
      <c r="DZ29" s="649"/>
      <c r="EA29" s="649"/>
      <c r="EB29" s="649"/>
      <c r="EC29" s="650"/>
    </row>
    <row r="30" spans="2:133" ht="11.25" customHeight="1">
      <c r="B30" s="620" t="s">
        <v>287</v>
      </c>
      <c r="C30" s="621"/>
      <c r="D30" s="621"/>
      <c r="E30" s="621"/>
      <c r="F30" s="621"/>
      <c r="G30" s="621"/>
      <c r="H30" s="621"/>
      <c r="I30" s="621"/>
      <c r="J30" s="621"/>
      <c r="K30" s="621"/>
      <c r="L30" s="621"/>
      <c r="M30" s="621"/>
      <c r="N30" s="621"/>
      <c r="O30" s="621"/>
      <c r="P30" s="621"/>
      <c r="Q30" s="622"/>
      <c r="R30" s="623">
        <v>534146</v>
      </c>
      <c r="S30" s="624"/>
      <c r="T30" s="624"/>
      <c r="U30" s="624"/>
      <c r="V30" s="624"/>
      <c r="W30" s="624"/>
      <c r="X30" s="624"/>
      <c r="Y30" s="625"/>
      <c r="Z30" s="626">
        <v>4.5999999999999996</v>
      </c>
      <c r="AA30" s="626"/>
      <c r="AB30" s="626"/>
      <c r="AC30" s="626"/>
      <c r="AD30" s="627" t="s">
        <v>107</v>
      </c>
      <c r="AE30" s="627"/>
      <c r="AF30" s="627"/>
      <c r="AG30" s="627"/>
      <c r="AH30" s="627"/>
      <c r="AI30" s="627"/>
      <c r="AJ30" s="627"/>
      <c r="AK30" s="627"/>
      <c r="AL30" s="628" t="s">
        <v>107</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98.2</v>
      </c>
      <c r="BH30" s="682"/>
      <c r="BI30" s="682"/>
      <c r="BJ30" s="682"/>
      <c r="BK30" s="682"/>
      <c r="BL30" s="682"/>
      <c r="BM30" s="618">
        <v>92.6</v>
      </c>
      <c r="BN30" s="682"/>
      <c r="BO30" s="682"/>
      <c r="BP30" s="682"/>
      <c r="BQ30" s="683"/>
      <c r="BR30" s="681">
        <v>98.3</v>
      </c>
      <c r="BS30" s="682"/>
      <c r="BT30" s="682"/>
      <c r="BU30" s="682"/>
      <c r="BV30" s="682"/>
      <c r="BW30" s="682"/>
      <c r="BX30" s="618">
        <v>92.6</v>
      </c>
      <c r="BY30" s="682"/>
      <c r="BZ30" s="682"/>
      <c r="CA30" s="682"/>
      <c r="CB30" s="683"/>
      <c r="CD30" s="686"/>
      <c r="CE30" s="687"/>
      <c r="CF30" s="637" t="s">
        <v>290</v>
      </c>
      <c r="CG30" s="638"/>
      <c r="CH30" s="638"/>
      <c r="CI30" s="638"/>
      <c r="CJ30" s="638"/>
      <c r="CK30" s="638"/>
      <c r="CL30" s="638"/>
      <c r="CM30" s="638"/>
      <c r="CN30" s="638"/>
      <c r="CO30" s="638"/>
      <c r="CP30" s="638"/>
      <c r="CQ30" s="639"/>
      <c r="CR30" s="623">
        <v>829877</v>
      </c>
      <c r="CS30" s="624"/>
      <c r="CT30" s="624"/>
      <c r="CU30" s="624"/>
      <c r="CV30" s="624"/>
      <c r="CW30" s="624"/>
      <c r="CX30" s="624"/>
      <c r="CY30" s="625"/>
      <c r="CZ30" s="657">
        <v>7.5</v>
      </c>
      <c r="DA30" s="658"/>
      <c r="DB30" s="658"/>
      <c r="DC30" s="659"/>
      <c r="DD30" s="632">
        <v>812732</v>
      </c>
      <c r="DE30" s="624"/>
      <c r="DF30" s="624"/>
      <c r="DG30" s="624"/>
      <c r="DH30" s="624"/>
      <c r="DI30" s="624"/>
      <c r="DJ30" s="624"/>
      <c r="DK30" s="625"/>
      <c r="DL30" s="632">
        <v>812732</v>
      </c>
      <c r="DM30" s="624"/>
      <c r="DN30" s="624"/>
      <c r="DO30" s="624"/>
      <c r="DP30" s="624"/>
      <c r="DQ30" s="624"/>
      <c r="DR30" s="624"/>
      <c r="DS30" s="624"/>
      <c r="DT30" s="624"/>
      <c r="DU30" s="624"/>
      <c r="DV30" s="625"/>
      <c r="DW30" s="628">
        <v>11.2</v>
      </c>
      <c r="DX30" s="649"/>
      <c r="DY30" s="649"/>
      <c r="DZ30" s="649"/>
      <c r="EA30" s="649"/>
      <c r="EB30" s="649"/>
      <c r="EC30" s="650"/>
    </row>
    <row r="31" spans="2:133" ht="11.25" customHeight="1">
      <c r="B31" s="620" t="s">
        <v>291</v>
      </c>
      <c r="C31" s="621"/>
      <c r="D31" s="621"/>
      <c r="E31" s="621"/>
      <c r="F31" s="621"/>
      <c r="G31" s="621"/>
      <c r="H31" s="621"/>
      <c r="I31" s="621"/>
      <c r="J31" s="621"/>
      <c r="K31" s="621"/>
      <c r="L31" s="621"/>
      <c r="M31" s="621"/>
      <c r="N31" s="621"/>
      <c r="O31" s="621"/>
      <c r="P31" s="621"/>
      <c r="Q31" s="622"/>
      <c r="R31" s="623">
        <v>323473</v>
      </c>
      <c r="S31" s="624"/>
      <c r="T31" s="624"/>
      <c r="U31" s="624"/>
      <c r="V31" s="624"/>
      <c r="W31" s="624"/>
      <c r="X31" s="624"/>
      <c r="Y31" s="625"/>
      <c r="Z31" s="626">
        <v>2.8</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97.9</v>
      </c>
      <c r="BH31" s="655"/>
      <c r="BI31" s="655"/>
      <c r="BJ31" s="655"/>
      <c r="BK31" s="655"/>
      <c r="BL31" s="655"/>
      <c r="BM31" s="629">
        <v>91.8</v>
      </c>
      <c r="BN31" s="679"/>
      <c r="BO31" s="679"/>
      <c r="BP31" s="679"/>
      <c r="BQ31" s="680"/>
      <c r="BR31" s="678">
        <v>98.1</v>
      </c>
      <c r="BS31" s="655"/>
      <c r="BT31" s="655"/>
      <c r="BU31" s="655"/>
      <c r="BV31" s="655"/>
      <c r="BW31" s="655"/>
      <c r="BX31" s="629">
        <v>91.7</v>
      </c>
      <c r="BY31" s="679"/>
      <c r="BZ31" s="679"/>
      <c r="CA31" s="679"/>
      <c r="CB31" s="680"/>
      <c r="CD31" s="686"/>
      <c r="CE31" s="687"/>
      <c r="CF31" s="637" t="s">
        <v>294</v>
      </c>
      <c r="CG31" s="638"/>
      <c r="CH31" s="638"/>
      <c r="CI31" s="638"/>
      <c r="CJ31" s="638"/>
      <c r="CK31" s="638"/>
      <c r="CL31" s="638"/>
      <c r="CM31" s="638"/>
      <c r="CN31" s="638"/>
      <c r="CO31" s="638"/>
      <c r="CP31" s="638"/>
      <c r="CQ31" s="639"/>
      <c r="CR31" s="623">
        <v>118963</v>
      </c>
      <c r="CS31" s="655"/>
      <c r="CT31" s="655"/>
      <c r="CU31" s="655"/>
      <c r="CV31" s="655"/>
      <c r="CW31" s="655"/>
      <c r="CX31" s="655"/>
      <c r="CY31" s="656"/>
      <c r="CZ31" s="657">
        <v>1.1000000000000001</v>
      </c>
      <c r="DA31" s="658"/>
      <c r="DB31" s="658"/>
      <c r="DC31" s="659"/>
      <c r="DD31" s="632">
        <v>118963</v>
      </c>
      <c r="DE31" s="655"/>
      <c r="DF31" s="655"/>
      <c r="DG31" s="655"/>
      <c r="DH31" s="655"/>
      <c r="DI31" s="655"/>
      <c r="DJ31" s="655"/>
      <c r="DK31" s="656"/>
      <c r="DL31" s="632">
        <v>118963</v>
      </c>
      <c r="DM31" s="655"/>
      <c r="DN31" s="655"/>
      <c r="DO31" s="655"/>
      <c r="DP31" s="655"/>
      <c r="DQ31" s="655"/>
      <c r="DR31" s="655"/>
      <c r="DS31" s="655"/>
      <c r="DT31" s="655"/>
      <c r="DU31" s="655"/>
      <c r="DV31" s="656"/>
      <c r="DW31" s="628">
        <v>1.6</v>
      </c>
      <c r="DX31" s="649"/>
      <c r="DY31" s="649"/>
      <c r="DZ31" s="649"/>
      <c r="EA31" s="649"/>
      <c r="EB31" s="649"/>
      <c r="EC31" s="650"/>
    </row>
    <row r="32" spans="2:133" ht="11.25" customHeight="1">
      <c r="B32" s="620" t="s">
        <v>295</v>
      </c>
      <c r="C32" s="621"/>
      <c r="D32" s="621"/>
      <c r="E32" s="621"/>
      <c r="F32" s="621"/>
      <c r="G32" s="621"/>
      <c r="H32" s="621"/>
      <c r="I32" s="621"/>
      <c r="J32" s="621"/>
      <c r="K32" s="621"/>
      <c r="L32" s="621"/>
      <c r="M32" s="621"/>
      <c r="N32" s="621"/>
      <c r="O32" s="621"/>
      <c r="P32" s="621"/>
      <c r="Q32" s="622"/>
      <c r="R32" s="623">
        <v>130035</v>
      </c>
      <c r="S32" s="624"/>
      <c r="T32" s="624"/>
      <c r="U32" s="624"/>
      <c r="V32" s="624"/>
      <c r="W32" s="624"/>
      <c r="X32" s="624"/>
      <c r="Y32" s="625"/>
      <c r="Z32" s="626">
        <v>1.1000000000000001</v>
      </c>
      <c r="AA32" s="626"/>
      <c r="AB32" s="626"/>
      <c r="AC32" s="626"/>
      <c r="AD32" s="627">
        <v>3</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98.3</v>
      </c>
      <c r="BH32" s="691"/>
      <c r="BI32" s="691"/>
      <c r="BJ32" s="691"/>
      <c r="BK32" s="691"/>
      <c r="BL32" s="691"/>
      <c r="BM32" s="692">
        <v>92.4</v>
      </c>
      <c r="BN32" s="691"/>
      <c r="BO32" s="691"/>
      <c r="BP32" s="691"/>
      <c r="BQ32" s="693"/>
      <c r="BR32" s="690">
        <v>98.2</v>
      </c>
      <c r="BS32" s="691"/>
      <c r="BT32" s="691"/>
      <c r="BU32" s="691"/>
      <c r="BV32" s="691"/>
      <c r="BW32" s="691"/>
      <c r="BX32" s="692">
        <v>92.3</v>
      </c>
      <c r="BY32" s="691"/>
      <c r="BZ32" s="691"/>
      <c r="CA32" s="691"/>
      <c r="CB32" s="693"/>
      <c r="CD32" s="688"/>
      <c r="CE32" s="689"/>
      <c r="CF32" s="637" t="s">
        <v>297</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49"/>
      <c r="DY32" s="649"/>
      <c r="DZ32" s="649"/>
      <c r="EA32" s="649"/>
      <c r="EB32" s="649"/>
      <c r="EC32" s="650"/>
    </row>
    <row r="33" spans="2:133" ht="11.25" customHeight="1">
      <c r="B33" s="620" t="s">
        <v>298</v>
      </c>
      <c r="C33" s="621"/>
      <c r="D33" s="621"/>
      <c r="E33" s="621"/>
      <c r="F33" s="621"/>
      <c r="G33" s="621"/>
      <c r="H33" s="621"/>
      <c r="I33" s="621"/>
      <c r="J33" s="621"/>
      <c r="K33" s="621"/>
      <c r="L33" s="621"/>
      <c r="M33" s="621"/>
      <c r="N33" s="621"/>
      <c r="O33" s="621"/>
      <c r="P33" s="621"/>
      <c r="Q33" s="622"/>
      <c r="R33" s="623">
        <v>661592</v>
      </c>
      <c r="S33" s="624"/>
      <c r="T33" s="624"/>
      <c r="U33" s="624"/>
      <c r="V33" s="624"/>
      <c r="W33" s="624"/>
      <c r="X33" s="624"/>
      <c r="Y33" s="625"/>
      <c r="Z33" s="626">
        <v>5.7</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5399500</v>
      </c>
      <c r="CS33" s="655"/>
      <c r="CT33" s="655"/>
      <c r="CU33" s="655"/>
      <c r="CV33" s="655"/>
      <c r="CW33" s="655"/>
      <c r="CX33" s="655"/>
      <c r="CY33" s="656"/>
      <c r="CZ33" s="657">
        <v>49</v>
      </c>
      <c r="DA33" s="658"/>
      <c r="DB33" s="658"/>
      <c r="DC33" s="659"/>
      <c r="DD33" s="632">
        <v>4677224</v>
      </c>
      <c r="DE33" s="655"/>
      <c r="DF33" s="655"/>
      <c r="DG33" s="655"/>
      <c r="DH33" s="655"/>
      <c r="DI33" s="655"/>
      <c r="DJ33" s="655"/>
      <c r="DK33" s="656"/>
      <c r="DL33" s="632">
        <v>3926466</v>
      </c>
      <c r="DM33" s="655"/>
      <c r="DN33" s="655"/>
      <c r="DO33" s="655"/>
      <c r="DP33" s="655"/>
      <c r="DQ33" s="655"/>
      <c r="DR33" s="655"/>
      <c r="DS33" s="655"/>
      <c r="DT33" s="655"/>
      <c r="DU33" s="655"/>
      <c r="DV33" s="656"/>
      <c r="DW33" s="628">
        <v>54</v>
      </c>
      <c r="DX33" s="649"/>
      <c r="DY33" s="649"/>
      <c r="DZ33" s="649"/>
      <c r="EA33" s="649"/>
      <c r="EB33" s="649"/>
      <c r="EC33" s="650"/>
    </row>
    <row r="34" spans="2:133" ht="11.25" customHeight="1">
      <c r="B34" s="620" t="s">
        <v>300</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1984145</v>
      </c>
      <c r="CS34" s="624"/>
      <c r="CT34" s="624"/>
      <c r="CU34" s="624"/>
      <c r="CV34" s="624"/>
      <c r="CW34" s="624"/>
      <c r="CX34" s="624"/>
      <c r="CY34" s="625"/>
      <c r="CZ34" s="657">
        <v>18</v>
      </c>
      <c r="DA34" s="658"/>
      <c r="DB34" s="658"/>
      <c r="DC34" s="659"/>
      <c r="DD34" s="632">
        <v>1556463</v>
      </c>
      <c r="DE34" s="624"/>
      <c r="DF34" s="624"/>
      <c r="DG34" s="624"/>
      <c r="DH34" s="624"/>
      <c r="DI34" s="624"/>
      <c r="DJ34" s="624"/>
      <c r="DK34" s="625"/>
      <c r="DL34" s="632">
        <v>1380514</v>
      </c>
      <c r="DM34" s="624"/>
      <c r="DN34" s="624"/>
      <c r="DO34" s="624"/>
      <c r="DP34" s="624"/>
      <c r="DQ34" s="624"/>
      <c r="DR34" s="624"/>
      <c r="DS34" s="624"/>
      <c r="DT34" s="624"/>
      <c r="DU34" s="624"/>
      <c r="DV34" s="625"/>
      <c r="DW34" s="628">
        <v>19</v>
      </c>
      <c r="DX34" s="649"/>
      <c r="DY34" s="649"/>
      <c r="DZ34" s="649"/>
      <c r="EA34" s="649"/>
      <c r="EB34" s="649"/>
      <c r="EC34" s="650"/>
    </row>
    <row r="35" spans="2:133" ht="11.25" customHeight="1">
      <c r="B35" s="620" t="s">
        <v>304</v>
      </c>
      <c r="C35" s="621"/>
      <c r="D35" s="621"/>
      <c r="E35" s="621"/>
      <c r="F35" s="621"/>
      <c r="G35" s="621"/>
      <c r="H35" s="621"/>
      <c r="I35" s="621"/>
      <c r="J35" s="621"/>
      <c r="K35" s="621"/>
      <c r="L35" s="621"/>
      <c r="M35" s="621"/>
      <c r="N35" s="621"/>
      <c r="O35" s="621"/>
      <c r="P35" s="621"/>
      <c r="Q35" s="622"/>
      <c r="R35" s="623">
        <v>476792</v>
      </c>
      <c r="S35" s="624"/>
      <c r="T35" s="624"/>
      <c r="U35" s="624"/>
      <c r="V35" s="624"/>
      <c r="W35" s="624"/>
      <c r="X35" s="624"/>
      <c r="Y35" s="625"/>
      <c r="Z35" s="626">
        <v>4.0999999999999996</v>
      </c>
      <c r="AA35" s="626"/>
      <c r="AB35" s="626"/>
      <c r="AC35" s="626"/>
      <c r="AD35" s="627" t="s">
        <v>107</v>
      </c>
      <c r="AE35" s="627"/>
      <c r="AF35" s="627"/>
      <c r="AG35" s="627"/>
      <c r="AH35" s="627"/>
      <c r="AI35" s="627"/>
      <c r="AJ35" s="627"/>
      <c r="AK35" s="627"/>
      <c r="AL35" s="628" t="s">
        <v>107</v>
      </c>
      <c r="AM35" s="629"/>
      <c r="AN35" s="629"/>
      <c r="AO35" s="630"/>
      <c r="AP35" s="186"/>
      <c r="AQ35" s="634" t="s">
        <v>305</v>
      </c>
      <c r="AR35" s="635"/>
      <c r="AS35" s="635"/>
      <c r="AT35" s="635"/>
      <c r="AU35" s="635"/>
      <c r="AV35" s="635"/>
      <c r="AW35" s="635"/>
      <c r="AX35" s="635"/>
      <c r="AY35" s="636"/>
      <c r="AZ35" s="612">
        <v>1846193</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-128268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58086</v>
      </c>
      <c r="CS35" s="655"/>
      <c r="CT35" s="655"/>
      <c r="CU35" s="655"/>
      <c r="CV35" s="655"/>
      <c r="CW35" s="655"/>
      <c r="CX35" s="655"/>
      <c r="CY35" s="656"/>
      <c r="CZ35" s="657">
        <v>0.5</v>
      </c>
      <c r="DA35" s="658"/>
      <c r="DB35" s="658"/>
      <c r="DC35" s="659"/>
      <c r="DD35" s="632">
        <v>55630</v>
      </c>
      <c r="DE35" s="655"/>
      <c r="DF35" s="655"/>
      <c r="DG35" s="655"/>
      <c r="DH35" s="655"/>
      <c r="DI35" s="655"/>
      <c r="DJ35" s="655"/>
      <c r="DK35" s="656"/>
      <c r="DL35" s="632">
        <v>55630</v>
      </c>
      <c r="DM35" s="655"/>
      <c r="DN35" s="655"/>
      <c r="DO35" s="655"/>
      <c r="DP35" s="655"/>
      <c r="DQ35" s="655"/>
      <c r="DR35" s="655"/>
      <c r="DS35" s="655"/>
      <c r="DT35" s="655"/>
      <c r="DU35" s="655"/>
      <c r="DV35" s="656"/>
      <c r="DW35" s="628">
        <v>0.8</v>
      </c>
      <c r="DX35" s="649"/>
      <c r="DY35" s="649"/>
      <c r="DZ35" s="649"/>
      <c r="EA35" s="649"/>
      <c r="EB35" s="649"/>
      <c r="EC35" s="650"/>
    </row>
    <row r="36" spans="2:133" ht="11.25" customHeight="1">
      <c r="B36" s="666" t="s">
        <v>308</v>
      </c>
      <c r="C36" s="667"/>
      <c r="D36" s="667"/>
      <c r="E36" s="667"/>
      <c r="F36" s="667"/>
      <c r="G36" s="667"/>
      <c r="H36" s="667"/>
      <c r="I36" s="667"/>
      <c r="J36" s="667"/>
      <c r="K36" s="667"/>
      <c r="L36" s="667"/>
      <c r="M36" s="667"/>
      <c r="N36" s="667"/>
      <c r="O36" s="667"/>
      <c r="P36" s="667"/>
      <c r="Q36" s="668"/>
      <c r="R36" s="695">
        <v>11519391</v>
      </c>
      <c r="S36" s="696"/>
      <c r="T36" s="696"/>
      <c r="U36" s="696"/>
      <c r="V36" s="696"/>
      <c r="W36" s="696"/>
      <c r="X36" s="696"/>
      <c r="Y36" s="697"/>
      <c r="Z36" s="698">
        <v>100</v>
      </c>
      <c r="AA36" s="698"/>
      <c r="AB36" s="698"/>
      <c r="AC36" s="698"/>
      <c r="AD36" s="699">
        <v>6797826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534000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-378651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1302397</v>
      </c>
      <c r="CS36" s="624"/>
      <c r="CT36" s="624"/>
      <c r="CU36" s="624"/>
      <c r="CV36" s="624"/>
      <c r="CW36" s="624"/>
      <c r="CX36" s="624"/>
      <c r="CY36" s="625"/>
      <c r="CZ36" s="657">
        <v>11.8</v>
      </c>
      <c r="DA36" s="658"/>
      <c r="DB36" s="658"/>
      <c r="DC36" s="659"/>
      <c r="DD36" s="632">
        <v>1244877</v>
      </c>
      <c r="DE36" s="624"/>
      <c r="DF36" s="624"/>
      <c r="DG36" s="624"/>
      <c r="DH36" s="624"/>
      <c r="DI36" s="624"/>
      <c r="DJ36" s="624"/>
      <c r="DK36" s="625"/>
      <c r="DL36" s="632">
        <v>1133615</v>
      </c>
      <c r="DM36" s="624"/>
      <c r="DN36" s="624"/>
      <c r="DO36" s="624"/>
      <c r="DP36" s="624"/>
      <c r="DQ36" s="624"/>
      <c r="DR36" s="624"/>
      <c r="DS36" s="624"/>
      <c r="DT36" s="624"/>
      <c r="DU36" s="624"/>
      <c r="DV36" s="625"/>
      <c r="DW36" s="628">
        <v>15.6</v>
      </c>
      <c r="DX36" s="649"/>
      <c r="DY36" s="649"/>
      <c r="DZ36" s="649"/>
      <c r="EA36" s="649"/>
      <c r="EB36" s="649"/>
      <c r="EC36" s="650"/>
    </row>
    <row r="37" spans="2:133" ht="11.25" customHeight="1">
      <c r="AQ37" s="702" t="s">
        <v>312</v>
      </c>
      <c r="AR37" s="703"/>
      <c r="AS37" s="703"/>
      <c r="AT37" s="703"/>
      <c r="AU37" s="703"/>
      <c r="AV37" s="703"/>
      <c r="AW37" s="703"/>
      <c r="AX37" s="703"/>
      <c r="AY37" s="704"/>
      <c r="AZ37" s="623">
        <v>31572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5143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603235</v>
      </c>
      <c r="CS37" s="655"/>
      <c r="CT37" s="655"/>
      <c r="CU37" s="655"/>
      <c r="CV37" s="655"/>
      <c r="CW37" s="655"/>
      <c r="CX37" s="655"/>
      <c r="CY37" s="656"/>
      <c r="CZ37" s="657">
        <v>5.5</v>
      </c>
      <c r="DA37" s="658"/>
      <c r="DB37" s="658"/>
      <c r="DC37" s="659"/>
      <c r="DD37" s="632">
        <v>603235</v>
      </c>
      <c r="DE37" s="655"/>
      <c r="DF37" s="655"/>
      <c r="DG37" s="655"/>
      <c r="DH37" s="655"/>
      <c r="DI37" s="655"/>
      <c r="DJ37" s="655"/>
      <c r="DK37" s="656"/>
      <c r="DL37" s="632">
        <v>575697</v>
      </c>
      <c r="DM37" s="655"/>
      <c r="DN37" s="655"/>
      <c r="DO37" s="655"/>
      <c r="DP37" s="655"/>
      <c r="DQ37" s="655"/>
      <c r="DR37" s="655"/>
      <c r="DS37" s="655"/>
      <c r="DT37" s="655"/>
      <c r="DU37" s="655"/>
      <c r="DV37" s="656"/>
      <c r="DW37" s="628">
        <v>7.9</v>
      </c>
      <c r="DX37" s="649"/>
      <c r="DY37" s="649"/>
      <c r="DZ37" s="649"/>
      <c r="EA37" s="649"/>
      <c r="EB37" s="649"/>
      <c r="EC37" s="650"/>
    </row>
    <row r="38" spans="2:133" ht="11.25" customHeight="1">
      <c r="AQ38" s="702" t="s">
        <v>315</v>
      </c>
      <c r="AR38" s="703"/>
      <c r="AS38" s="703"/>
      <c r="AT38" s="703"/>
      <c r="AU38" s="703"/>
      <c r="AV38" s="703"/>
      <c r="AW38" s="703"/>
      <c r="AX38" s="703"/>
      <c r="AY38" s="704"/>
      <c r="AZ38" s="623" t="s">
        <v>107</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8856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1814621</v>
      </c>
      <c r="CS38" s="624"/>
      <c r="CT38" s="624"/>
      <c r="CU38" s="624"/>
      <c r="CV38" s="624"/>
      <c r="CW38" s="624"/>
      <c r="CX38" s="624"/>
      <c r="CY38" s="625"/>
      <c r="CZ38" s="657">
        <v>16.5</v>
      </c>
      <c r="DA38" s="658"/>
      <c r="DB38" s="658"/>
      <c r="DC38" s="659"/>
      <c r="DD38" s="632">
        <v>1589011</v>
      </c>
      <c r="DE38" s="624"/>
      <c r="DF38" s="624"/>
      <c r="DG38" s="624"/>
      <c r="DH38" s="624"/>
      <c r="DI38" s="624"/>
      <c r="DJ38" s="624"/>
      <c r="DK38" s="625"/>
      <c r="DL38" s="632">
        <v>1356707</v>
      </c>
      <c r="DM38" s="624"/>
      <c r="DN38" s="624"/>
      <c r="DO38" s="624"/>
      <c r="DP38" s="624"/>
      <c r="DQ38" s="624"/>
      <c r="DR38" s="624"/>
      <c r="DS38" s="624"/>
      <c r="DT38" s="624"/>
      <c r="DU38" s="624"/>
      <c r="DV38" s="625"/>
      <c r="DW38" s="628">
        <v>18.600000000000001</v>
      </c>
      <c r="DX38" s="649"/>
      <c r="DY38" s="649"/>
      <c r="DZ38" s="649"/>
      <c r="EA38" s="649"/>
      <c r="EB38" s="649"/>
      <c r="EC38" s="650"/>
    </row>
    <row r="39" spans="2:133" ht="11.25" customHeight="1">
      <c r="AQ39" s="702" t="s">
        <v>318</v>
      </c>
      <c r="AR39" s="703"/>
      <c r="AS39" s="703"/>
      <c r="AT39" s="703"/>
      <c r="AU39" s="703"/>
      <c r="AV39" s="703"/>
      <c r="AW39" s="703"/>
      <c r="AX39" s="703"/>
      <c r="AY39" s="704"/>
      <c r="AZ39" s="623" t="s">
        <v>107</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213451</v>
      </c>
      <c r="CS39" s="655"/>
      <c r="CT39" s="655"/>
      <c r="CU39" s="655"/>
      <c r="CV39" s="655"/>
      <c r="CW39" s="655"/>
      <c r="CX39" s="655"/>
      <c r="CY39" s="656"/>
      <c r="CZ39" s="657">
        <v>1.9</v>
      </c>
      <c r="DA39" s="658"/>
      <c r="DB39" s="658"/>
      <c r="DC39" s="659"/>
      <c r="DD39" s="632">
        <v>213043</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493259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26800</v>
      </c>
      <c r="CS40" s="624"/>
      <c r="CT40" s="624"/>
      <c r="CU40" s="624"/>
      <c r="CV40" s="624"/>
      <c r="CW40" s="624"/>
      <c r="CX40" s="624"/>
      <c r="CY40" s="625"/>
      <c r="CZ40" s="657">
        <v>0.2</v>
      </c>
      <c r="DA40" s="658"/>
      <c r="DB40" s="658"/>
      <c r="DC40" s="659"/>
      <c r="DD40" s="632">
        <v>18200</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787362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923602</v>
      </c>
      <c r="CS42" s="624"/>
      <c r="CT42" s="624"/>
      <c r="CU42" s="624"/>
      <c r="CV42" s="624"/>
      <c r="CW42" s="624"/>
      <c r="CX42" s="624"/>
      <c r="CY42" s="625"/>
      <c r="CZ42" s="657">
        <v>8.4</v>
      </c>
      <c r="DA42" s="706"/>
      <c r="DB42" s="706"/>
      <c r="DC42" s="707"/>
      <c r="DD42" s="632">
        <v>378936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6435</v>
      </c>
      <c r="CS43" s="655"/>
      <c r="CT43" s="655"/>
      <c r="CU43" s="655"/>
      <c r="CV43" s="655"/>
      <c r="CW43" s="655"/>
      <c r="CX43" s="655"/>
      <c r="CY43" s="656"/>
      <c r="CZ43" s="657">
        <v>0.1</v>
      </c>
      <c r="DA43" s="658"/>
      <c r="DB43" s="658"/>
      <c r="DC43" s="659"/>
      <c r="DD43" s="632">
        <v>6435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920646</v>
      </c>
      <c r="CS44" s="624"/>
      <c r="CT44" s="624"/>
      <c r="CU44" s="624"/>
      <c r="CV44" s="624"/>
      <c r="CW44" s="624"/>
      <c r="CX44" s="624"/>
      <c r="CY44" s="625"/>
      <c r="CZ44" s="657">
        <v>8.4</v>
      </c>
      <c r="DA44" s="706"/>
      <c r="DB44" s="706"/>
      <c r="DC44" s="707"/>
      <c r="DD44" s="632">
        <v>377282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438375</v>
      </c>
      <c r="CS45" s="655"/>
      <c r="CT45" s="655"/>
      <c r="CU45" s="655"/>
      <c r="CV45" s="655"/>
      <c r="CW45" s="655"/>
      <c r="CX45" s="655"/>
      <c r="CY45" s="656"/>
      <c r="CZ45" s="657">
        <v>4</v>
      </c>
      <c r="DA45" s="658"/>
      <c r="DB45" s="658"/>
      <c r="DC45" s="659"/>
      <c r="DD45" s="632">
        <v>47646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464771</v>
      </c>
      <c r="CS46" s="624"/>
      <c r="CT46" s="624"/>
      <c r="CU46" s="624"/>
      <c r="CV46" s="624"/>
      <c r="CW46" s="624"/>
      <c r="CX46" s="624"/>
      <c r="CY46" s="625"/>
      <c r="CZ46" s="657">
        <v>4.2</v>
      </c>
      <c r="DA46" s="706"/>
      <c r="DB46" s="706"/>
      <c r="DC46" s="707"/>
      <c r="DD46" s="632">
        <v>312136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2956</v>
      </c>
      <c r="CS47" s="655"/>
      <c r="CT47" s="655"/>
      <c r="CU47" s="655"/>
      <c r="CV47" s="655"/>
      <c r="CW47" s="655"/>
      <c r="CX47" s="655"/>
      <c r="CY47" s="656"/>
      <c r="CZ47" s="657">
        <v>0</v>
      </c>
      <c r="DA47" s="658"/>
      <c r="DB47" s="658"/>
      <c r="DC47" s="659"/>
      <c r="DD47" s="632">
        <v>1654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11009370</v>
      </c>
      <c r="CS49" s="691"/>
      <c r="CT49" s="691"/>
      <c r="CU49" s="691"/>
      <c r="CV49" s="691"/>
      <c r="CW49" s="691"/>
      <c r="CX49" s="691"/>
      <c r="CY49" s="718"/>
      <c r="CZ49" s="719">
        <v>100</v>
      </c>
      <c r="DA49" s="720"/>
      <c r="DB49" s="720"/>
      <c r="DC49" s="721"/>
      <c r="DD49" s="722">
        <v>8153108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11519</v>
      </c>
      <c r="R7" s="753"/>
      <c r="S7" s="753"/>
      <c r="T7" s="753"/>
      <c r="U7" s="753"/>
      <c r="V7" s="753">
        <v>11009</v>
      </c>
      <c r="W7" s="753"/>
      <c r="X7" s="753"/>
      <c r="Y7" s="753"/>
      <c r="Z7" s="753"/>
      <c r="AA7" s="753">
        <v>510</v>
      </c>
      <c r="AB7" s="753"/>
      <c r="AC7" s="753"/>
      <c r="AD7" s="753"/>
      <c r="AE7" s="754"/>
      <c r="AF7" s="755">
        <v>482</v>
      </c>
      <c r="AG7" s="756"/>
      <c r="AH7" s="756"/>
      <c r="AI7" s="756"/>
      <c r="AJ7" s="757"/>
      <c r="AK7" s="792" t="s">
        <v>532</v>
      </c>
      <c r="AL7" s="790"/>
      <c r="AM7" s="790"/>
      <c r="AN7" s="790"/>
      <c r="AO7" s="793"/>
      <c r="AP7" s="794">
        <v>9919</v>
      </c>
      <c r="AQ7" s="790"/>
      <c r="AR7" s="790"/>
      <c r="AS7" s="790"/>
      <c r="AT7" s="793"/>
      <c r="AU7" s="795"/>
      <c r="AV7" s="795"/>
      <c r="AW7" s="795"/>
      <c r="AX7" s="795"/>
      <c r="AY7" s="796"/>
      <c r="AZ7" s="203"/>
      <c r="BA7" s="203"/>
      <c r="BB7" s="203"/>
      <c r="BC7" s="203"/>
      <c r="BD7" s="203"/>
      <c r="BE7" s="204"/>
      <c r="BF7" s="204"/>
      <c r="BG7" s="204"/>
      <c r="BH7" s="204"/>
      <c r="BI7" s="204"/>
      <c r="BJ7" s="204"/>
      <c r="BK7" s="204"/>
      <c r="BL7" s="204"/>
      <c r="BM7" s="204"/>
      <c r="BN7" s="204"/>
      <c r="BO7" s="204"/>
      <c r="BP7" s="204"/>
      <c r="BQ7" s="210">
        <v>1</v>
      </c>
      <c r="BR7" s="211"/>
      <c r="BS7" s="797" t="s">
        <v>533</v>
      </c>
      <c r="BT7" s="798"/>
      <c r="BU7" s="798"/>
      <c r="BV7" s="798"/>
      <c r="BW7" s="798"/>
      <c r="BX7" s="798"/>
      <c r="BY7" s="798"/>
      <c r="BZ7" s="798"/>
      <c r="CA7" s="798"/>
      <c r="CB7" s="798"/>
      <c r="CC7" s="798"/>
      <c r="CD7" s="798"/>
      <c r="CE7" s="798"/>
      <c r="CF7" s="798"/>
      <c r="CG7" s="799"/>
      <c r="CH7" s="789">
        <v>1</v>
      </c>
      <c r="CI7" s="790"/>
      <c r="CJ7" s="790"/>
      <c r="CK7" s="790"/>
      <c r="CL7" s="791"/>
      <c r="CM7" s="789">
        <v>543</v>
      </c>
      <c r="CN7" s="790"/>
      <c r="CO7" s="790"/>
      <c r="CP7" s="790"/>
      <c r="CQ7" s="791"/>
      <c r="CR7" s="789">
        <v>300</v>
      </c>
      <c r="CS7" s="790"/>
      <c r="CT7" s="790"/>
      <c r="CU7" s="790"/>
      <c r="CV7" s="791"/>
      <c r="CW7" s="789" t="s">
        <v>532</v>
      </c>
      <c r="CX7" s="790"/>
      <c r="CY7" s="790"/>
      <c r="CZ7" s="790"/>
      <c r="DA7" s="791"/>
      <c r="DB7" s="789" t="s">
        <v>532</v>
      </c>
      <c r="DC7" s="790"/>
      <c r="DD7" s="790"/>
      <c r="DE7" s="790"/>
      <c r="DF7" s="791"/>
      <c r="DG7" s="789" t="s">
        <v>532</v>
      </c>
      <c r="DH7" s="790"/>
      <c r="DI7" s="790"/>
      <c r="DJ7" s="790"/>
      <c r="DK7" s="791"/>
      <c r="DL7" s="789" t="s">
        <v>532</v>
      </c>
      <c r="DM7" s="790"/>
      <c r="DN7" s="790"/>
      <c r="DO7" s="790"/>
      <c r="DP7" s="791"/>
      <c r="DQ7" s="789" t="s">
        <v>532</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800"/>
      <c r="CI8" s="801"/>
      <c r="CJ8" s="801"/>
      <c r="CK8" s="801"/>
      <c r="CL8" s="802"/>
      <c r="CM8" s="800"/>
      <c r="CN8" s="801"/>
      <c r="CO8" s="801"/>
      <c r="CP8" s="801"/>
      <c r="CQ8" s="802"/>
      <c r="CR8" s="800"/>
      <c r="CS8" s="801"/>
      <c r="CT8" s="801"/>
      <c r="CU8" s="801"/>
      <c r="CV8" s="802"/>
      <c r="CW8" s="800"/>
      <c r="CX8" s="801"/>
      <c r="CY8" s="801"/>
      <c r="CZ8" s="801"/>
      <c r="DA8" s="802"/>
      <c r="DB8" s="800"/>
      <c r="DC8" s="801"/>
      <c r="DD8" s="801"/>
      <c r="DE8" s="801"/>
      <c r="DF8" s="802"/>
      <c r="DG8" s="800"/>
      <c r="DH8" s="801"/>
      <c r="DI8" s="801"/>
      <c r="DJ8" s="801"/>
      <c r="DK8" s="802"/>
      <c r="DL8" s="800"/>
      <c r="DM8" s="801"/>
      <c r="DN8" s="801"/>
      <c r="DO8" s="801"/>
      <c r="DP8" s="802"/>
      <c r="DQ8" s="800"/>
      <c r="DR8" s="801"/>
      <c r="DS8" s="801"/>
      <c r="DT8" s="801"/>
      <c r="DU8" s="802"/>
      <c r="DV8" s="803"/>
      <c r="DW8" s="804"/>
      <c r="DX8" s="804"/>
      <c r="DY8" s="804"/>
      <c r="DZ8" s="805"/>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800"/>
      <c r="CI9" s="801"/>
      <c r="CJ9" s="801"/>
      <c r="CK9" s="801"/>
      <c r="CL9" s="802"/>
      <c r="CM9" s="800"/>
      <c r="CN9" s="801"/>
      <c r="CO9" s="801"/>
      <c r="CP9" s="801"/>
      <c r="CQ9" s="802"/>
      <c r="CR9" s="800"/>
      <c r="CS9" s="801"/>
      <c r="CT9" s="801"/>
      <c r="CU9" s="801"/>
      <c r="CV9" s="802"/>
      <c r="CW9" s="800"/>
      <c r="CX9" s="801"/>
      <c r="CY9" s="801"/>
      <c r="CZ9" s="801"/>
      <c r="DA9" s="802"/>
      <c r="DB9" s="800"/>
      <c r="DC9" s="801"/>
      <c r="DD9" s="801"/>
      <c r="DE9" s="801"/>
      <c r="DF9" s="802"/>
      <c r="DG9" s="800"/>
      <c r="DH9" s="801"/>
      <c r="DI9" s="801"/>
      <c r="DJ9" s="801"/>
      <c r="DK9" s="802"/>
      <c r="DL9" s="800"/>
      <c r="DM9" s="801"/>
      <c r="DN9" s="801"/>
      <c r="DO9" s="801"/>
      <c r="DP9" s="802"/>
      <c r="DQ9" s="800"/>
      <c r="DR9" s="801"/>
      <c r="DS9" s="801"/>
      <c r="DT9" s="801"/>
      <c r="DU9" s="802"/>
      <c r="DV9" s="803"/>
      <c r="DW9" s="804"/>
      <c r="DX9" s="804"/>
      <c r="DY9" s="804"/>
      <c r="DZ9" s="805"/>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800"/>
      <c r="CI10" s="801"/>
      <c r="CJ10" s="801"/>
      <c r="CK10" s="801"/>
      <c r="CL10" s="802"/>
      <c r="CM10" s="800"/>
      <c r="CN10" s="801"/>
      <c r="CO10" s="801"/>
      <c r="CP10" s="801"/>
      <c r="CQ10" s="802"/>
      <c r="CR10" s="800"/>
      <c r="CS10" s="801"/>
      <c r="CT10" s="801"/>
      <c r="CU10" s="801"/>
      <c r="CV10" s="802"/>
      <c r="CW10" s="800"/>
      <c r="CX10" s="801"/>
      <c r="CY10" s="801"/>
      <c r="CZ10" s="801"/>
      <c r="DA10" s="802"/>
      <c r="DB10" s="800"/>
      <c r="DC10" s="801"/>
      <c r="DD10" s="801"/>
      <c r="DE10" s="801"/>
      <c r="DF10" s="802"/>
      <c r="DG10" s="800"/>
      <c r="DH10" s="801"/>
      <c r="DI10" s="801"/>
      <c r="DJ10" s="801"/>
      <c r="DK10" s="802"/>
      <c r="DL10" s="800"/>
      <c r="DM10" s="801"/>
      <c r="DN10" s="801"/>
      <c r="DO10" s="801"/>
      <c r="DP10" s="802"/>
      <c r="DQ10" s="800"/>
      <c r="DR10" s="801"/>
      <c r="DS10" s="801"/>
      <c r="DT10" s="801"/>
      <c r="DU10" s="802"/>
      <c r="DV10" s="803"/>
      <c r="DW10" s="804"/>
      <c r="DX10" s="804"/>
      <c r="DY10" s="804"/>
      <c r="DZ10" s="805"/>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800"/>
      <c r="CI11" s="801"/>
      <c r="CJ11" s="801"/>
      <c r="CK11" s="801"/>
      <c r="CL11" s="802"/>
      <c r="CM11" s="800"/>
      <c r="CN11" s="801"/>
      <c r="CO11" s="801"/>
      <c r="CP11" s="801"/>
      <c r="CQ11" s="802"/>
      <c r="CR11" s="800"/>
      <c r="CS11" s="801"/>
      <c r="CT11" s="801"/>
      <c r="CU11" s="801"/>
      <c r="CV11" s="802"/>
      <c r="CW11" s="800"/>
      <c r="CX11" s="801"/>
      <c r="CY11" s="801"/>
      <c r="CZ11" s="801"/>
      <c r="DA11" s="802"/>
      <c r="DB11" s="800"/>
      <c r="DC11" s="801"/>
      <c r="DD11" s="801"/>
      <c r="DE11" s="801"/>
      <c r="DF11" s="802"/>
      <c r="DG11" s="800"/>
      <c r="DH11" s="801"/>
      <c r="DI11" s="801"/>
      <c r="DJ11" s="801"/>
      <c r="DK11" s="802"/>
      <c r="DL11" s="800"/>
      <c r="DM11" s="801"/>
      <c r="DN11" s="801"/>
      <c r="DO11" s="801"/>
      <c r="DP11" s="802"/>
      <c r="DQ11" s="800"/>
      <c r="DR11" s="801"/>
      <c r="DS11" s="801"/>
      <c r="DT11" s="801"/>
      <c r="DU11" s="802"/>
      <c r="DV11" s="803"/>
      <c r="DW11" s="804"/>
      <c r="DX11" s="804"/>
      <c r="DY11" s="804"/>
      <c r="DZ11" s="805"/>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800"/>
      <c r="CI12" s="801"/>
      <c r="CJ12" s="801"/>
      <c r="CK12" s="801"/>
      <c r="CL12" s="802"/>
      <c r="CM12" s="800"/>
      <c r="CN12" s="801"/>
      <c r="CO12" s="801"/>
      <c r="CP12" s="801"/>
      <c r="CQ12" s="802"/>
      <c r="CR12" s="800"/>
      <c r="CS12" s="801"/>
      <c r="CT12" s="801"/>
      <c r="CU12" s="801"/>
      <c r="CV12" s="802"/>
      <c r="CW12" s="800"/>
      <c r="CX12" s="801"/>
      <c r="CY12" s="801"/>
      <c r="CZ12" s="801"/>
      <c r="DA12" s="802"/>
      <c r="DB12" s="800"/>
      <c r="DC12" s="801"/>
      <c r="DD12" s="801"/>
      <c r="DE12" s="801"/>
      <c r="DF12" s="802"/>
      <c r="DG12" s="800"/>
      <c r="DH12" s="801"/>
      <c r="DI12" s="801"/>
      <c r="DJ12" s="801"/>
      <c r="DK12" s="802"/>
      <c r="DL12" s="800"/>
      <c r="DM12" s="801"/>
      <c r="DN12" s="801"/>
      <c r="DO12" s="801"/>
      <c r="DP12" s="802"/>
      <c r="DQ12" s="800"/>
      <c r="DR12" s="801"/>
      <c r="DS12" s="801"/>
      <c r="DT12" s="801"/>
      <c r="DU12" s="802"/>
      <c r="DV12" s="803"/>
      <c r="DW12" s="804"/>
      <c r="DX12" s="804"/>
      <c r="DY12" s="804"/>
      <c r="DZ12" s="805"/>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800"/>
      <c r="CI13" s="801"/>
      <c r="CJ13" s="801"/>
      <c r="CK13" s="801"/>
      <c r="CL13" s="802"/>
      <c r="CM13" s="800"/>
      <c r="CN13" s="801"/>
      <c r="CO13" s="801"/>
      <c r="CP13" s="801"/>
      <c r="CQ13" s="802"/>
      <c r="CR13" s="800"/>
      <c r="CS13" s="801"/>
      <c r="CT13" s="801"/>
      <c r="CU13" s="801"/>
      <c r="CV13" s="802"/>
      <c r="CW13" s="800"/>
      <c r="CX13" s="801"/>
      <c r="CY13" s="801"/>
      <c r="CZ13" s="801"/>
      <c r="DA13" s="802"/>
      <c r="DB13" s="800"/>
      <c r="DC13" s="801"/>
      <c r="DD13" s="801"/>
      <c r="DE13" s="801"/>
      <c r="DF13" s="802"/>
      <c r="DG13" s="800"/>
      <c r="DH13" s="801"/>
      <c r="DI13" s="801"/>
      <c r="DJ13" s="801"/>
      <c r="DK13" s="802"/>
      <c r="DL13" s="800"/>
      <c r="DM13" s="801"/>
      <c r="DN13" s="801"/>
      <c r="DO13" s="801"/>
      <c r="DP13" s="802"/>
      <c r="DQ13" s="800"/>
      <c r="DR13" s="801"/>
      <c r="DS13" s="801"/>
      <c r="DT13" s="801"/>
      <c r="DU13" s="802"/>
      <c r="DV13" s="803"/>
      <c r="DW13" s="804"/>
      <c r="DX13" s="804"/>
      <c r="DY13" s="804"/>
      <c r="DZ13" s="805"/>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800"/>
      <c r="CI14" s="801"/>
      <c r="CJ14" s="801"/>
      <c r="CK14" s="801"/>
      <c r="CL14" s="802"/>
      <c r="CM14" s="800"/>
      <c r="CN14" s="801"/>
      <c r="CO14" s="801"/>
      <c r="CP14" s="801"/>
      <c r="CQ14" s="802"/>
      <c r="CR14" s="800"/>
      <c r="CS14" s="801"/>
      <c r="CT14" s="801"/>
      <c r="CU14" s="801"/>
      <c r="CV14" s="802"/>
      <c r="CW14" s="800"/>
      <c r="CX14" s="801"/>
      <c r="CY14" s="801"/>
      <c r="CZ14" s="801"/>
      <c r="DA14" s="802"/>
      <c r="DB14" s="800"/>
      <c r="DC14" s="801"/>
      <c r="DD14" s="801"/>
      <c r="DE14" s="801"/>
      <c r="DF14" s="802"/>
      <c r="DG14" s="800"/>
      <c r="DH14" s="801"/>
      <c r="DI14" s="801"/>
      <c r="DJ14" s="801"/>
      <c r="DK14" s="802"/>
      <c r="DL14" s="800"/>
      <c r="DM14" s="801"/>
      <c r="DN14" s="801"/>
      <c r="DO14" s="801"/>
      <c r="DP14" s="802"/>
      <c r="DQ14" s="800"/>
      <c r="DR14" s="801"/>
      <c r="DS14" s="801"/>
      <c r="DT14" s="801"/>
      <c r="DU14" s="802"/>
      <c r="DV14" s="803"/>
      <c r="DW14" s="804"/>
      <c r="DX14" s="804"/>
      <c r="DY14" s="804"/>
      <c r="DZ14" s="805"/>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800"/>
      <c r="CI15" s="801"/>
      <c r="CJ15" s="801"/>
      <c r="CK15" s="801"/>
      <c r="CL15" s="802"/>
      <c r="CM15" s="800"/>
      <c r="CN15" s="801"/>
      <c r="CO15" s="801"/>
      <c r="CP15" s="801"/>
      <c r="CQ15" s="802"/>
      <c r="CR15" s="800"/>
      <c r="CS15" s="801"/>
      <c r="CT15" s="801"/>
      <c r="CU15" s="801"/>
      <c r="CV15" s="802"/>
      <c r="CW15" s="800"/>
      <c r="CX15" s="801"/>
      <c r="CY15" s="801"/>
      <c r="CZ15" s="801"/>
      <c r="DA15" s="802"/>
      <c r="DB15" s="800"/>
      <c r="DC15" s="801"/>
      <c r="DD15" s="801"/>
      <c r="DE15" s="801"/>
      <c r="DF15" s="802"/>
      <c r="DG15" s="800"/>
      <c r="DH15" s="801"/>
      <c r="DI15" s="801"/>
      <c r="DJ15" s="801"/>
      <c r="DK15" s="802"/>
      <c r="DL15" s="800"/>
      <c r="DM15" s="801"/>
      <c r="DN15" s="801"/>
      <c r="DO15" s="801"/>
      <c r="DP15" s="802"/>
      <c r="DQ15" s="800"/>
      <c r="DR15" s="801"/>
      <c r="DS15" s="801"/>
      <c r="DT15" s="801"/>
      <c r="DU15" s="802"/>
      <c r="DV15" s="803"/>
      <c r="DW15" s="804"/>
      <c r="DX15" s="804"/>
      <c r="DY15" s="804"/>
      <c r="DZ15" s="805"/>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800"/>
      <c r="CI16" s="801"/>
      <c r="CJ16" s="801"/>
      <c r="CK16" s="801"/>
      <c r="CL16" s="802"/>
      <c r="CM16" s="800"/>
      <c r="CN16" s="801"/>
      <c r="CO16" s="801"/>
      <c r="CP16" s="801"/>
      <c r="CQ16" s="802"/>
      <c r="CR16" s="800"/>
      <c r="CS16" s="801"/>
      <c r="CT16" s="801"/>
      <c r="CU16" s="801"/>
      <c r="CV16" s="802"/>
      <c r="CW16" s="800"/>
      <c r="CX16" s="801"/>
      <c r="CY16" s="801"/>
      <c r="CZ16" s="801"/>
      <c r="DA16" s="802"/>
      <c r="DB16" s="800"/>
      <c r="DC16" s="801"/>
      <c r="DD16" s="801"/>
      <c r="DE16" s="801"/>
      <c r="DF16" s="802"/>
      <c r="DG16" s="800"/>
      <c r="DH16" s="801"/>
      <c r="DI16" s="801"/>
      <c r="DJ16" s="801"/>
      <c r="DK16" s="802"/>
      <c r="DL16" s="800"/>
      <c r="DM16" s="801"/>
      <c r="DN16" s="801"/>
      <c r="DO16" s="801"/>
      <c r="DP16" s="802"/>
      <c r="DQ16" s="800"/>
      <c r="DR16" s="801"/>
      <c r="DS16" s="801"/>
      <c r="DT16" s="801"/>
      <c r="DU16" s="802"/>
      <c r="DV16" s="803"/>
      <c r="DW16" s="804"/>
      <c r="DX16" s="804"/>
      <c r="DY16" s="804"/>
      <c r="DZ16" s="805"/>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800"/>
      <c r="CI17" s="801"/>
      <c r="CJ17" s="801"/>
      <c r="CK17" s="801"/>
      <c r="CL17" s="802"/>
      <c r="CM17" s="800"/>
      <c r="CN17" s="801"/>
      <c r="CO17" s="801"/>
      <c r="CP17" s="801"/>
      <c r="CQ17" s="802"/>
      <c r="CR17" s="800"/>
      <c r="CS17" s="801"/>
      <c r="CT17" s="801"/>
      <c r="CU17" s="801"/>
      <c r="CV17" s="802"/>
      <c r="CW17" s="800"/>
      <c r="CX17" s="801"/>
      <c r="CY17" s="801"/>
      <c r="CZ17" s="801"/>
      <c r="DA17" s="802"/>
      <c r="DB17" s="800"/>
      <c r="DC17" s="801"/>
      <c r="DD17" s="801"/>
      <c r="DE17" s="801"/>
      <c r="DF17" s="802"/>
      <c r="DG17" s="800"/>
      <c r="DH17" s="801"/>
      <c r="DI17" s="801"/>
      <c r="DJ17" s="801"/>
      <c r="DK17" s="802"/>
      <c r="DL17" s="800"/>
      <c r="DM17" s="801"/>
      <c r="DN17" s="801"/>
      <c r="DO17" s="801"/>
      <c r="DP17" s="802"/>
      <c r="DQ17" s="800"/>
      <c r="DR17" s="801"/>
      <c r="DS17" s="801"/>
      <c r="DT17" s="801"/>
      <c r="DU17" s="802"/>
      <c r="DV17" s="803"/>
      <c r="DW17" s="804"/>
      <c r="DX17" s="804"/>
      <c r="DY17" s="804"/>
      <c r="DZ17" s="805"/>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800"/>
      <c r="CI18" s="801"/>
      <c r="CJ18" s="801"/>
      <c r="CK18" s="801"/>
      <c r="CL18" s="802"/>
      <c r="CM18" s="800"/>
      <c r="CN18" s="801"/>
      <c r="CO18" s="801"/>
      <c r="CP18" s="801"/>
      <c r="CQ18" s="802"/>
      <c r="CR18" s="800"/>
      <c r="CS18" s="801"/>
      <c r="CT18" s="801"/>
      <c r="CU18" s="801"/>
      <c r="CV18" s="802"/>
      <c r="CW18" s="800"/>
      <c r="CX18" s="801"/>
      <c r="CY18" s="801"/>
      <c r="CZ18" s="801"/>
      <c r="DA18" s="802"/>
      <c r="DB18" s="800"/>
      <c r="DC18" s="801"/>
      <c r="DD18" s="801"/>
      <c r="DE18" s="801"/>
      <c r="DF18" s="802"/>
      <c r="DG18" s="800"/>
      <c r="DH18" s="801"/>
      <c r="DI18" s="801"/>
      <c r="DJ18" s="801"/>
      <c r="DK18" s="802"/>
      <c r="DL18" s="800"/>
      <c r="DM18" s="801"/>
      <c r="DN18" s="801"/>
      <c r="DO18" s="801"/>
      <c r="DP18" s="802"/>
      <c r="DQ18" s="800"/>
      <c r="DR18" s="801"/>
      <c r="DS18" s="801"/>
      <c r="DT18" s="801"/>
      <c r="DU18" s="802"/>
      <c r="DV18" s="803"/>
      <c r="DW18" s="804"/>
      <c r="DX18" s="804"/>
      <c r="DY18" s="804"/>
      <c r="DZ18" s="805"/>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800"/>
      <c r="CI19" s="801"/>
      <c r="CJ19" s="801"/>
      <c r="CK19" s="801"/>
      <c r="CL19" s="802"/>
      <c r="CM19" s="800"/>
      <c r="CN19" s="801"/>
      <c r="CO19" s="801"/>
      <c r="CP19" s="801"/>
      <c r="CQ19" s="802"/>
      <c r="CR19" s="800"/>
      <c r="CS19" s="801"/>
      <c r="CT19" s="801"/>
      <c r="CU19" s="801"/>
      <c r="CV19" s="802"/>
      <c r="CW19" s="800"/>
      <c r="CX19" s="801"/>
      <c r="CY19" s="801"/>
      <c r="CZ19" s="801"/>
      <c r="DA19" s="802"/>
      <c r="DB19" s="800"/>
      <c r="DC19" s="801"/>
      <c r="DD19" s="801"/>
      <c r="DE19" s="801"/>
      <c r="DF19" s="802"/>
      <c r="DG19" s="800"/>
      <c r="DH19" s="801"/>
      <c r="DI19" s="801"/>
      <c r="DJ19" s="801"/>
      <c r="DK19" s="802"/>
      <c r="DL19" s="800"/>
      <c r="DM19" s="801"/>
      <c r="DN19" s="801"/>
      <c r="DO19" s="801"/>
      <c r="DP19" s="802"/>
      <c r="DQ19" s="800"/>
      <c r="DR19" s="801"/>
      <c r="DS19" s="801"/>
      <c r="DT19" s="801"/>
      <c r="DU19" s="802"/>
      <c r="DV19" s="803"/>
      <c r="DW19" s="804"/>
      <c r="DX19" s="804"/>
      <c r="DY19" s="804"/>
      <c r="DZ19" s="805"/>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800"/>
      <c r="CI20" s="801"/>
      <c r="CJ20" s="801"/>
      <c r="CK20" s="801"/>
      <c r="CL20" s="802"/>
      <c r="CM20" s="800"/>
      <c r="CN20" s="801"/>
      <c r="CO20" s="801"/>
      <c r="CP20" s="801"/>
      <c r="CQ20" s="802"/>
      <c r="CR20" s="800"/>
      <c r="CS20" s="801"/>
      <c r="CT20" s="801"/>
      <c r="CU20" s="801"/>
      <c r="CV20" s="802"/>
      <c r="CW20" s="800"/>
      <c r="CX20" s="801"/>
      <c r="CY20" s="801"/>
      <c r="CZ20" s="801"/>
      <c r="DA20" s="802"/>
      <c r="DB20" s="800"/>
      <c r="DC20" s="801"/>
      <c r="DD20" s="801"/>
      <c r="DE20" s="801"/>
      <c r="DF20" s="802"/>
      <c r="DG20" s="800"/>
      <c r="DH20" s="801"/>
      <c r="DI20" s="801"/>
      <c r="DJ20" s="801"/>
      <c r="DK20" s="802"/>
      <c r="DL20" s="800"/>
      <c r="DM20" s="801"/>
      <c r="DN20" s="801"/>
      <c r="DO20" s="801"/>
      <c r="DP20" s="802"/>
      <c r="DQ20" s="800"/>
      <c r="DR20" s="801"/>
      <c r="DS20" s="801"/>
      <c r="DT20" s="801"/>
      <c r="DU20" s="802"/>
      <c r="DV20" s="803"/>
      <c r="DW20" s="804"/>
      <c r="DX20" s="804"/>
      <c r="DY20" s="804"/>
      <c r="DZ20" s="805"/>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800"/>
      <c r="CI21" s="801"/>
      <c r="CJ21" s="801"/>
      <c r="CK21" s="801"/>
      <c r="CL21" s="802"/>
      <c r="CM21" s="800"/>
      <c r="CN21" s="801"/>
      <c r="CO21" s="801"/>
      <c r="CP21" s="801"/>
      <c r="CQ21" s="802"/>
      <c r="CR21" s="800"/>
      <c r="CS21" s="801"/>
      <c r="CT21" s="801"/>
      <c r="CU21" s="801"/>
      <c r="CV21" s="802"/>
      <c r="CW21" s="800"/>
      <c r="CX21" s="801"/>
      <c r="CY21" s="801"/>
      <c r="CZ21" s="801"/>
      <c r="DA21" s="802"/>
      <c r="DB21" s="800"/>
      <c r="DC21" s="801"/>
      <c r="DD21" s="801"/>
      <c r="DE21" s="801"/>
      <c r="DF21" s="802"/>
      <c r="DG21" s="800"/>
      <c r="DH21" s="801"/>
      <c r="DI21" s="801"/>
      <c r="DJ21" s="801"/>
      <c r="DK21" s="802"/>
      <c r="DL21" s="800"/>
      <c r="DM21" s="801"/>
      <c r="DN21" s="801"/>
      <c r="DO21" s="801"/>
      <c r="DP21" s="802"/>
      <c r="DQ21" s="800"/>
      <c r="DR21" s="801"/>
      <c r="DS21" s="801"/>
      <c r="DT21" s="801"/>
      <c r="DU21" s="802"/>
      <c r="DV21" s="803"/>
      <c r="DW21" s="804"/>
      <c r="DX21" s="804"/>
      <c r="DY21" s="804"/>
      <c r="DZ21" s="805"/>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6"/>
      <c r="R22" s="807"/>
      <c r="S22" s="807"/>
      <c r="T22" s="807"/>
      <c r="U22" s="807"/>
      <c r="V22" s="807"/>
      <c r="W22" s="807"/>
      <c r="X22" s="807"/>
      <c r="Y22" s="807"/>
      <c r="Z22" s="807"/>
      <c r="AA22" s="807"/>
      <c r="AB22" s="807"/>
      <c r="AC22" s="807"/>
      <c r="AD22" s="807"/>
      <c r="AE22" s="808"/>
      <c r="AF22" s="779"/>
      <c r="AG22" s="780"/>
      <c r="AH22" s="780"/>
      <c r="AI22" s="780"/>
      <c r="AJ22" s="781"/>
      <c r="AK22" s="821"/>
      <c r="AL22" s="822"/>
      <c r="AM22" s="822"/>
      <c r="AN22" s="822"/>
      <c r="AO22" s="822"/>
      <c r="AP22" s="822"/>
      <c r="AQ22" s="822"/>
      <c r="AR22" s="822"/>
      <c r="AS22" s="822"/>
      <c r="AT22" s="822"/>
      <c r="AU22" s="823"/>
      <c r="AV22" s="823"/>
      <c r="AW22" s="823"/>
      <c r="AX22" s="823"/>
      <c r="AY22" s="824"/>
      <c r="AZ22" s="825" t="s">
        <v>362</v>
      </c>
      <c r="BA22" s="825"/>
      <c r="BB22" s="825"/>
      <c r="BC22" s="825"/>
      <c r="BD22" s="826"/>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800"/>
      <c r="CI22" s="801"/>
      <c r="CJ22" s="801"/>
      <c r="CK22" s="801"/>
      <c r="CL22" s="802"/>
      <c r="CM22" s="800"/>
      <c r="CN22" s="801"/>
      <c r="CO22" s="801"/>
      <c r="CP22" s="801"/>
      <c r="CQ22" s="802"/>
      <c r="CR22" s="800"/>
      <c r="CS22" s="801"/>
      <c r="CT22" s="801"/>
      <c r="CU22" s="801"/>
      <c r="CV22" s="802"/>
      <c r="CW22" s="800"/>
      <c r="CX22" s="801"/>
      <c r="CY22" s="801"/>
      <c r="CZ22" s="801"/>
      <c r="DA22" s="802"/>
      <c r="DB22" s="800"/>
      <c r="DC22" s="801"/>
      <c r="DD22" s="801"/>
      <c r="DE22" s="801"/>
      <c r="DF22" s="802"/>
      <c r="DG22" s="800"/>
      <c r="DH22" s="801"/>
      <c r="DI22" s="801"/>
      <c r="DJ22" s="801"/>
      <c r="DK22" s="802"/>
      <c r="DL22" s="800"/>
      <c r="DM22" s="801"/>
      <c r="DN22" s="801"/>
      <c r="DO22" s="801"/>
      <c r="DP22" s="802"/>
      <c r="DQ22" s="800"/>
      <c r="DR22" s="801"/>
      <c r="DS22" s="801"/>
      <c r="DT22" s="801"/>
      <c r="DU22" s="802"/>
      <c r="DV22" s="803"/>
      <c r="DW22" s="804"/>
      <c r="DX22" s="804"/>
      <c r="DY22" s="804"/>
      <c r="DZ22" s="805"/>
      <c r="EA22" s="205"/>
    </row>
    <row r="23" spans="1:131" s="206" customFormat="1" ht="26.25" customHeight="1" thickBot="1">
      <c r="A23" s="215" t="s">
        <v>363</v>
      </c>
      <c r="B23" s="809" t="s">
        <v>364</v>
      </c>
      <c r="C23" s="810"/>
      <c r="D23" s="810"/>
      <c r="E23" s="810"/>
      <c r="F23" s="810"/>
      <c r="G23" s="810"/>
      <c r="H23" s="810"/>
      <c r="I23" s="810"/>
      <c r="J23" s="810"/>
      <c r="K23" s="810"/>
      <c r="L23" s="810"/>
      <c r="M23" s="810"/>
      <c r="N23" s="810"/>
      <c r="O23" s="810"/>
      <c r="P23" s="811"/>
      <c r="Q23" s="812">
        <v>11519</v>
      </c>
      <c r="R23" s="813"/>
      <c r="S23" s="813"/>
      <c r="T23" s="813"/>
      <c r="U23" s="813"/>
      <c r="V23" s="813">
        <v>11009</v>
      </c>
      <c r="W23" s="813"/>
      <c r="X23" s="813"/>
      <c r="Y23" s="813"/>
      <c r="Z23" s="813"/>
      <c r="AA23" s="813">
        <v>510</v>
      </c>
      <c r="AB23" s="813"/>
      <c r="AC23" s="813"/>
      <c r="AD23" s="813"/>
      <c r="AE23" s="814"/>
      <c r="AF23" s="815">
        <v>482</v>
      </c>
      <c r="AG23" s="813"/>
      <c r="AH23" s="813"/>
      <c r="AI23" s="813"/>
      <c r="AJ23" s="816"/>
      <c r="AK23" s="817"/>
      <c r="AL23" s="818"/>
      <c r="AM23" s="818"/>
      <c r="AN23" s="818"/>
      <c r="AO23" s="818"/>
      <c r="AP23" s="813">
        <v>9919</v>
      </c>
      <c r="AQ23" s="813"/>
      <c r="AR23" s="813"/>
      <c r="AS23" s="813"/>
      <c r="AT23" s="813"/>
      <c r="AU23" s="819"/>
      <c r="AV23" s="819"/>
      <c r="AW23" s="819"/>
      <c r="AX23" s="819"/>
      <c r="AY23" s="820"/>
      <c r="AZ23" s="828" t="s">
        <v>107</v>
      </c>
      <c r="BA23" s="829"/>
      <c r="BB23" s="829"/>
      <c r="BC23" s="829"/>
      <c r="BD23" s="830"/>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800"/>
      <c r="CI23" s="801"/>
      <c r="CJ23" s="801"/>
      <c r="CK23" s="801"/>
      <c r="CL23" s="802"/>
      <c r="CM23" s="800"/>
      <c r="CN23" s="801"/>
      <c r="CO23" s="801"/>
      <c r="CP23" s="801"/>
      <c r="CQ23" s="802"/>
      <c r="CR23" s="800"/>
      <c r="CS23" s="801"/>
      <c r="CT23" s="801"/>
      <c r="CU23" s="801"/>
      <c r="CV23" s="802"/>
      <c r="CW23" s="800"/>
      <c r="CX23" s="801"/>
      <c r="CY23" s="801"/>
      <c r="CZ23" s="801"/>
      <c r="DA23" s="802"/>
      <c r="DB23" s="800"/>
      <c r="DC23" s="801"/>
      <c r="DD23" s="801"/>
      <c r="DE23" s="801"/>
      <c r="DF23" s="802"/>
      <c r="DG23" s="800"/>
      <c r="DH23" s="801"/>
      <c r="DI23" s="801"/>
      <c r="DJ23" s="801"/>
      <c r="DK23" s="802"/>
      <c r="DL23" s="800"/>
      <c r="DM23" s="801"/>
      <c r="DN23" s="801"/>
      <c r="DO23" s="801"/>
      <c r="DP23" s="802"/>
      <c r="DQ23" s="800"/>
      <c r="DR23" s="801"/>
      <c r="DS23" s="801"/>
      <c r="DT23" s="801"/>
      <c r="DU23" s="802"/>
      <c r="DV23" s="803"/>
      <c r="DW23" s="804"/>
      <c r="DX23" s="804"/>
      <c r="DY23" s="804"/>
      <c r="DZ23" s="805"/>
      <c r="EA23" s="205"/>
    </row>
    <row r="24" spans="1:131" s="206" customFormat="1" ht="26.25" customHeight="1">
      <c r="A24" s="827" t="s">
        <v>365</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800"/>
      <c r="CI24" s="801"/>
      <c r="CJ24" s="801"/>
      <c r="CK24" s="801"/>
      <c r="CL24" s="802"/>
      <c r="CM24" s="800"/>
      <c r="CN24" s="801"/>
      <c r="CO24" s="801"/>
      <c r="CP24" s="801"/>
      <c r="CQ24" s="802"/>
      <c r="CR24" s="800"/>
      <c r="CS24" s="801"/>
      <c r="CT24" s="801"/>
      <c r="CU24" s="801"/>
      <c r="CV24" s="802"/>
      <c r="CW24" s="800"/>
      <c r="CX24" s="801"/>
      <c r="CY24" s="801"/>
      <c r="CZ24" s="801"/>
      <c r="DA24" s="802"/>
      <c r="DB24" s="800"/>
      <c r="DC24" s="801"/>
      <c r="DD24" s="801"/>
      <c r="DE24" s="801"/>
      <c r="DF24" s="802"/>
      <c r="DG24" s="800"/>
      <c r="DH24" s="801"/>
      <c r="DI24" s="801"/>
      <c r="DJ24" s="801"/>
      <c r="DK24" s="802"/>
      <c r="DL24" s="800"/>
      <c r="DM24" s="801"/>
      <c r="DN24" s="801"/>
      <c r="DO24" s="801"/>
      <c r="DP24" s="802"/>
      <c r="DQ24" s="800"/>
      <c r="DR24" s="801"/>
      <c r="DS24" s="801"/>
      <c r="DT24" s="801"/>
      <c r="DU24" s="802"/>
      <c r="DV24" s="803"/>
      <c r="DW24" s="804"/>
      <c r="DX24" s="804"/>
      <c r="DY24" s="804"/>
      <c r="DZ24" s="805"/>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800"/>
      <c r="CI25" s="801"/>
      <c r="CJ25" s="801"/>
      <c r="CK25" s="801"/>
      <c r="CL25" s="802"/>
      <c r="CM25" s="800"/>
      <c r="CN25" s="801"/>
      <c r="CO25" s="801"/>
      <c r="CP25" s="801"/>
      <c r="CQ25" s="802"/>
      <c r="CR25" s="800"/>
      <c r="CS25" s="801"/>
      <c r="CT25" s="801"/>
      <c r="CU25" s="801"/>
      <c r="CV25" s="802"/>
      <c r="CW25" s="800"/>
      <c r="CX25" s="801"/>
      <c r="CY25" s="801"/>
      <c r="CZ25" s="801"/>
      <c r="DA25" s="802"/>
      <c r="DB25" s="800"/>
      <c r="DC25" s="801"/>
      <c r="DD25" s="801"/>
      <c r="DE25" s="801"/>
      <c r="DF25" s="802"/>
      <c r="DG25" s="800"/>
      <c r="DH25" s="801"/>
      <c r="DI25" s="801"/>
      <c r="DJ25" s="801"/>
      <c r="DK25" s="802"/>
      <c r="DL25" s="800"/>
      <c r="DM25" s="801"/>
      <c r="DN25" s="801"/>
      <c r="DO25" s="801"/>
      <c r="DP25" s="802"/>
      <c r="DQ25" s="800"/>
      <c r="DR25" s="801"/>
      <c r="DS25" s="801"/>
      <c r="DT25" s="801"/>
      <c r="DU25" s="802"/>
      <c r="DV25" s="803"/>
      <c r="DW25" s="804"/>
      <c r="DX25" s="804"/>
      <c r="DY25" s="804"/>
      <c r="DZ25" s="805"/>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1" t="s">
        <v>370</v>
      </c>
      <c r="AG26" s="832"/>
      <c r="AH26" s="832"/>
      <c r="AI26" s="832"/>
      <c r="AJ26" s="833"/>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800"/>
      <c r="CI26" s="801"/>
      <c r="CJ26" s="801"/>
      <c r="CK26" s="801"/>
      <c r="CL26" s="802"/>
      <c r="CM26" s="800"/>
      <c r="CN26" s="801"/>
      <c r="CO26" s="801"/>
      <c r="CP26" s="801"/>
      <c r="CQ26" s="802"/>
      <c r="CR26" s="800"/>
      <c r="CS26" s="801"/>
      <c r="CT26" s="801"/>
      <c r="CU26" s="801"/>
      <c r="CV26" s="802"/>
      <c r="CW26" s="800"/>
      <c r="CX26" s="801"/>
      <c r="CY26" s="801"/>
      <c r="CZ26" s="801"/>
      <c r="DA26" s="802"/>
      <c r="DB26" s="800"/>
      <c r="DC26" s="801"/>
      <c r="DD26" s="801"/>
      <c r="DE26" s="801"/>
      <c r="DF26" s="802"/>
      <c r="DG26" s="800"/>
      <c r="DH26" s="801"/>
      <c r="DI26" s="801"/>
      <c r="DJ26" s="801"/>
      <c r="DK26" s="802"/>
      <c r="DL26" s="800"/>
      <c r="DM26" s="801"/>
      <c r="DN26" s="801"/>
      <c r="DO26" s="801"/>
      <c r="DP26" s="802"/>
      <c r="DQ26" s="800"/>
      <c r="DR26" s="801"/>
      <c r="DS26" s="801"/>
      <c r="DT26" s="801"/>
      <c r="DU26" s="802"/>
      <c r="DV26" s="803"/>
      <c r="DW26" s="804"/>
      <c r="DX26" s="804"/>
      <c r="DY26" s="804"/>
      <c r="DZ26" s="805"/>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800"/>
      <c r="CI27" s="801"/>
      <c r="CJ27" s="801"/>
      <c r="CK27" s="801"/>
      <c r="CL27" s="802"/>
      <c r="CM27" s="800"/>
      <c r="CN27" s="801"/>
      <c r="CO27" s="801"/>
      <c r="CP27" s="801"/>
      <c r="CQ27" s="802"/>
      <c r="CR27" s="800"/>
      <c r="CS27" s="801"/>
      <c r="CT27" s="801"/>
      <c r="CU27" s="801"/>
      <c r="CV27" s="802"/>
      <c r="CW27" s="800"/>
      <c r="CX27" s="801"/>
      <c r="CY27" s="801"/>
      <c r="CZ27" s="801"/>
      <c r="DA27" s="802"/>
      <c r="DB27" s="800"/>
      <c r="DC27" s="801"/>
      <c r="DD27" s="801"/>
      <c r="DE27" s="801"/>
      <c r="DF27" s="802"/>
      <c r="DG27" s="800"/>
      <c r="DH27" s="801"/>
      <c r="DI27" s="801"/>
      <c r="DJ27" s="801"/>
      <c r="DK27" s="802"/>
      <c r="DL27" s="800"/>
      <c r="DM27" s="801"/>
      <c r="DN27" s="801"/>
      <c r="DO27" s="801"/>
      <c r="DP27" s="802"/>
      <c r="DQ27" s="800"/>
      <c r="DR27" s="801"/>
      <c r="DS27" s="801"/>
      <c r="DT27" s="801"/>
      <c r="DU27" s="802"/>
      <c r="DV27" s="803"/>
      <c r="DW27" s="804"/>
      <c r="DX27" s="804"/>
      <c r="DY27" s="804"/>
      <c r="DZ27" s="805"/>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1">
        <v>4771</v>
      </c>
      <c r="R28" s="842"/>
      <c r="S28" s="842"/>
      <c r="T28" s="842"/>
      <c r="U28" s="842"/>
      <c r="V28" s="842">
        <v>4900</v>
      </c>
      <c r="W28" s="842"/>
      <c r="X28" s="842"/>
      <c r="Y28" s="842"/>
      <c r="Z28" s="842"/>
      <c r="AA28" s="842">
        <v>-128</v>
      </c>
      <c r="AB28" s="842"/>
      <c r="AC28" s="842"/>
      <c r="AD28" s="842"/>
      <c r="AE28" s="843"/>
      <c r="AF28" s="844">
        <v>-128</v>
      </c>
      <c r="AG28" s="842"/>
      <c r="AH28" s="842"/>
      <c r="AI28" s="842"/>
      <c r="AJ28" s="845"/>
      <c r="AK28" s="846">
        <v>493</v>
      </c>
      <c r="AL28" s="837"/>
      <c r="AM28" s="837"/>
      <c r="AN28" s="837"/>
      <c r="AO28" s="837"/>
      <c r="AP28" s="837" t="s">
        <v>534</v>
      </c>
      <c r="AQ28" s="837"/>
      <c r="AR28" s="837"/>
      <c r="AS28" s="837"/>
      <c r="AT28" s="837"/>
      <c r="AU28" s="837" t="s">
        <v>534</v>
      </c>
      <c r="AV28" s="837"/>
      <c r="AW28" s="837"/>
      <c r="AX28" s="837"/>
      <c r="AY28" s="837"/>
      <c r="AZ28" s="838" t="s">
        <v>532</v>
      </c>
      <c r="BA28" s="838"/>
      <c r="BB28" s="838"/>
      <c r="BC28" s="838"/>
      <c r="BD28" s="838"/>
      <c r="BE28" s="839"/>
      <c r="BF28" s="839"/>
      <c r="BG28" s="839"/>
      <c r="BH28" s="839"/>
      <c r="BI28" s="840"/>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800"/>
      <c r="CI28" s="801"/>
      <c r="CJ28" s="801"/>
      <c r="CK28" s="801"/>
      <c r="CL28" s="802"/>
      <c r="CM28" s="800"/>
      <c r="CN28" s="801"/>
      <c r="CO28" s="801"/>
      <c r="CP28" s="801"/>
      <c r="CQ28" s="802"/>
      <c r="CR28" s="800"/>
      <c r="CS28" s="801"/>
      <c r="CT28" s="801"/>
      <c r="CU28" s="801"/>
      <c r="CV28" s="802"/>
      <c r="CW28" s="800"/>
      <c r="CX28" s="801"/>
      <c r="CY28" s="801"/>
      <c r="CZ28" s="801"/>
      <c r="DA28" s="802"/>
      <c r="DB28" s="800"/>
      <c r="DC28" s="801"/>
      <c r="DD28" s="801"/>
      <c r="DE28" s="801"/>
      <c r="DF28" s="802"/>
      <c r="DG28" s="800"/>
      <c r="DH28" s="801"/>
      <c r="DI28" s="801"/>
      <c r="DJ28" s="801"/>
      <c r="DK28" s="802"/>
      <c r="DL28" s="800"/>
      <c r="DM28" s="801"/>
      <c r="DN28" s="801"/>
      <c r="DO28" s="801"/>
      <c r="DP28" s="802"/>
      <c r="DQ28" s="800"/>
      <c r="DR28" s="801"/>
      <c r="DS28" s="801"/>
      <c r="DT28" s="801"/>
      <c r="DU28" s="802"/>
      <c r="DV28" s="803"/>
      <c r="DW28" s="804"/>
      <c r="DX28" s="804"/>
      <c r="DY28" s="804"/>
      <c r="DZ28" s="805"/>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362</v>
      </c>
      <c r="R29" s="777"/>
      <c r="S29" s="777"/>
      <c r="T29" s="777"/>
      <c r="U29" s="777"/>
      <c r="V29" s="777">
        <v>349</v>
      </c>
      <c r="W29" s="777"/>
      <c r="X29" s="777"/>
      <c r="Y29" s="777"/>
      <c r="Z29" s="777"/>
      <c r="AA29" s="777">
        <v>13</v>
      </c>
      <c r="AB29" s="777"/>
      <c r="AC29" s="777"/>
      <c r="AD29" s="777"/>
      <c r="AE29" s="778"/>
      <c r="AF29" s="779">
        <v>13</v>
      </c>
      <c r="AG29" s="780"/>
      <c r="AH29" s="780"/>
      <c r="AI29" s="780"/>
      <c r="AJ29" s="781"/>
      <c r="AK29" s="849">
        <v>103</v>
      </c>
      <c r="AL29" s="850"/>
      <c r="AM29" s="850"/>
      <c r="AN29" s="850"/>
      <c r="AO29" s="850"/>
      <c r="AP29" s="850" t="s">
        <v>532</v>
      </c>
      <c r="AQ29" s="850"/>
      <c r="AR29" s="850"/>
      <c r="AS29" s="850"/>
      <c r="AT29" s="850"/>
      <c r="AU29" s="850" t="s">
        <v>532</v>
      </c>
      <c r="AV29" s="850"/>
      <c r="AW29" s="850"/>
      <c r="AX29" s="850"/>
      <c r="AY29" s="850"/>
      <c r="AZ29" s="851" t="s">
        <v>532</v>
      </c>
      <c r="BA29" s="851"/>
      <c r="BB29" s="851"/>
      <c r="BC29" s="851"/>
      <c r="BD29" s="851"/>
      <c r="BE29" s="847"/>
      <c r="BF29" s="847"/>
      <c r="BG29" s="847"/>
      <c r="BH29" s="847"/>
      <c r="BI29" s="848"/>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800"/>
      <c r="CI29" s="801"/>
      <c r="CJ29" s="801"/>
      <c r="CK29" s="801"/>
      <c r="CL29" s="802"/>
      <c r="CM29" s="800"/>
      <c r="CN29" s="801"/>
      <c r="CO29" s="801"/>
      <c r="CP29" s="801"/>
      <c r="CQ29" s="802"/>
      <c r="CR29" s="800"/>
      <c r="CS29" s="801"/>
      <c r="CT29" s="801"/>
      <c r="CU29" s="801"/>
      <c r="CV29" s="802"/>
      <c r="CW29" s="800"/>
      <c r="CX29" s="801"/>
      <c r="CY29" s="801"/>
      <c r="CZ29" s="801"/>
      <c r="DA29" s="802"/>
      <c r="DB29" s="800"/>
      <c r="DC29" s="801"/>
      <c r="DD29" s="801"/>
      <c r="DE29" s="801"/>
      <c r="DF29" s="802"/>
      <c r="DG29" s="800"/>
      <c r="DH29" s="801"/>
      <c r="DI29" s="801"/>
      <c r="DJ29" s="801"/>
      <c r="DK29" s="802"/>
      <c r="DL29" s="800"/>
      <c r="DM29" s="801"/>
      <c r="DN29" s="801"/>
      <c r="DO29" s="801"/>
      <c r="DP29" s="802"/>
      <c r="DQ29" s="800"/>
      <c r="DR29" s="801"/>
      <c r="DS29" s="801"/>
      <c r="DT29" s="801"/>
      <c r="DU29" s="802"/>
      <c r="DV29" s="803"/>
      <c r="DW29" s="804"/>
      <c r="DX29" s="804"/>
      <c r="DY29" s="804"/>
      <c r="DZ29" s="805"/>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635</v>
      </c>
      <c r="R30" s="777"/>
      <c r="S30" s="777"/>
      <c r="T30" s="777"/>
      <c r="U30" s="777"/>
      <c r="V30" s="777">
        <v>644</v>
      </c>
      <c r="W30" s="777"/>
      <c r="X30" s="777"/>
      <c r="Y30" s="777"/>
      <c r="Z30" s="777"/>
      <c r="AA30" s="777">
        <v>-9</v>
      </c>
      <c r="AB30" s="777"/>
      <c r="AC30" s="777"/>
      <c r="AD30" s="777"/>
      <c r="AE30" s="778"/>
      <c r="AF30" s="779">
        <v>412</v>
      </c>
      <c r="AG30" s="780"/>
      <c r="AH30" s="780"/>
      <c r="AI30" s="780"/>
      <c r="AJ30" s="781"/>
      <c r="AK30" s="849">
        <v>0</v>
      </c>
      <c r="AL30" s="850"/>
      <c r="AM30" s="850"/>
      <c r="AN30" s="850"/>
      <c r="AO30" s="850"/>
      <c r="AP30" s="850">
        <v>1330</v>
      </c>
      <c r="AQ30" s="850"/>
      <c r="AR30" s="850"/>
      <c r="AS30" s="850"/>
      <c r="AT30" s="850"/>
      <c r="AU30" s="850">
        <v>1</v>
      </c>
      <c r="AV30" s="850"/>
      <c r="AW30" s="850"/>
      <c r="AX30" s="850"/>
      <c r="AY30" s="850"/>
      <c r="AZ30" s="851" t="s">
        <v>532</v>
      </c>
      <c r="BA30" s="851"/>
      <c r="BB30" s="851"/>
      <c r="BC30" s="851"/>
      <c r="BD30" s="851"/>
      <c r="BE30" s="847" t="s">
        <v>378</v>
      </c>
      <c r="BF30" s="847"/>
      <c r="BG30" s="847"/>
      <c r="BH30" s="847"/>
      <c r="BI30" s="848"/>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800"/>
      <c r="CI30" s="801"/>
      <c r="CJ30" s="801"/>
      <c r="CK30" s="801"/>
      <c r="CL30" s="802"/>
      <c r="CM30" s="800"/>
      <c r="CN30" s="801"/>
      <c r="CO30" s="801"/>
      <c r="CP30" s="801"/>
      <c r="CQ30" s="802"/>
      <c r="CR30" s="800"/>
      <c r="CS30" s="801"/>
      <c r="CT30" s="801"/>
      <c r="CU30" s="801"/>
      <c r="CV30" s="802"/>
      <c r="CW30" s="800"/>
      <c r="CX30" s="801"/>
      <c r="CY30" s="801"/>
      <c r="CZ30" s="801"/>
      <c r="DA30" s="802"/>
      <c r="DB30" s="800"/>
      <c r="DC30" s="801"/>
      <c r="DD30" s="801"/>
      <c r="DE30" s="801"/>
      <c r="DF30" s="802"/>
      <c r="DG30" s="800"/>
      <c r="DH30" s="801"/>
      <c r="DI30" s="801"/>
      <c r="DJ30" s="801"/>
      <c r="DK30" s="802"/>
      <c r="DL30" s="800"/>
      <c r="DM30" s="801"/>
      <c r="DN30" s="801"/>
      <c r="DO30" s="801"/>
      <c r="DP30" s="802"/>
      <c r="DQ30" s="800"/>
      <c r="DR30" s="801"/>
      <c r="DS30" s="801"/>
      <c r="DT30" s="801"/>
      <c r="DU30" s="802"/>
      <c r="DV30" s="803"/>
      <c r="DW30" s="804"/>
      <c r="DX30" s="804"/>
      <c r="DY30" s="804"/>
      <c r="DZ30" s="805"/>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1387</v>
      </c>
      <c r="R31" s="777"/>
      <c r="S31" s="777"/>
      <c r="T31" s="777"/>
      <c r="U31" s="777"/>
      <c r="V31" s="777">
        <v>1286</v>
      </c>
      <c r="W31" s="777"/>
      <c r="X31" s="777"/>
      <c r="Y31" s="777"/>
      <c r="Z31" s="777"/>
      <c r="AA31" s="777">
        <v>101</v>
      </c>
      <c r="AB31" s="777"/>
      <c r="AC31" s="777"/>
      <c r="AD31" s="777"/>
      <c r="AE31" s="778"/>
      <c r="AF31" s="779">
        <v>66</v>
      </c>
      <c r="AG31" s="780"/>
      <c r="AH31" s="780"/>
      <c r="AI31" s="780"/>
      <c r="AJ31" s="781"/>
      <c r="AK31" s="849">
        <v>534</v>
      </c>
      <c r="AL31" s="850"/>
      <c r="AM31" s="850"/>
      <c r="AN31" s="850"/>
      <c r="AO31" s="850"/>
      <c r="AP31" s="850">
        <v>7727</v>
      </c>
      <c r="AQ31" s="850"/>
      <c r="AR31" s="850"/>
      <c r="AS31" s="850"/>
      <c r="AT31" s="850"/>
      <c r="AU31" s="850">
        <v>5223</v>
      </c>
      <c r="AV31" s="850"/>
      <c r="AW31" s="850"/>
      <c r="AX31" s="850"/>
      <c r="AY31" s="850"/>
      <c r="AZ31" s="851" t="s">
        <v>532</v>
      </c>
      <c r="BA31" s="851"/>
      <c r="BB31" s="851"/>
      <c r="BC31" s="851"/>
      <c r="BD31" s="851"/>
      <c r="BE31" s="847" t="s">
        <v>380</v>
      </c>
      <c r="BF31" s="847"/>
      <c r="BG31" s="847"/>
      <c r="BH31" s="847"/>
      <c r="BI31" s="848"/>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800"/>
      <c r="CI31" s="801"/>
      <c r="CJ31" s="801"/>
      <c r="CK31" s="801"/>
      <c r="CL31" s="802"/>
      <c r="CM31" s="800"/>
      <c r="CN31" s="801"/>
      <c r="CO31" s="801"/>
      <c r="CP31" s="801"/>
      <c r="CQ31" s="802"/>
      <c r="CR31" s="800"/>
      <c r="CS31" s="801"/>
      <c r="CT31" s="801"/>
      <c r="CU31" s="801"/>
      <c r="CV31" s="802"/>
      <c r="CW31" s="800"/>
      <c r="CX31" s="801"/>
      <c r="CY31" s="801"/>
      <c r="CZ31" s="801"/>
      <c r="DA31" s="802"/>
      <c r="DB31" s="800"/>
      <c r="DC31" s="801"/>
      <c r="DD31" s="801"/>
      <c r="DE31" s="801"/>
      <c r="DF31" s="802"/>
      <c r="DG31" s="800"/>
      <c r="DH31" s="801"/>
      <c r="DI31" s="801"/>
      <c r="DJ31" s="801"/>
      <c r="DK31" s="802"/>
      <c r="DL31" s="800"/>
      <c r="DM31" s="801"/>
      <c r="DN31" s="801"/>
      <c r="DO31" s="801"/>
      <c r="DP31" s="802"/>
      <c r="DQ31" s="800"/>
      <c r="DR31" s="801"/>
      <c r="DS31" s="801"/>
      <c r="DT31" s="801"/>
      <c r="DU31" s="802"/>
      <c r="DV31" s="803"/>
      <c r="DW31" s="804"/>
      <c r="DX31" s="804"/>
      <c r="DY31" s="804"/>
      <c r="DZ31" s="805"/>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9"/>
      <c r="AL32" s="850"/>
      <c r="AM32" s="850"/>
      <c r="AN32" s="850"/>
      <c r="AO32" s="850"/>
      <c r="AP32" s="850"/>
      <c r="AQ32" s="850"/>
      <c r="AR32" s="850"/>
      <c r="AS32" s="850"/>
      <c r="AT32" s="850"/>
      <c r="AU32" s="850"/>
      <c r="AV32" s="850"/>
      <c r="AW32" s="850"/>
      <c r="AX32" s="850"/>
      <c r="AY32" s="850"/>
      <c r="AZ32" s="851"/>
      <c r="BA32" s="851"/>
      <c r="BB32" s="851"/>
      <c r="BC32" s="851"/>
      <c r="BD32" s="851"/>
      <c r="BE32" s="847"/>
      <c r="BF32" s="847"/>
      <c r="BG32" s="847"/>
      <c r="BH32" s="847"/>
      <c r="BI32" s="848"/>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800"/>
      <c r="CI32" s="801"/>
      <c r="CJ32" s="801"/>
      <c r="CK32" s="801"/>
      <c r="CL32" s="802"/>
      <c r="CM32" s="800"/>
      <c r="CN32" s="801"/>
      <c r="CO32" s="801"/>
      <c r="CP32" s="801"/>
      <c r="CQ32" s="802"/>
      <c r="CR32" s="800"/>
      <c r="CS32" s="801"/>
      <c r="CT32" s="801"/>
      <c r="CU32" s="801"/>
      <c r="CV32" s="802"/>
      <c r="CW32" s="800"/>
      <c r="CX32" s="801"/>
      <c r="CY32" s="801"/>
      <c r="CZ32" s="801"/>
      <c r="DA32" s="802"/>
      <c r="DB32" s="800"/>
      <c r="DC32" s="801"/>
      <c r="DD32" s="801"/>
      <c r="DE32" s="801"/>
      <c r="DF32" s="802"/>
      <c r="DG32" s="800"/>
      <c r="DH32" s="801"/>
      <c r="DI32" s="801"/>
      <c r="DJ32" s="801"/>
      <c r="DK32" s="802"/>
      <c r="DL32" s="800"/>
      <c r="DM32" s="801"/>
      <c r="DN32" s="801"/>
      <c r="DO32" s="801"/>
      <c r="DP32" s="802"/>
      <c r="DQ32" s="800"/>
      <c r="DR32" s="801"/>
      <c r="DS32" s="801"/>
      <c r="DT32" s="801"/>
      <c r="DU32" s="802"/>
      <c r="DV32" s="803"/>
      <c r="DW32" s="804"/>
      <c r="DX32" s="804"/>
      <c r="DY32" s="804"/>
      <c r="DZ32" s="805"/>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9"/>
      <c r="AL33" s="850"/>
      <c r="AM33" s="850"/>
      <c r="AN33" s="850"/>
      <c r="AO33" s="850"/>
      <c r="AP33" s="850"/>
      <c r="AQ33" s="850"/>
      <c r="AR33" s="850"/>
      <c r="AS33" s="850"/>
      <c r="AT33" s="850"/>
      <c r="AU33" s="850"/>
      <c r="AV33" s="850"/>
      <c r="AW33" s="850"/>
      <c r="AX33" s="850"/>
      <c r="AY33" s="850"/>
      <c r="AZ33" s="851"/>
      <c r="BA33" s="851"/>
      <c r="BB33" s="851"/>
      <c r="BC33" s="851"/>
      <c r="BD33" s="851"/>
      <c r="BE33" s="847"/>
      <c r="BF33" s="847"/>
      <c r="BG33" s="847"/>
      <c r="BH33" s="847"/>
      <c r="BI33" s="848"/>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800"/>
      <c r="CI33" s="801"/>
      <c r="CJ33" s="801"/>
      <c r="CK33" s="801"/>
      <c r="CL33" s="802"/>
      <c r="CM33" s="800"/>
      <c r="CN33" s="801"/>
      <c r="CO33" s="801"/>
      <c r="CP33" s="801"/>
      <c r="CQ33" s="802"/>
      <c r="CR33" s="800"/>
      <c r="CS33" s="801"/>
      <c r="CT33" s="801"/>
      <c r="CU33" s="801"/>
      <c r="CV33" s="802"/>
      <c r="CW33" s="800"/>
      <c r="CX33" s="801"/>
      <c r="CY33" s="801"/>
      <c r="CZ33" s="801"/>
      <c r="DA33" s="802"/>
      <c r="DB33" s="800"/>
      <c r="DC33" s="801"/>
      <c r="DD33" s="801"/>
      <c r="DE33" s="801"/>
      <c r="DF33" s="802"/>
      <c r="DG33" s="800"/>
      <c r="DH33" s="801"/>
      <c r="DI33" s="801"/>
      <c r="DJ33" s="801"/>
      <c r="DK33" s="802"/>
      <c r="DL33" s="800"/>
      <c r="DM33" s="801"/>
      <c r="DN33" s="801"/>
      <c r="DO33" s="801"/>
      <c r="DP33" s="802"/>
      <c r="DQ33" s="800"/>
      <c r="DR33" s="801"/>
      <c r="DS33" s="801"/>
      <c r="DT33" s="801"/>
      <c r="DU33" s="802"/>
      <c r="DV33" s="803"/>
      <c r="DW33" s="804"/>
      <c r="DX33" s="804"/>
      <c r="DY33" s="804"/>
      <c r="DZ33" s="805"/>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9"/>
      <c r="AL34" s="850"/>
      <c r="AM34" s="850"/>
      <c r="AN34" s="850"/>
      <c r="AO34" s="850"/>
      <c r="AP34" s="850"/>
      <c r="AQ34" s="850"/>
      <c r="AR34" s="850"/>
      <c r="AS34" s="850"/>
      <c r="AT34" s="850"/>
      <c r="AU34" s="850"/>
      <c r="AV34" s="850"/>
      <c r="AW34" s="850"/>
      <c r="AX34" s="850"/>
      <c r="AY34" s="850"/>
      <c r="AZ34" s="851"/>
      <c r="BA34" s="851"/>
      <c r="BB34" s="851"/>
      <c r="BC34" s="851"/>
      <c r="BD34" s="851"/>
      <c r="BE34" s="847"/>
      <c r="BF34" s="847"/>
      <c r="BG34" s="847"/>
      <c r="BH34" s="847"/>
      <c r="BI34" s="848"/>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800"/>
      <c r="CI34" s="801"/>
      <c r="CJ34" s="801"/>
      <c r="CK34" s="801"/>
      <c r="CL34" s="802"/>
      <c r="CM34" s="800"/>
      <c r="CN34" s="801"/>
      <c r="CO34" s="801"/>
      <c r="CP34" s="801"/>
      <c r="CQ34" s="802"/>
      <c r="CR34" s="800"/>
      <c r="CS34" s="801"/>
      <c r="CT34" s="801"/>
      <c r="CU34" s="801"/>
      <c r="CV34" s="802"/>
      <c r="CW34" s="800"/>
      <c r="CX34" s="801"/>
      <c r="CY34" s="801"/>
      <c r="CZ34" s="801"/>
      <c r="DA34" s="802"/>
      <c r="DB34" s="800"/>
      <c r="DC34" s="801"/>
      <c r="DD34" s="801"/>
      <c r="DE34" s="801"/>
      <c r="DF34" s="802"/>
      <c r="DG34" s="800"/>
      <c r="DH34" s="801"/>
      <c r="DI34" s="801"/>
      <c r="DJ34" s="801"/>
      <c r="DK34" s="802"/>
      <c r="DL34" s="800"/>
      <c r="DM34" s="801"/>
      <c r="DN34" s="801"/>
      <c r="DO34" s="801"/>
      <c r="DP34" s="802"/>
      <c r="DQ34" s="800"/>
      <c r="DR34" s="801"/>
      <c r="DS34" s="801"/>
      <c r="DT34" s="801"/>
      <c r="DU34" s="802"/>
      <c r="DV34" s="803"/>
      <c r="DW34" s="804"/>
      <c r="DX34" s="804"/>
      <c r="DY34" s="804"/>
      <c r="DZ34" s="805"/>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800"/>
      <c r="CI35" s="801"/>
      <c r="CJ35" s="801"/>
      <c r="CK35" s="801"/>
      <c r="CL35" s="802"/>
      <c r="CM35" s="800"/>
      <c r="CN35" s="801"/>
      <c r="CO35" s="801"/>
      <c r="CP35" s="801"/>
      <c r="CQ35" s="802"/>
      <c r="CR35" s="800"/>
      <c r="CS35" s="801"/>
      <c r="CT35" s="801"/>
      <c r="CU35" s="801"/>
      <c r="CV35" s="802"/>
      <c r="CW35" s="800"/>
      <c r="CX35" s="801"/>
      <c r="CY35" s="801"/>
      <c r="CZ35" s="801"/>
      <c r="DA35" s="802"/>
      <c r="DB35" s="800"/>
      <c r="DC35" s="801"/>
      <c r="DD35" s="801"/>
      <c r="DE35" s="801"/>
      <c r="DF35" s="802"/>
      <c r="DG35" s="800"/>
      <c r="DH35" s="801"/>
      <c r="DI35" s="801"/>
      <c r="DJ35" s="801"/>
      <c r="DK35" s="802"/>
      <c r="DL35" s="800"/>
      <c r="DM35" s="801"/>
      <c r="DN35" s="801"/>
      <c r="DO35" s="801"/>
      <c r="DP35" s="802"/>
      <c r="DQ35" s="800"/>
      <c r="DR35" s="801"/>
      <c r="DS35" s="801"/>
      <c r="DT35" s="801"/>
      <c r="DU35" s="802"/>
      <c r="DV35" s="803"/>
      <c r="DW35" s="804"/>
      <c r="DX35" s="804"/>
      <c r="DY35" s="804"/>
      <c r="DZ35" s="805"/>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800"/>
      <c r="CI36" s="801"/>
      <c r="CJ36" s="801"/>
      <c r="CK36" s="801"/>
      <c r="CL36" s="802"/>
      <c r="CM36" s="800"/>
      <c r="CN36" s="801"/>
      <c r="CO36" s="801"/>
      <c r="CP36" s="801"/>
      <c r="CQ36" s="802"/>
      <c r="CR36" s="800"/>
      <c r="CS36" s="801"/>
      <c r="CT36" s="801"/>
      <c r="CU36" s="801"/>
      <c r="CV36" s="802"/>
      <c r="CW36" s="800"/>
      <c r="CX36" s="801"/>
      <c r="CY36" s="801"/>
      <c r="CZ36" s="801"/>
      <c r="DA36" s="802"/>
      <c r="DB36" s="800"/>
      <c r="DC36" s="801"/>
      <c r="DD36" s="801"/>
      <c r="DE36" s="801"/>
      <c r="DF36" s="802"/>
      <c r="DG36" s="800"/>
      <c r="DH36" s="801"/>
      <c r="DI36" s="801"/>
      <c r="DJ36" s="801"/>
      <c r="DK36" s="802"/>
      <c r="DL36" s="800"/>
      <c r="DM36" s="801"/>
      <c r="DN36" s="801"/>
      <c r="DO36" s="801"/>
      <c r="DP36" s="802"/>
      <c r="DQ36" s="800"/>
      <c r="DR36" s="801"/>
      <c r="DS36" s="801"/>
      <c r="DT36" s="801"/>
      <c r="DU36" s="802"/>
      <c r="DV36" s="803"/>
      <c r="DW36" s="804"/>
      <c r="DX36" s="804"/>
      <c r="DY36" s="804"/>
      <c r="DZ36" s="805"/>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800"/>
      <c r="CI37" s="801"/>
      <c r="CJ37" s="801"/>
      <c r="CK37" s="801"/>
      <c r="CL37" s="802"/>
      <c r="CM37" s="800"/>
      <c r="CN37" s="801"/>
      <c r="CO37" s="801"/>
      <c r="CP37" s="801"/>
      <c r="CQ37" s="802"/>
      <c r="CR37" s="800"/>
      <c r="CS37" s="801"/>
      <c r="CT37" s="801"/>
      <c r="CU37" s="801"/>
      <c r="CV37" s="802"/>
      <c r="CW37" s="800"/>
      <c r="CX37" s="801"/>
      <c r="CY37" s="801"/>
      <c r="CZ37" s="801"/>
      <c r="DA37" s="802"/>
      <c r="DB37" s="800"/>
      <c r="DC37" s="801"/>
      <c r="DD37" s="801"/>
      <c r="DE37" s="801"/>
      <c r="DF37" s="802"/>
      <c r="DG37" s="800"/>
      <c r="DH37" s="801"/>
      <c r="DI37" s="801"/>
      <c r="DJ37" s="801"/>
      <c r="DK37" s="802"/>
      <c r="DL37" s="800"/>
      <c r="DM37" s="801"/>
      <c r="DN37" s="801"/>
      <c r="DO37" s="801"/>
      <c r="DP37" s="802"/>
      <c r="DQ37" s="800"/>
      <c r="DR37" s="801"/>
      <c r="DS37" s="801"/>
      <c r="DT37" s="801"/>
      <c r="DU37" s="802"/>
      <c r="DV37" s="803"/>
      <c r="DW37" s="804"/>
      <c r="DX37" s="804"/>
      <c r="DY37" s="804"/>
      <c r="DZ37" s="805"/>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800"/>
      <c r="CI38" s="801"/>
      <c r="CJ38" s="801"/>
      <c r="CK38" s="801"/>
      <c r="CL38" s="802"/>
      <c r="CM38" s="800"/>
      <c r="CN38" s="801"/>
      <c r="CO38" s="801"/>
      <c r="CP38" s="801"/>
      <c r="CQ38" s="802"/>
      <c r="CR38" s="800"/>
      <c r="CS38" s="801"/>
      <c r="CT38" s="801"/>
      <c r="CU38" s="801"/>
      <c r="CV38" s="802"/>
      <c r="CW38" s="800"/>
      <c r="CX38" s="801"/>
      <c r="CY38" s="801"/>
      <c r="CZ38" s="801"/>
      <c r="DA38" s="802"/>
      <c r="DB38" s="800"/>
      <c r="DC38" s="801"/>
      <c r="DD38" s="801"/>
      <c r="DE38" s="801"/>
      <c r="DF38" s="802"/>
      <c r="DG38" s="800"/>
      <c r="DH38" s="801"/>
      <c r="DI38" s="801"/>
      <c r="DJ38" s="801"/>
      <c r="DK38" s="802"/>
      <c r="DL38" s="800"/>
      <c r="DM38" s="801"/>
      <c r="DN38" s="801"/>
      <c r="DO38" s="801"/>
      <c r="DP38" s="802"/>
      <c r="DQ38" s="800"/>
      <c r="DR38" s="801"/>
      <c r="DS38" s="801"/>
      <c r="DT38" s="801"/>
      <c r="DU38" s="802"/>
      <c r="DV38" s="803"/>
      <c r="DW38" s="804"/>
      <c r="DX38" s="804"/>
      <c r="DY38" s="804"/>
      <c r="DZ38" s="805"/>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800"/>
      <c r="CI39" s="801"/>
      <c r="CJ39" s="801"/>
      <c r="CK39" s="801"/>
      <c r="CL39" s="802"/>
      <c r="CM39" s="800"/>
      <c r="CN39" s="801"/>
      <c r="CO39" s="801"/>
      <c r="CP39" s="801"/>
      <c r="CQ39" s="802"/>
      <c r="CR39" s="800"/>
      <c r="CS39" s="801"/>
      <c r="CT39" s="801"/>
      <c r="CU39" s="801"/>
      <c r="CV39" s="802"/>
      <c r="CW39" s="800"/>
      <c r="CX39" s="801"/>
      <c r="CY39" s="801"/>
      <c r="CZ39" s="801"/>
      <c r="DA39" s="802"/>
      <c r="DB39" s="800"/>
      <c r="DC39" s="801"/>
      <c r="DD39" s="801"/>
      <c r="DE39" s="801"/>
      <c r="DF39" s="802"/>
      <c r="DG39" s="800"/>
      <c r="DH39" s="801"/>
      <c r="DI39" s="801"/>
      <c r="DJ39" s="801"/>
      <c r="DK39" s="802"/>
      <c r="DL39" s="800"/>
      <c r="DM39" s="801"/>
      <c r="DN39" s="801"/>
      <c r="DO39" s="801"/>
      <c r="DP39" s="802"/>
      <c r="DQ39" s="800"/>
      <c r="DR39" s="801"/>
      <c r="DS39" s="801"/>
      <c r="DT39" s="801"/>
      <c r="DU39" s="802"/>
      <c r="DV39" s="803"/>
      <c r="DW39" s="804"/>
      <c r="DX39" s="804"/>
      <c r="DY39" s="804"/>
      <c r="DZ39" s="805"/>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800"/>
      <c r="CI40" s="801"/>
      <c r="CJ40" s="801"/>
      <c r="CK40" s="801"/>
      <c r="CL40" s="802"/>
      <c r="CM40" s="800"/>
      <c r="CN40" s="801"/>
      <c r="CO40" s="801"/>
      <c r="CP40" s="801"/>
      <c r="CQ40" s="802"/>
      <c r="CR40" s="800"/>
      <c r="CS40" s="801"/>
      <c r="CT40" s="801"/>
      <c r="CU40" s="801"/>
      <c r="CV40" s="802"/>
      <c r="CW40" s="800"/>
      <c r="CX40" s="801"/>
      <c r="CY40" s="801"/>
      <c r="CZ40" s="801"/>
      <c r="DA40" s="802"/>
      <c r="DB40" s="800"/>
      <c r="DC40" s="801"/>
      <c r="DD40" s="801"/>
      <c r="DE40" s="801"/>
      <c r="DF40" s="802"/>
      <c r="DG40" s="800"/>
      <c r="DH40" s="801"/>
      <c r="DI40" s="801"/>
      <c r="DJ40" s="801"/>
      <c r="DK40" s="802"/>
      <c r="DL40" s="800"/>
      <c r="DM40" s="801"/>
      <c r="DN40" s="801"/>
      <c r="DO40" s="801"/>
      <c r="DP40" s="802"/>
      <c r="DQ40" s="800"/>
      <c r="DR40" s="801"/>
      <c r="DS40" s="801"/>
      <c r="DT40" s="801"/>
      <c r="DU40" s="802"/>
      <c r="DV40" s="803"/>
      <c r="DW40" s="804"/>
      <c r="DX40" s="804"/>
      <c r="DY40" s="804"/>
      <c r="DZ40" s="805"/>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800"/>
      <c r="CI41" s="801"/>
      <c r="CJ41" s="801"/>
      <c r="CK41" s="801"/>
      <c r="CL41" s="802"/>
      <c r="CM41" s="800"/>
      <c r="CN41" s="801"/>
      <c r="CO41" s="801"/>
      <c r="CP41" s="801"/>
      <c r="CQ41" s="802"/>
      <c r="CR41" s="800"/>
      <c r="CS41" s="801"/>
      <c r="CT41" s="801"/>
      <c r="CU41" s="801"/>
      <c r="CV41" s="802"/>
      <c r="CW41" s="800"/>
      <c r="CX41" s="801"/>
      <c r="CY41" s="801"/>
      <c r="CZ41" s="801"/>
      <c r="DA41" s="802"/>
      <c r="DB41" s="800"/>
      <c r="DC41" s="801"/>
      <c r="DD41" s="801"/>
      <c r="DE41" s="801"/>
      <c r="DF41" s="802"/>
      <c r="DG41" s="800"/>
      <c r="DH41" s="801"/>
      <c r="DI41" s="801"/>
      <c r="DJ41" s="801"/>
      <c r="DK41" s="802"/>
      <c r="DL41" s="800"/>
      <c r="DM41" s="801"/>
      <c r="DN41" s="801"/>
      <c r="DO41" s="801"/>
      <c r="DP41" s="802"/>
      <c r="DQ41" s="800"/>
      <c r="DR41" s="801"/>
      <c r="DS41" s="801"/>
      <c r="DT41" s="801"/>
      <c r="DU41" s="802"/>
      <c r="DV41" s="803"/>
      <c r="DW41" s="804"/>
      <c r="DX41" s="804"/>
      <c r="DY41" s="804"/>
      <c r="DZ41" s="805"/>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800"/>
      <c r="CI42" s="801"/>
      <c r="CJ42" s="801"/>
      <c r="CK42" s="801"/>
      <c r="CL42" s="802"/>
      <c r="CM42" s="800"/>
      <c r="CN42" s="801"/>
      <c r="CO42" s="801"/>
      <c r="CP42" s="801"/>
      <c r="CQ42" s="802"/>
      <c r="CR42" s="800"/>
      <c r="CS42" s="801"/>
      <c r="CT42" s="801"/>
      <c r="CU42" s="801"/>
      <c r="CV42" s="802"/>
      <c r="CW42" s="800"/>
      <c r="CX42" s="801"/>
      <c r="CY42" s="801"/>
      <c r="CZ42" s="801"/>
      <c r="DA42" s="802"/>
      <c r="DB42" s="800"/>
      <c r="DC42" s="801"/>
      <c r="DD42" s="801"/>
      <c r="DE42" s="801"/>
      <c r="DF42" s="802"/>
      <c r="DG42" s="800"/>
      <c r="DH42" s="801"/>
      <c r="DI42" s="801"/>
      <c r="DJ42" s="801"/>
      <c r="DK42" s="802"/>
      <c r="DL42" s="800"/>
      <c r="DM42" s="801"/>
      <c r="DN42" s="801"/>
      <c r="DO42" s="801"/>
      <c r="DP42" s="802"/>
      <c r="DQ42" s="800"/>
      <c r="DR42" s="801"/>
      <c r="DS42" s="801"/>
      <c r="DT42" s="801"/>
      <c r="DU42" s="802"/>
      <c r="DV42" s="803"/>
      <c r="DW42" s="804"/>
      <c r="DX42" s="804"/>
      <c r="DY42" s="804"/>
      <c r="DZ42" s="805"/>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800"/>
      <c r="CI43" s="801"/>
      <c r="CJ43" s="801"/>
      <c r="CK43" s="801"/>
      <c r="CL43" s="802"/>
      <c r="CM43" s="800"/>
      <c r="CN43" s="801"/>
      <c r="CO43" s="801"/>
      <c r="CP43" s="801"/>
      <c r="CQ43" s="802"/>
      <c r="CR43" s="800"/>
      <c r="CS43" s="801"/>
      <c r="CT43" s="801"/>
      <c r="CU43" s="801"/>
      <c r="CV43" s="802"/>
      <c r="CW43" s="800"/>
      <c r="CX43" s="801"/>
      <c r="CY43" s="801"/>
      <c r="CZ43" s="801"/>
      <c r="DA43" s="802"/>
      <c r="DB43" s="800"/>
      <c r="DC43" s="801"/>
      <c r="DD43" s="801"/>
      <c r="DE43" s="801"/>
      <c r="DF43" s="802"/>
      <c r="DG43" s="800"/>
      <c r="DH43" s="801"/>
      <c r="DI43" s="801"/>
      <c r="DJ43" s="801"/>
      <c r="DK43" s="802"/>
      <c r="DL43" s="800"/>
      <c r="DM43" s="801"/>
      <c r="DN43" s="801"/>
      <c r="DO43" s="801"/>
      <c r="DP43" s="802"/>
      <c r="DQ43" s="800"/>
      <c r="DR43" s="801"/>
      <c r="DS43" s="801"/>
      <c r="DT43" s="801"/>
      <c r="DU43" s="802"/>
      <c r="DV43" s="803"/>
      <c r="DW43" s="804"/>
      <c r="DX43" s="804"/>
      <c r="DY43" s="804"/>
      <c r="DZ43" s="805"/>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800"/>
      <c r="CI44" s="801"/>
      <c r="CJ44" s="801"/>
      <c r="CK44" s="801"/>
      <c r="CL44" s="802"/>
      <c r="CM44" s="800"/>
      <c r="CN44" s="801"/>
      <c r="CO44" s="801"/>
      <c r="CP44" s="801"/>
      <c r="CQ44" s="802"/>
      <c r="CR44" s="800"/>
      <c r="CS44" s="801"/>
      <c r="CT44" s="801"/>
      <c r="CU44" s="801"/>
      <c r="CV44" s="802"/>
      <c r="CW44" s="800"/>
      <c r="CX44" s="801"/>
      <c r="CY44" s="801"/>
      <c r="CZ44" s="801"/>
      <c r="DA44" s="802"/>
      <c r="DB44" s="800"/>
      <c r="DC44" s="801"/>
      <c r="DD44" s="801"/>
      <c r="DE44" s="801"/>
      <c r="DF44" s="802"/>
      <c r="DG44" s="800"/>
      <c r="DH44" s="801"/>
      <c r="DI44" s="801"/>
      <c r="DJ44" s="801"/>
      <c r="DK44" s="802"/>
      <c r="DL44" s="800"/>
      <c r="DM44" s="801"/>
      <c r="DN44" s="801"/>
      <c r="DO44" s="801"/>
      <c r="DP44" s="802"/>
      <c r="DQ44" s="800"/>
      <c r="DR44" s="801"/>
      <c r="DS44" s="801"/>
      <c r="DT44" s="801"/>
      <c r="DU44" s="802"/>
      <c r="DV44" s="803"/>
      <c r="DW44" s="804"/>
      <c r="DX44" s="804"/>
      <c r="DY44" s="804"/>
      <c r="DZ44" s="805"/>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800"/>
      <c r="CI45" s="801"/>
      <c r="CJ45" s="801"/>
      <c r="CK45" s="801"/>
      <c r="CL45" s="802"/>
      <c r="CM45" s="800"/>
      <c r="CN45" s="801"/>
      <c r="CO45" s="801"/>
      <c r="CP45" s="801"/>
      <c r="CQ45" s="802"/>
      <c r="CR45" s="800"/>
      <c r="CS45" s="801"/>
      <c r="CT45" s="801"/>
      <c r="CU45" s="801"/>
      <c r="CV45" s="802"/>
      <c r="CW45" s="800"/>
      <c r="CX45" s="801"/>
      <c r="CY45" s="801"/>
      <c r="CZ45" s="801"/>
      <c r="DA45" s="802"/>
      <c r="DB45" s="800"/>
      <c r="DC45" s="801"/>
      <c r="DD45" s="801"/>
      <c r="DE45" s="801"/>
      <c r="DF45" s="802"/>
      <c r="DG45" s="800"/>
      <c r="DH45" s="801"/>
      <c r="DI45" s="801"/>
      <c r="DJ45" s="801"/>
      <c r="DK45" s="802"/>
      <c r="DL45" s="800"/>
      <c r="DM45" s="801"/>
      <c r="DN45" s="801"/>
      <c r="DO45" s="801"/>
      <c r="DP45" s="802"/>
      <c r="DQ45" s="800"/>
      <c r="DR45" s="801"/>
      <c r="DS45" s="801"/>
      <c r="DT45" s="801"/>
      <c r="DU45" s="802"/>
      <c r="DV45" s="803"/>
      <c r="DW45" s="804"/>
      <c r="DX45" s="804"/>
      <c r="DY45" s="804"/>
      <c r="DZ45" s="805"/>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800"/>
      <c r="CI46" s="801"/>
      <c r="CJ46" s="801"/>
      <c r="CK46" s="801"/>
      <c r="CL46" s="802"/>
      <c r="CM46" s="800"/>
      <c r="CN46" s="801"/>
      <c r="CO46" s="801"/>
      <c r="CP46" s="801"/>
      <c r="CQ46" s="802"/>
      <c r="CR46" s="800"/>
      <c r="CS46" s="801"/>
      <c r="CT46" s="801"/>
      <c r="CU46" s="801"/>
      <c r="CV46" s="802"/>
      <c r="CW46" s="800"/>
      <c r="CX46" s="801"/>
      <c r="CY46" s="801"/>
      <c r="CZ46" s="801"/>
      <c r="DA46" s="802"/>
      <c r="DB46" s="800"/>
      <c r="DC46" s="801"/>
      <c r="DD46" s="801"/>
      <c r="DE46" s="801"/>
      <c r="DF46" s="802"/>
      <c r="DG46" s="800"/>
      <c r="DH46" s="801"/>
      <c r="DI46" s="801"/>
      <c r="DJ46" s="801"/>
      <c r="DK46" s="802"/>
      <c r="DL46" s="800"/>
      <c r="DM46" s="801"/>
      <c r="DN46" s="801"/>
      <c r="DO46" s="801"/>
      <c r="DP46" s="802"/>
      <c r="DQ46" s="800"/>
      <c r="DR46" s="801"/>
      <c r="DS46" s="801"/>
      <c r="DT46" s="801"/>
      <c r="DU46" s="802"/>
      <c r="DV46" s="803"/>
      <c r="DW46" s="804"/>
      <c r="DX46" s="804"/>
      <c r="DY46" s="804"/>
      <c r="DZ46" s="805"/>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800"/>
      <c r="CI47" s="801"/>
      <c r="CJ47" s="801"/>
      <c r="CK47" s="801"/>
      <c r="CL47" s="802"/>
      <c r="CM47" s="800"/>
      <c r="CN47" s="801"/>
      <c r="CO47" s="801"/>
      <c r="CP47" s="801"/>
      <c r="CQ47" s="802"/>
      <c r="CR47" s="800"/>
      <c r="CS47" s="801"/>
      <c r="CT47" s="801"/>
      <c r="CU47" s="801"/>
      <c r="CV47" s="802"/>
      <c r="CW47" s="800"/>
      <c r="CX47" s="801"/>
      <c r="CY47" s="801"/>
      <c r="CZ47" s="801"/>
      <c r="DA47" s="802"/>
      <c r="DB47" s="800"/>
      <c r="DC47" s="801"/>
      <c r="DD47" s="801"/>
      <c r="DE47" s="801"/>
      <c r="DF47" s="802"/>
      <c r="DG47" s="800"/>
      <c r="DH47" s="801"/>
      <c r="DI47" s="801"/>
      <c r="DJ47" s="801"/>
      <c r="DK47" s="802"/>
      <c r="DL47" s="800"/>
      <c r="DM47" s="801"/>
      <c r="DN47" s="801"/>
      <c r="DO47" s="801"/>
      <c r="DP47" s="802"/>
      <c r="DQ47" s="800"/>
      <c r="DR47" s="801"/>
      <c r="DS47" s="801"/>
      <c r="DT47" s="801"/>
      <c r="DU47" s="802"/>
      <c r="DV47" s="803"/>
      <c r="DW47" s="804"/>
      <c r="DX47" s="804"/>
      <c r="DY47" s="804"/>
      <c r="DZ47" s="805"/>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800"/>
      <c r="CI48" s="801"/>
      <c r="CJ48" s="801"/>
      <c r="CK48" s="801"/>
      <c r="CL48" s="802"/>
      <c r="CM48" s="800"/>
      <c r="CN48" s="801"/>
      <c r="CO48" s="801"/>
      <c r="CP48" s="801"/>
      <c r="CQ48" s="802"/>
      <c r="CR48" s="800"/>
      <c r="CS48" s="801"/>
      <c r="CT48" s="801"/>
      <c r="CU48" s="801"/>
      <c r="CV48" s="802"/>
      <c r="CW48" s="800"/>
      <c r="CX48" s="801"/>
      <c r="CY48" s="801"/>
      <c r="CZ48" s="801"/>
      <c r="DA48" s="802"/>
      <c r="DB48" s="800"/>
      <c r="DC48" s="801"/>
      <c r="DD48" s="801"/>
      <c r="DE48" s="801"/>
      <c r="DF48" s="802"/>
      <c r="DG48" s="800"/>
      <c r="DH48" s="801"/>
      <c r="DI48" s="801"/>
      <c r="DJ48" s="801"/>
      <c r="DK48" s="802"/>
      <c r="DL48" s="800"/>
      <c r="DM48" s="801"/>
      <c r="DN48" s="801"/>
      <c r="DO48" s="801"/>
      <c r="DP48" s="802"/>
      <c r="DQ48" s="800"/>
      <c r="DR48" s="801"/>
      <c r="DS48" s="801"/>
      <c r="DT48" s="801"/>
      <c r="DU48" s="802"/>
      <c r="DV48" s="803"/>
      <c r="DW48" s="804"/>
      <c r="DX48" s="804"/>
      <c r="DY48" s="804"/>
      <c r="DZ48" s="805"/>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800"/>
      <c r="CI49" s="801"/>
      <c r="CJ49" s="801"/>
      <c r="CK49" s="801"/>
      <c r="CL49" s="802"/>
      <c r="CM49" s="800"/>
      <c r="CN49" s="801"/>
      <c r="CO49" s="801"/>
      <c r="CP49" s="801"/>
      <c r="CQ49" s="802"/>
      <c r="CR49" s="800"/>
      <c r="CS49" s="801"/>
      <c r="CT49" s="801"/>
      <c r="CU49" s="801"/>
      <c r="CV49" s="802"/>
      <c r="CW49" s="800"/>
      <c r="CX49" s="801"/>
      <c r="CY49" s="801"/>
      <c r="CZ49" s="801"/>
      <c r="DA49" s="802"/>
      <c r="DB49" s="800"/>
      <c r="DC49" s="801"/>
      <c r="DD49" s="801"/>
      <c r="DE49" s="801"/>
      <c r="DF49" s="802"/>
      <c r="DG49" s="800"/>
      <c r="DH49" s="801"/>
      <c r="DI49" s="801"/>
      <c r="DJ49" s="801"/>
      <c r="DK49" s="802"/>
      <c r="DL49" s="800"/>
      <c r="DM49" s="801"/>
      <c r="DN49" s="801"/>
      <c r="DO49" s="801"/>
      <c r="DP49" s="802"/>
      <c r="DQ49" s="800"/>
      <c r="DR49" s="801"/>
      <c r="DS49" s="801"/>
      <c r="DT49" s="801"/>
      <c r="DU49" s="802"/>
      <c r="DV49" s="803"/>
      <c r="DW49" s="804"/>
      <c r="DX49" s="804"/>
      <c r="DY49" s="804"/>
      <c r="DZ49" s="805"/>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79"/>
      <c r="AG50" s="780"/>
      <c r="AH50" s="780"/>
      <c r="AI50" s="780"/>
      <c r="AJ50" s="781"/>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800"/>
      <c r="CI50" s="801"/>
      <c r="CJ50" s="801"/>
      <c r="CK50" s="801"/>
      <c r="CL50" s="802"/>
      <c r="CM50" s="800"/>
      <c r="CN50" s="801"/>
      <c r="CO50" s="801"/>
      <c r="CP50" s="801"/>
      <c r="CQ50" s="802"/>
      <c r="CR50" s="800"/>
      <c r="CS50" s="801"/>
      <c r="CT50" s="801"/>
      <c r="CU50" s="801"/>
      <c r="CV50" s="802"/>
      <c r="CW50" s="800"/>
      <c r="CX50" s="801"/>
      <c r="CY50" s="801"/>
      <c r="CZ50" s="801"/>
      <c r="DA50" s="802"/>
      <c r="DB50" s="800"/>
      <c r="DC50" s="801"/>
      <c r="DD50" s="801"/>
      <c r="DE50" s="801"/>
      <c r="DF50" s="802"/>
      <c r="DG50" s="800"/>
      <c r="DH50" s="801"/>
      <c r="DI50" s="801"/>
      <c r="DJ50" s="801"/>
      <c r="DK50" s="802"/>
      <c r="DL50" s="800"/>
      <c r="DM50" s="801"/>
      <c r="DN50" s="801"/>
      <c r="DO50" s="801"/>
      <c r="DP50" s="802"/>
      <c r="DQ50" s="800"/>
      <c r="DR50" s="801"/>
      <c r="DS50" s="801"/>
      <c r="DT50" s="801"/>
      <c r="DU50" s="802"/>
      <c r="DV50" s="803"/>
      <c r="DW50" s="804"/>
      <c r="DX50" s="804"/>
      <c r="DY50" s="804"/>
      <c r="DZ50" s="805"/>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79"/>
      <c r="AG51" s="780"/>
      <c r="AH51" s="780"/>
      <c r="AI51" s="780"/>
      <c r="AJ51" s="781"/>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800"/>
      <c r="CI51" s="801"/>
      <c r="CJ51" s="801"/>
      <c r="CK51" s="801"/>
      <c r="CL51" s="802"/>
      <c r="CM51" s="800"/>
      <c r="CN51" s="801"/>
      <c r="CO51" s="801"/>
      <c r="CP51" s="801"/>
      <c r="CQ51" s="802"/>
      <c r="CR51" s="800"/>
      <c r="CS51" s="801"/>
      <c r="CT51" s="801"/>
      <c r="CU51" s="801"/>
      <c r="CV51" s="802"/>
      <c r="CW51" s="800"/>
      <c r="CX51" s="801"/>
      <c r="CY51" s="801"/>
      <c r="CZ51" s="801"/>
      <c r="DA51" s="802"/>
      <c r="DB51" s="800"/>
      <c r="DC51" s="801"/>
      <c r="DD51" s="801"/>
      <c r="DE51" s="801"/>
      <c r="DF51" s="802"/>
      <c r="DG51" s="800"/>
      <c r="DH51" s="801"/>
      <c r="DI51" s="801"/>
      <c r="DJ51" s="801"/>
      <c r="DK51" s="802"/>
      <c r="DL51" s="800"/>
      <c r="DM51" s="801"/>
      <c r="DN51" s="801"/>
      <c r="DO51" s="801"/>
      <c r="DP51" s="802"/>
      <c r="DQ51" s="800"/>
      <c r="DR51" s="801"/>
      <c r="DS51" s="801"/>
      <c r="DT51" s="801"/>
      <c r="DU51" s="802"/>
      <c r="DV51" s="803"/>
      <c r="DW51" s="804"/>
      <c r="DX51" s="804"/>
      <c r="DY51" s="804"/>
      <c r="DZ51" s="805"/>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79"/>
      <c r="AG52" s="780"/>
      <c r="AH52" s="780"/>
      <c r="AI52" s="780"/>
      <c r="AJ52" s="781"/>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800"/>
      <c r="CI52" s="801"/>
      <c r="CJ52" s="801"/>
      <c r="CK52" s="801"/>
      <c r="CL52" s="802"/>
      <c r="CM52" s="800"/>
      <c r="CN52" s="801"/>
      <c r="CO52" s="801"/>
      <c r="CP52" s="801"/>
      <c r="CQ52" s="802"/>
      <c r="CR52" s="800"/>
      <c r="CS52" s="801"/>
      <c r="CT52" s="801"/>
      <c r="CU52" s="801"/>
      <c r="CV52" s="802"/>
      <c r="CW52" s="800"/>
      <c r="CX52" s="801"/>
      <c r="CY52" s="801"/>
      <c r="CZ52" s="801"/>
      <c r="DA52" s="802"/>
      <c r="DB52" s="800"/>
      <c r="DC52" s="801"/>
      <c r="DD52" s="801"/>
      <c r="DE52" s="801"/>
      <c r="DF52" s="802"/>
      <c r="DG52" s="800"/>
      <c r="DH52" s="801"/>
      <c r="DI52" s="801"/>
      <c r="DJ52" s="801"/>
      <c r="DK52" s="802"/>
      <c r="DL52" s="800"/>
      <c r="DM52" s="801"/>
      <c r="DN52" s="801"/>
      <c r="DO52" s="801"/>
      <c r="DP52" s="802"/>
      <c r="DQ52" s="800"/>
      <c r="DR52" s="801"/>
      <c r="DS52" s="801"/>
      <c r="DT52" s="801"/>
      <c r="DU52" s="802"/>
      <c r="DV52" s="803"/>
      <c r="DW52" s="804"/>
      <c r="DX52" s="804"/>
      <c r="DY52" s="804"/>
      <c r="DZ52" s="805"/>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79"/>
      <c r="AG53" s="780"/>
      <c r="AH53" s="780"/>
      <c r="AI53" s="780"/>
      <c r="AJ53" s="781"/>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800"/>
      <c r="CI53" s="801"/>
      <c r="CJ53" s="801"/>
      <c r="CK53" s="801"/>
      <c r="CL53" s="802"/>
      <c r="CM53" s="800"/>
      <c r="CN53" s="801"/>
      <c r="CO53" s="801"/>
      <c r="CP53" s="801"/>
      <c r="CQ53" s="802"/>
      <c r="CR53" s="800"/>
      <c r="CS53" s="801"/>
      <c r="CT53" s="801"/>
      <c r="CU53" s="801"/>
      <c r="CV53" s="802"/>
      <c r="CW53" s="800"/>
      <c r="CX53" s="801"/>
      <c r="CY53" s="801"/>
      <c r="CZ53" s="801"/>
      <c r="DA53" s="802"/>
      <c r="DB53" s="800"/>
      <c r="DC53" s="801"/>
      <c r="DD53" s="801"/>
      <c r="DE53" s="801"/>
      <c r="DF53" s="802"/>
      <c r="DG53" s="800"/>
      <c r="DH53" s="801"/>
      <c r="DI53" s="801"/>
      <c r="DJ53" s="801"/>
      <c r="DK53" s="802"/>
      <c r="DL53" s="800"/>
      <c r="DM53" s="801"/>
      <c r="DN53" s="801"/>
      <c r="DO53" s="801"/>
      <c r="DP53" s="802"/>
      <c r="DQ53" s="800"/>
      <c r="DR53" s="801"/>
      <c r="DS53" s="801"/>
      <c r="DT53" s="801"/>
      <c r="DU53" s="802"/>
      <c r="DV53" s="803"/>
      <c r="DW53" s="804"/>
      <c r="DX53" s="804"/>
      <c r="DY53" s="804"/>
      <c r="DZ53" s="805"/>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79"/>
      <c r="AG54" s="780"/>
      <c r="AH54" s="780"/>
      <c r="AI54" s="780"/>
      <c r="AJ54" s="781"/>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800"/>
      <c r="CI54" s="801"/>
      <c r="CJ54" s="801"/>
      <c r="CK54" s="801"/>
      <c r="CL54" s="802"/>
      <c r="CM54" s="800"/>
      <c r="CN54" s="801"/>
      <c r="CO54" s="801"/>
      <c r="CP54" s="801"/>
      <c r="CQ54" s="802"/>
      <c r="CR54" s="800"/>
      <c r="CS54" s="801"/>
      <c r="CT54" s="801"/>
      <c r="CU54" s="801"/>
      <c r="CV54" s="802"/>
      <c r="CW54" s="800"/>
      <c r="CX54" s="801"/>
      <c r="CY54" s="801"/>
      <c r="CZ54" s="801"/>
      <c r="DA54" s="802"/>
      <c r="DB54" s="800"/>
      <c r="DC54" s="801"/>
      <c r="DD54" s="801"/>
      <c r="DE54" s="801"/>
      <c r="DF54" s="802"/>
      <c r="DG54" s="800"/>
      <c r="DH54" s="801"/>
      <c r="DI54" s="801"/>
      <c r="DJ54" s="801"/>
      <c r="DK54" s="802"/>
      <c r="DL54" s="800"/>
      <c r="DM54" s="801"/>
      <c r="DN54" s="801"/>
      <c r="DO54" s="801"/>
      <c r="DP54" s="802"/>
      <c r="DQ54" s="800"/>
      <c r="DR54" s="801"/>
      <c r="DS54" s="801"/>
      <c r="DT54" s="801"/>
      <c r="DU54" s="802"/>
      <c r="DV54" s="803"/>
      <c r="DW54" s="804"/>
      <c r="DX54" s="804"/>
      <c r="DY54" s="804"/>
      <c r="DZ54" s="805"/>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79"/>
      <c r="AG55" s="780"/>
      <c r="AH55" s="780"/>
      <c r="AI55" s="780"/>
      <c r="AJ55" s="781"/>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800"/>
      <c r="CI55" s="801"/>
      <c r="CJ55" s="801"/>
      <c r="CK55" s="801"/>
      <c r="CL55" s="802"/>
      <c r="CM55" s="800"/>
      <c r="CN55" s="801"/>
      <c r="CO55" s="801"/>
      <c r="CP55" s="801"/>
      <c r="CQ55" s="802"/>
      <c r="CR55" s="800"/>
      <c r="CS55" s="801"/>
      <c r="CT55" s="801"/>
      <c r="CU55" s="801"/>
      <c r="CV55" s="802"/>
      <c r="CW55" s="800"/>
      <c r="CX55" s="801"/>
      <c r="CY55" s="801"/>
      <c r="CZ55" s="801"/>
      <c r="DA55" s="802"/>
      <c r="DB55" s="800"/>
      <c r="DC55" s="801"/>
      <c r="DD55" s="801"/>
      <c r="DE55" s="801"/>
      <c r="DF55" s="802"/>
      <c r="DG55" s="800"/>
      <c r="DH55" s="801"/>
      <c r="DI55" s="801"/>
      <c r="DJ55" s="801"/>
      <c r="DK55" s="802"/>
      <c r="DL55" s="800"/>
      <c r="DM55" s="801"/>
      <c r="DN55" s="801"/>
      <c r="DO55" s="801"/>
      <c r="DP55" s="802"/>
      <c r="DQ55" s="800"/>
      <c r="DR55" s="801"/>
      <c r="DS55" s="801"/>
      <c r="DT55" s="801"/>
      <c r="DU55" s="802"/>
      <c r="DV55" s="803"/>
      <c r="DW55" s="804"/>
      <c r="DX55" s="804"/>
      <c r="DY55" s="804"/>
      <c r="DZ55" s="805"/>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79"/>
      <c r="AG56" s="780"/>
      <c r="AH56" s="780"/>
      <c r="AI56" s="780"/>
      <c r="AJ56" s="781"/>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800"/>
      <c r="CI56" s="801"/>
      <c r="CJ56" s="801"/>
      <c r="CK56" s="801"/>
      <c r="CL56" s="802"/>
      <c r="CM56" s="800"/>
      <c r="CN56" s="801"/>
      <c r="CO56" s="801"/>
      <c r="CP56" s="801"/>
      <c r="CQ56" s="802"/>
      <c r="CR56" s="800"/>
      <c r="CS56" s="801"/>
      <c r="CT56" s="801"/>
      <c r="CU56" s="801"/>
      <c r="CV56" s="802"/>
      <c r="CW56" s="800"/>
      <c r="CX56" s="801"/>
      <c r="CY56" s="801"/>
      <c r="CZ56" s="801"/>
      <c r="DA56" s="802"/>
      <c r="DB56" s="800"/>
      <c r="DC56" s="801"/>
      <c r="DD56" s="801"/>
      <c r="DE56" s="801"/>
      <c r="DF56" s="802"/>
      <c r="DG56" s="800"/>
      <c r="DH56" s="801"/>
      <c r="DI56" s="801"/>
      <c r="DJ56" s="801"/>
      <c r="DK56" s="802"/>
      <c r="DL56" s="800"/>
      <c r="DM56" s="801"/>
      <c r="DN56" s="801"/>
      <c r="DO56" s="801"/>
      <c r="DP56" s="802"/>
      <c r="DQ56" s="800"/>
      <c r="DR56" s="801"/>
      <c r="DS56" s="801"/>
      <c r="DT56" s="801"/>
      <c r="DU56" s="802"/>
      <c r="DV56" s="803"/>
      <c r="DW56" s="804"/>
      <c r="DX56" s="804"/>
      <c r="DY56" s="804"/>
      <c r="DZ56" s="805"/>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79"/>
      <c r="AG57" s="780"/>
      <c r="AH57" s="780"/>
      <c r="AI57" s="780"/>
      <c r="AJ57" s="781"/>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800"/>
      <c r="CI57" s="801"/>
      <c r="CJ57" s="801"/>
      <c r="CK57" s="801"/>
      <c r="CL57" s="802"/>
      <c r="CM57" s="800"/>
      <c r="CN57" s="801"/>
      <c r="CO57" s="801"/>
      <c r="CP57" s="801"/>
      <c r="CQ57" s="802"/>
      <c r="CR57" s="800"/>
      <c r="CS57" s="801"/>
      <c r="CT57" s="801"/>
      <c r="CU57" s="801"/>
      <c r="CV57" s="802"/>
      <c r="CW57" s="800"/>
      <c r="CX57" s="801"/>
      <c r="CY57" s="801"/>
      <c r="CZ57" s="801"/>
      <c r="DA57" s="802"/>
      <c r="DB57" s="800"/>
      <c r="DC57" s="801"/>
      <c r="DD57" s="801"/>
      <c r="DE57" s="801"/>
      <c r="DF57" s="802"/>
      <c r="DG57" s="800"/>
      <c r="DH57" s="801"/>
      <c r="DI57" s="801"/>
      <c r="DJ57" s="801"/>
      <c r="DK57" s="802"/>
      <c r="DL57" s="800"/>
      <c r="DM57" s="801"/>
      <c r="DN57" s="801"/>
      <c r="DO57" s="801"/>
      <c r="DP57" s="802"/>
      <c r="DQ57" s="800"/>
      <c r="DR57" s="801"/>
      <c r="DS57" s="801"/>
      <c r="DT57" s="801"/>
      <c r="DU57" s="802"/>
      <c r="DV57" s="803"/>
      <c r="DW57" s="804"/>
      <c r="DX57" s="804"/>
      <c r="DY57" s="804"/>
      <c r="DZ57" s="805"/>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79"/>
      <c r="AG58" s="780"/>
      <c r="AH58" s="780"/>
      <c r="AI58" s="780"/>
      <c r="AJ58" s="781"/>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800"/>
      <c r="CI58" s="801"/>
      <c r="CJ58" s="801"/>
      <c r="CK58" s="801"/>
      <c r="CL58" s="802"/>
      <c r="CM58" s="800"/>
      <c r="CN58" s="801"/>
      <c r="CO58" s="801"/>
      <c r="CP58" s="801"/>
      <c r="CQ58" s="802"/>
      <c r="CR58" s="800"/>
      <c r="CS58" s="801"/>
      <c r="CT58" s="801"/>
      <c r="CU58" s="801"/>
      <c r="CV58" s="802"/>
      <c r="CW58" s="800"/>
      <c r="CX58" s="801"/>
      <c r="CY58" s="801"/>
      <c r="CZ58" s="801"/>
      <c r="DA58" s="802"/>
      <c r="DB58" s="800"/>
      <c r="DC58" s="801"/>
      <c r="DD58" s="801"/>
      <c r="DE58" s="801"/>
      <c r="DF58" s="802"/>
      <c r="DG58" s="800"/>
      <c r="DH58" s="801"/>
      <c r="DI58" s="801"/>
      <c r="DJ58" s="801"/>
      <c r="DK58" s="802"/>
      <c r="DL58" s="800"/>
      <c r="DM58" s="801"/>
      <c r="DN58" s="801"/>
      <c r="DO58" s="801"/>
      <c r="DP58" s="802"/>
      <c r="DQ58" s="800"/>
      <c r="DR58" s="801"/>
      <c r="DS58" s="801"/>
      <c r="DT58" s="801"/>
      <c r="DU58" s="802"/>
      <c r="DV58" s="803"/>
      <c r="DW58" s="804"/>
      <c r="DX58" s="804"/>
      <c r="DY58" s="804"/>
      <c r="DZ58" s="805"/>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79"/>
      <c r="AG59" s="780"/>
      <c r="AH59" s="780"/>
      <c r="AI59" s="780"/>
      <c r="AJ59" s="781"/>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800"/>
      <c r="CI59" s="801"/>
      <c r="CJ59" s="801"/>
      <c r="CK59" s="801"/>
      <c r="CL59" s="802"/>
      <c r="CM59" s="800"/>
      <c r="CN59" s="801"/>
      <c r="CO59" s="801"/>
      <c r="CP59" s="801"/>
      <c r="CQ59" s="802"/>
      <c r="CR59" s="800"/>
      <c r="CS59" s="801"/>
      <c r="CT59" s="801"/>
      <c r="CU59" s="801"/>
      <c r="CV59" s="802"/>
      <c r="CW59" s="800"/>
      <c r="CX59" s="801"/>
      <c r="CY59" s="801"/>
      <c r="CZ59" s="801"/>
      <c r="DA59" s="802"/>
      <c r="DB59" s="800"/>
      <c r="DC59" s="801"/>
      <c r="DD59" s="801"/>
      <c r="DE59" s="801"/>
      <c r="DF59" s="802"/>
      <c r="DG59" s="800"/>
      <c r="DH59" s="801"/>
      <c r="DI59" s="801"/>
      <c r="DJ59" s="801"/>
      <c r="DK59" s="802"/>
      <c r="DL59" s="800"/>
      <c r="DM59" s="801"/>
      <c r="DN59" s="801"/>
      <c r="DO59" s="801"/>
      <c r="DP59" s="802"/>
      <c r="DQ59" s="800"/>
      <c r="DR59" s="801"/>
      <c r="DS59" s="801"/>
      <c r="DT59" s="801"/>
      <c r="DU59" s="802"/>
      <c r="DV59" s="803"/>
      <c r="DW59" s="804"/>
      <c r="DX59" s="804"/>
      <c r="DY59" s="804"/>
      <c r="DZ59" s="805"/>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79"/>
      <c r="AG60" s="780"/>
      <c r="AH60" s="780"/>
      <c r="AI60" s="780"/>
      <c r="AJ60" s="781"/>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800"/>
      <c r="CI60" s="801"/>
      <c r="CJ60" s="801"/>
      <c r="CK60" s="801"/>
      <c r="CL60" s="802"/>
      <c r="CM60" s="800"/>
      <c r="CN60" s="801"/>
      <c r="CO60" s="801"/>
      <c r="CP60" s="801"/>
      <c r="CQ60" s="802"/>
      <c r="CR60" s="800"/>
      <c r="CS60" s="801"/>
      <c r="CT60" s="801"/>
      <c r="CU60" s="801"/>
      <c r="CV60" s="802"/>
      <c r="CW60" s="800"/>
      <c r="CX60" s="801"/>
      <c r="CY60" s="801"/>
      <c r="CZ60" s="801"/>
      <c r="DA60" s="802"/>
      <c r="DB60" s="800"/>
      <c r="DC60" s="801"/>
      <c r="DD60" s="801"/>
      <c r="DE60" s="801"/>
      <c r="DF60" s="802"/>
      <c r="DG60" s="800"/>
      <c r="DH60" s="801"/>
      <c r="DI60" s="801"/>
      <c r="DJ60" s="801"/>
      <c r="DK60" s="802"/>
      <c r="DL60" s="800"/>
      <c r="DM60" s="801"/>
      <c r="DN60" s="801"/>
      <c r="DO60" s="801"/>
      <c r="DP60" s="802"/>
      <c r="DQ60" s="800"/>
      <c r="DR60" s="801"/>
      <c r="DS60" s="801"/>
      <c r="DT60" s="801"/>
      <c r="DU60" s="802"/>
      <c r="DV60" s="803"/>
      <c r="DW60" s="804"/>
      <c r="DX60" s="804"/>
      <c r="DY60" s="804"/>
      <c r="DZ60" s="805"/>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79"/>
      <c r="AG61" s="780"/>
      <c r="AH61" s="780"/>
      <c r="AI61" s="780"/>
      <c r="AJ61" s="781"/>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800"/>
      <c r="CI61" s="801"/>
      <c r="CJ61" s="801"/>
      <c r="CK61" s="801"/>
      <c r="CL61" s="802"/>
      <c r="CM61" s="800"/>
      <c r="CN61" s="801"/>
      <c r="CO61" s="801"/>
      <c r="CP61" s="801"/>
      <c r="CQ61" s="802"/>
      <c r="CR61" s="800"/>
      <c r="CS61" s="801"/>
      <c r="CT61" s="801"/>
      <c r="CU61" s="801"/>
      <c r="CV61" s="802"/>
      <c r="CW61" s="800"/>
      <c r="CX61" s="801"/>
      <c r="CY61" s="801"/>
      <c r="CZ61" s="801"/>
      <c r="DA61" s="802"/>
      <c r="DB61" s="800"/>
      <c r="DC61" s="801"/>
      <c r="DD61" s="801"/>
      <c r="DE61" s="801"/>
      <c r="DF61" s="802"/>
      <c r="DG61" s="800"/>
      <c r="DH61" s="801"/>
      <c r="DI61" s="801"/>
      <c r="DJ61" s="801"/>
      <c r="DK61" s="802"/>
      <c r="DL61" s="800"/>
      <c r="DM61" s="801"/>
      <c r="DN61" s="801"/>
      <c r="DO61" s="801"/>
      <c r="DP61" s="802"/>
      <c r="DQ61" s="800"/>
      <c r="DR61" s="801"/>
      <c r="DS61" s="801"/>
      <c r="DT61" s="801"/>
      <c r="DU61" s="802"/>
      <c r="DV61" s="803"/>
      <c r="DW61" s="804"/>
      <c r="DX61" s="804"/>
      <c r="DY61" s="804"/>
      <c r="DZ61" s="805"/>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79"/>
      <c r="AG62" s="780"/>
      <c r="AH62" s="780"/>
      <c r="AI62" s="780"/>
      <c r="AJ62" s="781"/>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381</v>
      </c>
      <c r="BK62" s="825"/>
      <c r="BL62" s="825"/>
      <c r="BM62" s="825"/>
      <c r="BN62" s="826"/>
      <c r="BO62" s="216"/>
      <c r="BP62" s="216"/>
      <c r="BQ62" s="213">
        <v>56</v>
      </c>
      <c r="BR62" s="214"/>
      <c r="BS62" s="786"/>
      <c r="BT62" s="787"/>
      <c r="BU62" s="787"/>
      <c r="BV62" s="787"/>
      <c r="BW62" s="787"/>
      <c r="BX62" s="787"/>
      <c r="BY62" s="787"/>
      <c r="BZ62" s="787"/>
      <c r="CA62" s="787"/>
      <c r="CB62" s="787"/>
      <c r="CC62" s="787"/>
      <c r="CD62" s="787"/>
      <c r="CE62" s="787"/>
      <c r="CF62" s="787"/>
      <c r="CG62" s="788"/>
      <c r="CH62" s="800"/>
      <c r="CI62" s="801"/>
      <c r="CJ62" s="801"/>
      <c r="CK62" s="801"/>
      <c r="CL62" s="802"/>
      <c r="CM62" s="800"/>
      <c r="CN62" s="801"/>
      <c r="CO62" s="801"/>
      <c r="CP62" s="801"/>
      <c r="CQ62" s="802"/>
      <c r="CR62" s="800"/>
      <c r="CS62" s="801"/>
      <c r="CT62" s="801"/>
      <c r="CU62" s="801"/>
      <c r="CV62" s="802"/>
      <c r="CW62" s="800"/>
      <c r="CX62" s="801"/>
      <c r="CY62" s="801"/>
      <c r="CZ62" s="801"/>
      <c r="DA62" s="802"/>
      <c r="DB62" s="800"/>
      <c r="DC62" s="801"/>
      <c r="DD62" s="801"/>
      <c r="DE62" s="801"/>
      <c r="DF62" s="802"/>
      <c r="DG62" s="800"/>
      <c r="DH62" s="801"/>
      <c r="DI62" s="801"/>
      <c r="DJ62" s="801"/>
      <c r="DK62" s="802"/>
      <c r="DL62" s="800"/>
      <c r="DM62" s="801"/>
      <c r="DN62" s="801"/>
      <c r="DO62" s="801"/>
      <c r="DP62" s="802"/>
      <c r="DQ62" s="800"/>
      <c r="DR62" s="801"/>
      <c r="DS62" s="801"/>
      <c r="DT62" s="801"/>
      <c r="DU62" s="802"/>
      <c r="DV62" s="803"/>
      <c r="DW62" s="804"/>
      <c r="DX62" s="804"/>
      <c r="DY62" s="804"/>
      <c r="DZ62" s="805"/>
      <c r="EA62" s="197"/>
    </row>
    <row r="63" spans="1:131" s="198" customFormat="1" ht="26.25" customHeight="1" thickBot="1">
      <c r="A63" s="215" t="s">
        <v>363</v>
      </c>
      <c r="B63" s="809" t="s">
        <v>382</v>
      </c>
      <c r="C63" s="810"/>
      <c r="D63" s="810"/>
      <c r="E63" s="810"/>
      <c r="F63" s="810"/>
      <c r="G63" s="810"/>
      <c r="H63" s="810"/>
      <c r="I63" s="810"/>
      <c r="J63" s="810"/>
      <c r="K63" s="810"/>
      <c r="L63" s="810"/>
      <c r="M63" s="810"/>
      <c r="N63" s="810"/>
      <c r="O63" s="810"/>
      <c r="P63" s="811"/>
      <c r="Q63" s="857"/>
      <c r="R63" s="858"/>
      <c r="S63" s="858"/>
      <c r="T63" s="858"/>
      <c r="U63" s="858"/>
      <c r="V63" s="858"/>
      <c r="W63" s="858"/>
      <c r="X63" s="858"/>
      <c r="Y63" s="858"/>
      <c r="Z63" s="858"/>
      <c r="AA63" s="858"/>
      <c r="AB63" s="858"/>
      <c r="AC63" s="858"/>
      <c r="AD63" s="858"/>
      <c r="AE63" s="859"/>
      <c r="AF63" s="860">
        <v>363</v>
      </c>
      <c r="AG63" s="861"/>
      <c r="AH63" s="861"/>
      <c r="AI63" s="861"/>
      <c r="AJ63" s="862"/>
      <c r="AK63" s="863"/>
      <c r="AL63" s="858"/>
      <c r="AM63" s="858"/>
      <c r="AN63" s="858"/>
      <c r="AO63" s="858"/>
      <c r="AP63" s="861">
        <v>9057</v>
      </c>
      <c r="AQ63" s="861"/>
      <c r="AR63" s="861"/>
      <c r="AS63" s="861"/>
      <c r="AT63" s="861"/>
      <c r="AU63" s="861">
        <v>5224</v>
      </c>
      <c r="AV63" s="861"/>
      <c r="AW63" s="861"/>
      <c r="AX63" s="861"/>
      <c r="AY63" s="861"/>
      <c r="AZ63" s="865"/>
      <c r="BA63" s="865"/>
      <c r="BB63" s="865"/>
      <c r="BC63" s="865"/>
      <c r="BD63" s="865"/>
      <c r="BE63" s="866"/>
      <c r="BF63" s="866"/>
      <c r="BG63" s="866"/>
      <c r="BH63" s="866"/>
      <c r="BI63" s="867"/>
      <c r="BJ63" s="868" t="s">
        <v>107</v>
      </c>
      <c r="BK63" s="869"/>
      <c r="BL63" s="869"/>
      <c r="BM63" s="869"/>
      <c r="BN63" s="870"/>
      <c r="BO63" s="216"/>
      <c r="BP63" s="216"/>
      <c r="BQ63" s="213">
        <v>57</v>
      </c>
      <c r="BR63" s="214"/>
      <c r="BS63" s="786"/>
      <c r="BT63" s="787"/>
      <c r="BU63" s="787"/>
      <c r="BV63" s="787"/>
      <c r="BW63" s="787"/>
      <c r="BX63" s="787"/>
      <c r="BY63" s="787"/>
      <c r="BZ63" s="787"/>
      <c r="CA63" s="787"/>
      <c r="CB63" s="787"/>
      <c r="CC63" s="787"/>
      <c r="CD63" s="787"/>
      <c r="CE63" s="787"/>
      <c r="CF63" s="787"/>
      <c r="CG63" s="788"/>
      <c r="CH63" s="800"/>
      <c r="CI63" s="801"/>
      <c r="CJ63" s="801"/>
      <c r="CK63" s="801"/>
      <c r="CL63" s="802"/>
      <c r="CM63" s="800"/>
      <c r="CN63" s="801"/>
      <c r="CO63" s="801"/>
      <c r="CP63" s="801"/>
      <c r="CQ63" s="802"/>
      <c r="CR63" s="800"/>
      <c r="CS63" s="801"/>
      <c r="CT63" s="801"/>
      <c r="CU63" s="801"/>
      <c r="CV63" s="802"/>
      <c r="CW63" s="800"/>
      <c r="CX63" s="801"/>
      <c r="CY63" s="801"/>
      <c r="CZ63" s="801"/>
      <c r="DA63" s="802"/>
      <c r="DB63" s="800"/>
      <c r="DC63" s="801"/>
      <c r="DD63" s="801"/>
      <c r="DE63" s="801"/>
      <c r="DF63" s="802"/>
      <c r="DG63" s="800"/>
      <c r="DH63" s="801"/>
      <c r="DI63" s="801"/>
      <c r="DJ63" s="801"/>
      <c r="DK63" s="802"/>
      <c r="DL63" s="800"/>
      <c r="DM63" s="801"/>
      <c r="DN63" s="801"/>
      <c r="DO63" s="801"/>
      <c r="DP63" s="802"/>
      <c r="DQ63" s="800"/>
      <c r="DR63" s="801"/>
      <c r="DS63" s="801"/>
      <c r="DT63" s="801"/>
      <c r="DU63" s="802"/>
      <c r="DV63" s="803"/>
      <c r="DW63" s="804"/>
      <c r="DX63" s="804"/>
      <c r="DY63" s="804"/>
      <c r="DZ63" s="80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800"/>
      <c r="CI64" s="801"/>
      <c r="CJ64" s="801"/>
      <c r="CK64" s="801"/>
      <c r="CL64" s="802"/>
      <c r="CM64" s="800"/>
      <c r="CN64" s="801"/>
      <c r="CO64" s="801"/>
      <c r="CP64" s="801"/>
      <c r="CQ64" s="802"/>
      <c r="CR64" s="800"/>
      <c r="CS64" s="801"/>
      <c r="CT64" s="801"/>
      <c r="CU64" s="801"/>
      <c r="CV64" s="802"/>
      <c r="CW64" s="800"/>
      <c r="CX64" s="801"/>
      <c r="CY64" s="801"/>
      <c r="CZ64" s="801"/>
      <c r="DA64" s="802"/>
      <c r="DB64" s="800"/>
      <c r="DC64" s="801"/>
      <c r="DD64" s="801"/>
      <c r="DE64" s="801"/>
      <c r="DF64" s="802"/>
      <c r="DG64" s="800"/>
      <c r="DH64" s="801"/>
      <c r="DI64" s="801"/>
      <c r="DJ64" s="801"/>
      <c r="DK64" s="802"/>
      <c r="DL64" s="800"/>
      <c r="DM64" s="801"/>
      <c r="DN64" s="801"/>
      <c r="DO64" s="801"/>
      <c r="DP64" s="802"/>
      <c r="DQ64" s="800"/>
      <c r="DR64" s="801"/>
      <c r="DS64" s="801"/>
      <c r="DT64" s="801"/>
      <c r="DU64" s="802"/>
      <c r="DV64" s="803"/>
      <c r="DW64" s="804"/>
      <c r="DX64" s="804"/>
      <c r="DY64" s="804"/>
      <c r="DZ64" s="805"/>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800"/>
      <c r="CI65" s="801"/>
      <c r="CJ65" s="801"/>
      <c r="CK65" s="801"/>
      <c r="CL65" s="802"/>
      <c r="CM65" s="800"/>
      <c r="CN65" s="801"/>
      <c r="CO65" s="801"/>
      <c r="CP65" s="801"/>
      <c r="CQ65" s="802"/>
      <c r="CR65" s="800"/>
      <c r="CS65" s="801"/>
      <c r="CT65" s="801"/>
      <c r="CU65" s="801"/>
      <c r="CV65" s="802"/>
      <c r="CW65" s="800"/>
      <c r="CX65" s="801"/>
      <c r="CY65" s="801"/>
      <c r="CZ65" s="801"/>
      <c r="DA65" s="802"/>
      <c r="DB65" s="800"/>
      <c r="DC65" s="801"/>
      <c r="DD65" s="801"/>
      <c r="DE65" s="801"/>
      <c r="DF65" s="802"/>
      <c r="DG65" s="800"/>
      <c r="DH65" s="801"/>
      <c r="DI65" s="801"/>
      <c r="DJ65" s="801"/>
      <c r="DK65" s="802"/>
      <c r="DL65" s="800"/>
      <c r="DM65" s="801"/>
      <c r="DN65" s="801"/>
      <c r="DO65" s="801"/>
      <c r="DP65" s="802"/>
      <c r="DQ65" s="800"/>
      <c r="DR65" s="801"/>
      <c r="DS65" s="801"/>
      <c r="DT65" s="801"/>
      <c r="DU65" s="802"/>
      <c r="DV65" s="803"/>
      <c r="DW65" s="804"/>
      <c r="DX65" s="804"/>
      <c r="DY65" s="804"/>
      <c r="DZ65" s="805"/>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1" t="s">
        <v>370</v>
      </c>
      <c r="AG66" s="832"/>
      <c r="AH66" s="832"/>
      <c r="AI66" s="832"/>
      <c r="AJ66" s="872"/>
      <c r="AK66" s="735" t="s">
        <v>371</v>
      </c>
      <c r="AL66" s="759"/>
      <c r="AM66" s="759"/>
      <c r="AN66" s="759"/>
      <c r="AO66" s="760"/>
      <c r="AP66" s="735" t="s">
        <v>372</v>
      </c>
      <c r="AQ66" s="736"/>
      <c r="AR66" s="736"/>
      <c r="AS66" s="736"/>
      <c r="AT66" s="737"/>
      <c r="AU66" s="735" t="s">
        <v>385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5"/>
      <c r="AH67" s="835"/>
      <c r="AI67" s="835"/>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c r="A68" s="209">
        <v>1</v>
      </c>
      <c r="B68" s="888" t="s">
        <v>535</v>
      </c>
      <c r="C68" s="889">
        <v>0</v>
      </c>
      <c r="D68" s="889">
        <v>0</v>
      </c>
      <c r="E68" s="889">
        <v>0</v>
      </c>
      <c r="F68" s="889">
        <v>0</v>
      </c>
      <c r="G68" s="889">
        <v>0</v>
      </c>
      <c r="H68" s="889">
        <v>0</v>
      </c>
      <c r="I68" s="889">
        <v>0</v>
      </c>
      <c r="J68" s="889">
        <v>0</v>
      </c>
      <c r="K68" s="889">
        <v>0</v>
      </c>
      <c r="L68" s="889">
        <v>0</v>
      </c>
      <c r="M68" s="889">
        <v>0</v>
      </c>
      <c r="N68" s="889">
        <v>0</v>
      </c>
      <c r="O68" s="889">
        <v>0</v>
      </c>
      <c r="P68" s="890">
        <v>0</v>
      </c>
      <c r="Q68" s="891">
        <v>285</v>
      </c>
      <c r="R68" s="885"/>
      <c r="S68" s="885"/>
      <c r="T68" s="885"/>
      <c r="U68" s="885"/>
      <c r="V68" s="885">
        <v>257</v>
      </c>
      <c r="W68" s="885"/>
      <c r="X68" s="885"/>
      <c r="Y68" s="885"/>
      <c r="Z68" s="885"/>
      <c r="AA68" s="885">
        <v>29</v>
      </c>
      <c r="AB68" s="885"/>
      <c r="AC68" s="885"/>
      <c r="AD68" s="885"/>
      <c r="AE68" s="885"/>
      <c r="AF68" s="885">
        <v>29</v>
      </c>
      <c r="AG68" s="885"/>
      <c r="AH68" s="885"/>
      <c r="AI68" s="885"/>
      <c r="AJ68" s="885"/>
      <c r="AK68" s="885">
        <v>25</v>
      </c>
      <c r="AL68" s="885"/>
      <c r="AM68" s="885"/>
      <c r="AN68" s="885"/>
      <c r="AO68" s="885"/>
      <c r="AP68" s="885">
        <v>72</v>
      </c>
      <c r="AQ68" s="885"/>
      <c r="AR68" s="885"/>
      <c r="AS68" s="885"/>
      <c r="AT68" s="885"/>
      <c r="AU68" s="885">
        <v>6</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c r="A69" s="212">
        <v>2</v>
      </c>
      <c r="B69" s="892" t="s">
        <v>536</v>
      </c>
      <c r="C69" s="893"/>
      <c r="D69" s="893"/>
      <c r="E69" s="893"/>
      <c r="F69" s="893"/>
      <c r="G69" s="893"/>
      <c r="H69" s="893"/>
      <c r="I69" s="893"/>
      <c r="J69" s="893"/>
      <c r="K69" s="893"/>
      <c r="L69" s="893"/>
      <c r="M69" s="893"/>
      <c r="N69" s="893"/>
      <c r="O69" s="893"/>
      <c r="P69" s="894"/>
      <c r="Q69" s="895">
        <v>212</v>
      </c>
      <c r="R69" s="850"/>
      <c r="S69" s="850"/>
      <c r="T69" s="850"/>
      <c r="U69" s="850"/>
      <c r="V69" s="850">
        <v>205</v>
      </c>
      <c r="W69" s="850"/>
      <c r="X69" s="850"/>
      <c r="Y69" s="850"/>
      <c r="Z69" s="850"/>
      <c r="AA69" s="850">
        <v>7</v>
      </c>
      <c r="AB69" s="850"/>
      <c r="AC69" s="850"/>
      <c r="AD69" s="850"/>
      <c r="AE69" s="850"/>
      <c r="AF69" s="850">
        <v>7</v>
      </c>
      <c r="AG69" s="850"/>
      <c r="AH69" s="850"/>
      <c r="AI69" s="850"/>
      <c r="AJ69" s="850"/>
      <c r="AK69" s="850">
        <v>109</v>
      </c>
      <c r="AL69" s="850"/>
      <c r="AM69" s="850"/>
      <c r="AN69" s="850"/>
      <c r="AO69" s="850"/>
      <c r="AP69" s="850" t="s">
        <v>474</v>
      </c>
      <c r="AQ69" s="850"/>
      <c r="AR69" s="850"/>
      <c r="AS69" s="850"/>
      <c r="AT69" s="850"/>
      <c r="AU69" s="850" t="s">
        <v>532</v>
      </c>
      <c r="AV69" s="850"/>
      <c r="AW69" s="850"/>
      <c r="AX69" s="850"/>
      <c r="AY69" s="850"/>
      <c r="AZ69" s="896"/>
      <c r="BA69" s="896"/>
      <c r="BB69" s="896"/>
      <c r="BC69" s="896"/>
      <c r="BD69" s="897"/>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c r="A70" s="212">
        <v>3</v>
      </c>
      <c r="B70" s="892" t="s">
        <v>555</v>
      </c>
      <c r="C70" s="893"/>
      <c r="D70" s="893"/>
      <c r="E70" s="893"/>
      <c r="F70" s="893"/>
      <c r="G70" s="893"/>
      <c r="H70" s="893"/>
      <c r="I70" s="893"/>
      <c r="J70" s="893"/>
      <c r="K70" s="893"/>
      <c r="L70" s="893"/>
      <c r="M70" s="893"/>
      <c r="N70" s="893"/>
      <c r="O70" s="893"/>
      <c r="P70" s="894"/>
      <c r="Q70" s="895">
        <v>29</v>
      </c>
      <c r="R70" s="850"/>
      <c r="S70" s="850"/>
      <c r="T70" s="850"/>
      <c r="U70" s="850"/>
      <c r="V70" s="850">
        <v>29</v>
      </c>
      <c r="W70" s="850"/>
      <c r="X70" s="850"/>
      <c r="Y70" s="850"/>
      <c r="Z70" s="850"/>
      <c r="AA70" s="850" t="s">
        <v>532</v>
      </c>
      <c r="AB70" s="850"/>
      <c r="AC70" s="850"/>
      <c r="AD70" s="850"/>
      <c r="AE70" s="850"/>
      <c r="AF70" s="850" t="s">
        <v>532</v>
      </c>
      <c r="AG70" s="850"/>
      <c r="AH70" s="850"/>
      <c r="AI70" s="850"/>
      <c r="AJ70" s="850"/>
      <c r="AK70" s="850">
        <v>27</v>
      </c>
      <c r="AL70" s="850"/>
      <c r="AM70" s="850"/>
      <c r="AN70" s="850"/>
      <c r="AO70" s="850"/>
      <c r="AP70" s="850" t="s">
        <v>474</v>
      </c>
      <c r="AQ70" s="850"/>
      <c r="AR70" s="850"/>
      <c r="AS70" s="850"/>
      <c r="AT70" s="850"/>
      <c r="AU70" s="850" t="s">
        <v>532</v>
      </c>
      <c r="AV70" s="850"/>
      <c r="AW70" s="850"/>
      <c r="AX70" s="850"/>
      <c r="AY70" s="850"/>
      <c r="AZ70" s="896"/>
      <c r="BA70" s="896"/>
      <c r="BB70" s="896"/>
      <c r="BC70" s="896"/>
      <c r="BD70" s="897"/>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c r="A71" s="212">
        <v>4</v>
      </c>
      <c r="B71" s="892" t="s">
        <v>556</v>
      </c>
      <c r="C71" s="893"/>
      <c r="D71" s="893"/>
      <c r="E71" s="893"/>
      <c r="F71" s="893"/>
      <c r="G71" s="893"/>
      <c r="H71" s="893"/>
      <c r="I71" s="893"/>
      <c r="J71" s="893"/>
      <c r="K71" s="893"/>
      <c r="L71" s="893"/>
      <c r="M71" s="893"/>
      <c r="N71" s="893"/>
      <c r="O71" s="893"/>
      <c r="P71" s="894"/>
      <c r="Q71" s="895">
        <v>2947</v>
      </c>
      <c r="R71" s="850"/>
      <c r="S71" s="850"/>
      <c r="T71" s="850"/>
      <c r="U71" s="850"/>
      <c r="V71" s="850">
        <v>2947</v>
      </c>
      <c r="W71" s="850"/>
      <c r="X71" s="850"/>
      <c r="Y71" s="850"/>
      <c r="Z71" s="850"/>
      <c r="AA71" s="850" t="s">
        <v>532</v>
      </c>
      <c r="AB71" s="850"/>
      <c r="AC71" s="850"/>
      <c r="AD71" s="850"/>
      <c r="AE71" s="850"/>
      <c r="AF71" s="850" t="s">
        <v>532</v>
      </c>
      <c r="AG71" s="850"/>
      <c r="AH71" s="850"/>
      <c r="AI71" s="850"/>
      <c r="AJ71" s="850"/>
      <c r="AK71" s="850" t="s">
        <v>532</v>
      </c>
      <c r="AL71" s="850"/>
      <c r="AM71" s="850"/>
      <c r="AN71" s="850"/>
      <c r="AO71" s="850"/>
      <c r="AP71" s="850" t="s">
        <v>474</v>
      </c>
      <c r="AQ71" s="850"/>
      <c r="AR71" s="850"/>
      <c r="AS71" s="850"/>
      <c r="AT71" s="850"/>
      <c r="AU71" s="850" t="s">
        <v>532</v>
      </c>
      <c r="AV71" s="850"/>
      <c r="AW71" s="850"/>
      <c r="AX71" s="850"/>
      <c r="AY71" s="850"/>
      <c r="AZ71" s="896"/>
      <c r="BA71" s="896"/>
      <c r="BB71" s="896"/>
      <c r="BC71" s="896"/>
      <c r="BD71" s="897"/>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c r="A72" s="212">
        <v>5</v>
      </c>
      <c r="B72" s="892" t="s">
        <v>537</v>
      </c>
      <c r="C72" s="893"/>
      <c r="D72" s="893"/>
      <c r="E72" s="893"/>
      <c r="F72" s="893"/>
      <c r="G72" s="893"/>
      <c r="H72" s="893"/>
      <c r="I72" s="893"/>
      <c r="J72" s="893"/>
      <c r="K72" s="893"/>
      <c r="L72" s="893"/>
      <c r="M72" s="893"/>
      <c r="N72" s="893"/>
      <c r="O72" s="893"/>
      <c r="P72" s="894"/>
      <c r="Q72" s="895">
        <v>2630</v>
      </c>
      <c r="R72" s="850"/>
      <c r="S72" s="850"/>
      <c r="T72" s="850"/>
      <c r="U72" s="850"/>
      <c r="V72" s="850">
        <v>2613</v>
      </c>
      <c r="W72" s="850"/>
      <c r="X72" s="850"/>
      <c r="Y72" s="850"/>
      <c r="Z72" s="850"/>
      <c r="AA72" s="850">
        <v>17</v>
      </c>
      <c r="AB72" s="850"/>
      <c r="AC72" s="850"/>
      <c r="AD72" s="850"/>
      <c r="AE72" s="850"/>
      <c r="AF72" s="850">
        <v>17</v>
      </c>
      <c r="AG72" s="850"/>
      <c r="AH72" s="850"/>
      <c r="AI72" s="850"/>
      <c r="AJ72" s="850"/>
      <c r="AK72" s="850" t="s">
        <v>532</v>
      </c>
      <c r="AL72" s="850"/>
      <c r="AM72" s="850"/>
      <c r="AN72" s="850"/>
      <c r="AO72" s="850"/>
      <c r="AP72" s="850">
        <v>1769</v>
      </c>
      <c r="AQ72" s="850"/>
      <c r="AR72" s="850"/>
      <c r="AS72" s="850"/>
      <c r="AT72" s="850"/>
      <c r="AU72" s="850">
        <v>337</v>
      </c>
      <c r="AV72" s="850"/>
      <c r="AW72" s="850"/>
      <c r="AX72" s="850"/>
      <c r="AY72" s="850"/>
      <c r="AZ72" s="896"/>
      <c r="BA72" s="896"/>
      <c r="BB72" s="896"/>
      <c r="BC72" s="896"/>
      <c r="BD72" s="897"/>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c r="A73" s="212">
        <v>6</v>
      </c>
      <c r="B73" s="892" t="s">
        <v>538</v>
      </c>
      <c r="C73" s="893"/>
      <c r="D73" s="893"/>
      <c r="E73" s="893"/>
      <c r="F73" s="893"/>
      <c r="G73" s="893"/>
      <c r="H73" s="893"/>
      <c r="I73" s="893"/>
      <c r="J73" s="893"/>
      <c r="K73" s="893"/>
      <c r="L73" s="893"/>
      <c r="M73" s="893"/>
      <c r="N73" s="893"/>
      <c r="O73" s="893"/>
      <c r="P73" s="894"/>
      <c r="Q73" s="895">
        <v>48</v>
      </c>
      <c r="R73" s="850"/>
      <c r="S73" s="850"/>
      <c r="T73" s="850"/>
      <c r="U73" s="850"/>
      <c r="V73" s="850">
        <v>34</v>
      </c>
      <c r="W73" s="850"/>
      <c r="X73" s="850"/>
      <c r="Y73" s="850"/>
      <c r="Z73" s="850"/>
      <c r="AA73" s="850">
        <v>15</v>
      </c>
      <c r="AB73" s="850"/>
      <c r="AC73" s="850"/>
      <c r="AD73" s="850"/>
      <c r="AE73" s="850"/>
      <c r="AF73" s="850">
        <v>15</v>
      </c>
      <c r="AG73" s="850"/>
      <c r="AH73" s="850"/>
      <c r="AI73" s="850"/>
      <c r="AJ73" s="850"/>
      <c r="AK73" s="850" t="s">
        <v>532</v>
      </c>
      <c r="AL73" s="850"/>
      <c r="AM73" s="850"/>
      <c r="AN73" s="850"/>
      <c r="AO73" s="850"/>
      <c r="AP73" s="850" t="s">
        <v>474</v>
      </c>
      <c r="AQ73" s="850"/>
      <c r="AR73" s="850"/>
      <c r="AS73" s="850"/>
      <c r="AT73" s="850"/>
      <c r="AU73" s="850" t="s">
        <v>532</v>
      </c>
      <c r="AV73" s="850"/>
      <c r="AW73" s="850"/>
      <c r="AX73" s="850"/>
      <c r="AY73" s="850"/>
      <c r="AZ73" s="896"/>
      <c r="BA73" s="896"/>
      <c r="BB73" s="896"/>
      <c r="BC73" s="896"/>
      <c r="BD73" s="897"/>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c r="A74" s="212">
        <v>7</v>
      </c>
      <c r="B74" s="892" t="s">
        <v>539</v>
      </c>
      <c r="C74" s="893"/>
      <c r="D74" s="893"/>
      <c r="E74" s="893"/>
      <c r="F74" s="893"/>
      <c r="G74" s="893"/>
      <c r="H74" s="893"/>
      <c r="I74" s="893"/>
      <c r="J74" s="893"/>
      <c r="K74" s="893"/>
      <c r="L74" s="893"/>
      <c r="M74" s="893"/>
      <c r="N74" s="893"/>
      <c r="O74" s="893"/>
      <c r="P74" s="894"/>
      <c r="Q74" s="895">
        <v>540</v>
      </c>
      <c r="R74" s="850"/>
      <c r="S74" s="850"/>
      <c r="T74" s="850"/>
      <c r="U74" s="850"/>
      <c r="V74" s="850">
        <v>435</v>
      </c>
      <c r="W74" s="850"/>
      <c r="X74" s="850"/>
      <c r="Y74" s="850"/>
      <c r="Z74" s="850"/>
      <c r="AA74" s="850">
        <v>105</v>
      </c>
      <c r="AB74" s="850"/>
      <c r="AC74" s="850"/>
      <c r="AD74" s="850"/>
      <c r="AE74" s="850"/>
      <c r="AF74" s="850">
        <v>105</v>
      </c>
      <c r="AG74" s="850"/>
      <c r="AH74" s="850"/>
      <c r="AI74" s="850"/>
      <c r="AJ74" s="850"/>
      <c r="AK74" s="850">
        <v>73</v>
      </c>
      <c r="AL74" s="850"/>
      <c r="AM74" s="850"/>
      <c r="AN74" s="850"/>
      <c r="AO74" s="850"/>
      <c r="AP74" s="850" t="s">
        <v>474</v>
      </c>
      <c r="AQ74" s="850"/>
      <c r="AR74" s="850"/>
      <c r="AS74" s="850"/>
      <c r="AT74" s="850"/>
      <c r="AU74" s="850" t="s">
        <v>474</v>
      </c>
      <c r="AV74" s="850"/>
      <c r="AW74" s="850"/>
      <c r="AX74" s="850"/>
      <c r="AY74" s="850"/>
      <c r="AZ74" s="896"/>
      <c r="BA74" s="896"/>
      <c r="BB74" s="896"/>
      <c r="BC74" s="896"/>
      <c r="BD74" s="897"/>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c r="A75" s="212">
        <v>8</v>
      </c>
      <c r="B75" s="892" t="s">
        <v>557</v>
      </c>
      <c r="C75" s="893"/>
      <c r="D75" s="893"/>
      <c r="E75" s="893"/>
      <c r="F75" s="893"/>
      <c r="G75" s="893"/>
      <c r="H75" s="893"/>
      <c r="I75" s="893"/>
      <c r="J75" s="893"/>
      <c r="K75" s="893"/>
      <c r="L75" s="893"/>
      <c r="M75" s="893"/>
      <c r="N75" s="893"/>
      <c r="O75" s="893"/>
      <c r="P75" s="894"/>
      <c r="Q75" s="898">
        <v>737974</v>
      </c>
      <c r="R75" s="899"/>
      <c r="S75" s="899"/>
      <c r="T75" s="899"/>
      <c r="U75" s="849"/>
      <c r="V75" s="900">
        <v>705624</v>
      </c>
      <c r="W75" s="899"/>
      <c r="X75" s="899"/>
      <c r="Y75" s="899"/>
      <c r="Z75" s="849"/>
      <c r="AA75" s="900">
        <v>32350</v>
      </c>
      <c r="AB75" s="899"/>
      <c r="AC75" s="899"/>
      <c r="AD75" s="899"/>
      <c r="AE75" s="849"/>
      <c r="AF75" s="900">
        <v>32350</v>
      </c>
      <c r="AG75" s="899"/>
      <c r="AH75" s="899"/>
      <c r="AI75" s="899"/>
      <c r="AJ75" s="849"/>
      <c r="AK75" s="900">
        <v>127</v>
      </c>
      <c r="AL75" s="899"/>
      <c r="AM75" s="899"/>
      <c r="AN75" s="899"/>
      <c r="AO75" s="849"/>
      <c r="AP75" s="900" t="s">
        <v>474</v>
      </c>
      <c r="AQ75" s="899"/>
      <c r="AR75" s="899"/>
      <c r="AS75" s="899"/>
      <c r="AT75" s="849"/>
      <c r="AU75" s="900" t="s">
        <v>474</v>
      </c>
      <c r="AV75" s="899"/>
      <c r="AW75" s="899"/>
      <c r="AX75" s="899"/>
      <c r="AY75" s="849"/>
      <c r="AZ75" s="896"/>
      <c r="BA75" s="896"/>
      <c r="BB75" s="896"/>
      <c r="BC75" s="896"/>
      <c r="BD75" s="897"/>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c r="A76" s="212">
        <v>9</v>
      </c>
      <c r="B76" s="892" t="s">
        <v>540</v>
      </c>
      <c r="C76" s="893"/>
      <c r="D76" s="893"/>
      <c r="E76" s="893"/>
      <c r="F76" s="893"/>
      <c r="G76" s="893"/>
      <c r="H76" s="893"/>
      <c r="I76" s="893"/>
      <c r="J76" s="893"/>
      <c r="K76" s="893"/>
      <c r="L76" s="893"/>
      <c r="M76" s="893"/>
      <c r="N76" s="893"/>
      <c r="O76" s="893"/>
      <c r="P76" s="894"/>
      <c r="Q76" s="898">
        <v>100</v>
      </c>
      <c r="R76" s="899"/>
      <c r="S76" s="899"/>
      <c r="T76" s="899"/>
      <c r="U76" s="849"/>
      <c r="V76" s="900">
        <v>99</v>
      </c>
      <c r="W76" s="899"/>
      <c r="X76" s="899"/>
      <c r="Y76" s="899"/>
      <c r="Z76" s="849"/>
      <c r="AA76" s="900">
        <v>0</v>
      </c>
      <c r="AB76" s="899"/>
      <c r="AC76" s="899"/>
      <c r="AD76" s="899"/>
      <c r="AE76" s="849"/>
      <c r="AF76" s="900">
        <v>0</v>
      </c>
      <c r="AG76" s="899"/>
      <c r="AH76" s="899"/>
      <c r="AI76" s="899"/>
      <c r="AJ76" s="849"/>
      <c r="AK76" s="900">
        <v>2</v>
      </c>
      <c r="AL76" s="899"/>
      <c r="AM76" s="899"/>
      <c r="AN76" s="899"/>
      <c r="AO76" s="849"/>
      <c r="AP76" s="900" t="s">
        <v>474</v>
      </c>
      <c r="AQ76" s="899"/>
      <c r="AR76" s="899"/>
      <c r="AS76" s="899"/>
      <c r="AT76" s="849"/>
      <c r="AU76" s="900" t="s">
        <v>474</v>
      </c>
      <c r="AV76" s="899"/>
      <c r="AW76" s="899"/>
      <c r="AX76" s="899"/>
      <c r="AY76" s="849"/>
      <c r="AZ76" s="896"/>
      <c r="BA76" s="896"/>
      <c r="BB76" s="896"/>
      <c r="BC76" s="896"/>
      <c r="BD76" s="897"/>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c r="A77" s="212">
        <v>10</v>
      </c>
      <c r="B77" s="892" t="s">
        <v>541</v>
      </c>
      <c r="C77" s="893"/>
      <c r="D77" s="893"/>
      <c r="E77" s="893"/>
      <c r="F77" s="893"/>
      <c r="G77" s="893"/>
      <c r="H77" s="893"/>
      <c r="I77" s="893"/>
      <c r="J77" s="893"/>
      <c r="K77" s="893"/>
      <c r="L77" s="893"/>
      <c r="M77" s="893"/>
      <c r="N77" s="893"/>
      <c r="O77" s="893"/>
      <c r="P77" s="894"/>
      <c r="Q77" s="898">
        <v>11632</v>
      </c>
      <c r="R77" s="899"/>
      <c r="S77" s="899"/>
      <c r="T77" s="899"/>
      <c r="U77" s="849"/>
      <c r="V77" s="900">
        <v>11127</v>
      </c>
      <c r="W77" s="899"/>
      <c r="X77" s="899"/>
      <c r="Y77" s="899"/>
      <c r="Z77" s="849"/>
      <c r="AA77" s="900">
        <v>505</v>
      </c>
      <c r="AB77" s="899"/>
      <c r="AC77" s="899"/>
      <c r="AD77" s="899"/>
      <c r="AE77" s="849"/>
      <c r="AF77" s="900">
        <v>505</v>
      </c>
      <c r="AG77" s="899"/>
      <c r="AH77" s="899"/>
      <c r="AI77" s="899"/>
      <c r="AJ77" s="849"/>
      <c r="AK77" s="900" t="s">
        <v>532</v>
      </c>
      <c r="AL77" s="899"/>
      <c r="AM77" s="899"/>
      <c r="AN77" s="899"/>
      <c r="AO77" s="849"/>
      <c r="AP77" s="900" t="s">
        <v>474</v>
      </c>
      <c r="AQ77" s="899"/>
      <c r="AR77" s="899"/>
      <c r="AS77" s="899"/>
      <c r="AT77" s="849"/>
      <c r="AU77" s="900" t="s">
        <v>474</v>
      </c>
      <c r="AV77" s="899"/>
      <c r="AW77" s="899"/>
      <c r="AX77" s="899"/>
      <c r="AY77" s="849"/>
      <c r="AZ77" s="896"/>
      <c r="BA77" s="896"/>
      <c r="BB77" s="896"/>
      <c r="BC77" s="896"/>
      <c r="BD77" s="897"/>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c r="A78" s="212">
        <v>11</v>
      </c>
      <c r="B78" s="892" t="s">
        <v>542</v>
      </c>
      <c r="C78" s="893"/>
      <c r="D78" s="893"/>
      <c r="E78" s="893"/>
      <c r="F78" s="893"/>
      <c r="G78" s="893"/>
      <c r="H78" s="893"/>
      <c r="I78" s="893"/>
      <c r="J78" s="893"/>
      <c r="K78" s="893"/>
      <c r="L78" s="893"/>
      <c r="M78" s="893"/>
      <c r="N78" s="893"/>
      <c r="O78" s="893"/>
      <c r="P78" s="894"/>
      <c r="Q78" s="895">
        <v>68</v>
      </c>
      <c r="R78" s="850"/>
      <c r="S78" s="850"/>
      <c r="T78" s="850"/>
      <c r="U78" s="850"/>
      <c r="V78" s="850">
        <v>68</v>
      </c>
      <c r="W78" s="850"/>
      <c r="X78" s="850"/>
      <c r="Y78" s="850"/>
      <c r="Z78" s="850"/>
      <c r="AA78" s="850" t="s">
        <v>532</v>
      </c>
      <c r="AB78" s="850"/>
      <c r="AC78" s="850"/>
      <c r="AD78" s="850"/>
      <c r="AE78" s="850"/>
      <c r="AF78" s="850" t="s">
        <v>532</v>
      </c>
      <c r="AG78" s="850"/>
      <c r="AH78" s="850"/>
      <c r="AI78" s="850"/>
      <c r="AJ78" s="850"/>
      <c r="AK78" s="850" t="s">
        <v>532</v>
      </c>
      <c r="AL78" s="850"/>
      <c r="AM78" s="850"/>
      <c r="AN78" s="850"/>
      <c r="AO78" s="850"/>
      <c r="AP78" s="850" t="s">
        <v>474</v>
      </c>
      <c r="AQ78" s="850"/>
      <c r="AR78" s="850"/>
      <c r="AS78" s="850"/>
      <c r="AT78" s="850"/>
      <c r="AU78" s="850" t="s">
        <v>474</v>
      </c>
      <c r="AV78" s="850"/>
      <c r="AW78" s="850"/>
      <c r="AX78" s="850"/>
      <c r="AY78" s="850"/>
      <c r="AZ78" s="896"/>
      <c r="BA78" s="896"/>
      <c r="BB78" s="896"/>
      <c r="BC78" s="896"/>
      <c r="BD78" s="897"/>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c r="A79" s="212">
        <v>12</v>
      </c>
      <c r="B79" s="892" t="s">
        <v>543</v>
      </c>
      <c r="C79" s="893"/>
      <c r="D79" s="893"/>
      <c r="E79" s="893"/>
      <c r="F79" s="893"/>
      <c r="G79" s="893"/>
      <c r="H79" s="893"/>
      <c r="I79" s="893"/>
      <c r="J79" s="893"/>
      <c r="K79" s="893"/>
      <c r="L79" s="893"/>
      <c r="M79" s="893"/>
      <c r="N79" s="893"/>
      <c r="O79" s="893"/>
      <c r="P79" s="894"/>
      <c r="Q79" s="895">
        <v>211</v>
      </c>
      <c r="R79" s="850"/>
      <c r="S79" s="850"/>
      <c r="T79" s="850"/>
      <c r="U79" s="850"/>
      <c r="V79" s="850">
        <v>207</v>
      </c>
      <c r="W79" s="850"/>
      <c r="X79" s="850"/>
      <c r="Y79" s="850"/>
      <c r="Z79" s="850"/>
      <c r="AA79" s="850">
        <v>4</v>
      </c>
      <c r="AB79" s="850"/>
      <c r="AC79" s="850"/>
      <c r="AD79" s="850"/>
      <c r="AE79" s="850"/>
      <c r="AF79" s="850">
        <v>4</v>
      </c>
      <c r="AG79" s="850"/>
      <c r="AH79" s="850"/>
      <c r="AI79" s="850"/>
      <c r="AJ79" s="850"/>
      <c r="AK79" s="850" t="s">
        <v>532</v>
      </c>
      <c r="AL79" s="850"/>
      <c r="AM79" s="850"/>
      <c r="AN79" s="850"/>
      <c r="AO79" s="850"/>
      <c r="AP79" s="850" t="s">
        <v>474</v>
      </c>
      <c r="AQ79" s="850"/>
      <c r="AR79" s="850"/>
      <c r="AS79" s="850"/>
      <c r="AT79" s="850"/>
      <c r="AU79" s="850" t="s">
        <v>474</v>
      </c>
      <c r="AV79" s="850"/>
      <c r="AW79" s="850"/>
      <c r="AX79" s="850"/>
      <c r="AY79" s="850"/>
      <c r="AZ79" s="896"/>
      <c r="BA79" s="896"/>
      <c r="BB79" s="896"/>
      <c r="BC79" s="896"/>
      <c r="BD79" s="897"/>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c r="A80" s="212">
        <v>13</v>
      </c>
      <c r="B80" s="892" t="s">
        <v>544</v>
      </c>
      <c r="C80" s="893"/>
      <c r="D80" s="893"/>
      <c r="E80" s="893"/>
      <c r="F80" s="893"/>
      <c r="G80" s="893"/>
      <c r="H80" s="893"/>
      <c r="I80" s="893"/>
      <c r="J80" s="893"/>
      <c r="K80" s="893"/>
      <c r="L80" s="893"/>
      <c r="M80" s="893"/>
      <c r="N80" s="893"/>
      <c r="O80" s="893"/>
      <c r="P80" s="894"/>
      <c r="Q80" s="895">
        <v>19</v>
      </c>
      <c r="R80" s="850"/>
      <c r="S80" s="850"/>
      <c r="T80" s="850"/>
      <c r="U80" s="850"/>
      <c r="V80" s="850">
        <v>19</v>
      </c>
      <c r="W80" s="850"/>
      <c r="X80" s="850"/>
      <c r="Y80" s="850"/>
      <c r="Z80" s="850"/>
      <c r="AA80" s="850">
        <v>1</v>
      </c>
      <c r="AB80" s="850"/>
      <c r="AC80" s="850"/>
      <c r="AD80" s="850"/>
      <c r="AE80" s="850"/>
      <c r="AF80" s="850">
        <v>1</v>
      </c>
      <c r="AG80" s="850"/>
      <c r="AH80" s="850"/>
      <c r="AI80" s="850"/>
      <c r="AJ80" s="850"/>
      <c r="AK80" s="850" t="s">
        <v>532</v>
      </c>
      <c r="AL80" s="850"/>
      <c r="AM80" s="850"/>
      <c r="AN80" s="850"/>
      <c r="AO80" s="850"/>
      <c r="AP80" s="850" t="s">
        <v>474</v>
      </c>
      <c r="AQ80" s="850"/>
      <c r="AR80" s="850"/>
      <c r="AS80" s="850"/>
      <c r="AT80" s="850"/>
      <c r="AU80" s="850" t="s">
        <v>474</v>
      </c>
      <c r="AV80" s="850"/>
      <c r="AW80" s="850"/>
      <c r="AX80" s="850"/>
      <c r="AY80" s="850"/>
      <c r="AZ80" s="896"/>
      <c r="BA80" s="896"/>
      <c r="BB80" s="896"/>
      <c r="BC80" s="896"/>
      <c r="BD80" s="897"/>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c r="A81" s="212">
        <v>14</v>
      </c>
      <c r="B81" s="892" t="s">
        <v>545</v>
      </c>
      <c r="C81" s="893"/>
      <c r="D81" s="893"/>
      <c r="E81" s="893"/>
      <c r="F81" s="893"/>
      <c r="G81" s="893"/>
      <c r="H81" s="893"/>
      <c r="I81" s="893"/>
      <c r="J81" s="893"/>
      <c r="K81" s="893"/>
      <c r="L81" s="893"/>
      <c r="M81" s="893"/>
      <c r="N81" s="893"/>
      <c r="O81" s="893"/>
      <c r="P81" s="894"/>
      <c r="Q81" s="895">
        <v>183</v>
      </c>
      <c r="R81" s="850"/>
      <c r="S81" s="850"/>
      <c r="T81" s="850"/>
      <c r="U81" s="850"/>
      <c r="V81" s="850">
        <v>171</v>
      </c>
      <c r="W81" s="850"/>
      <c r="X81" s="850"/>
      <c r="Y81" s="850"/>
      <c r="Z81" s="850"/>
      <c r="AA81" s="850">
        <v>12</v>
      </c>
      <c r="AB81" s="850"/>
      <c r="AC81" s="850"/>
      <c r="AD81" s="850"/>
      <c r="AE81" s="850"/>
      <c r="AF81" s="850">
        <v>12</v>
      </c>
      <c r="AG81" s="850"/>
      <c r="AH81" s="850"/>
      <c r="AI81" s="850"/>
      <c r="AJ81" s="850"/>
      <c r="AK81" s="850" t="s">
        <v>532</v>
      </c>
      <c r="AL81" s="850"/>
      <c r="AM81" s="850"/>
      <c r="AN81" s="850"/>
      <c r="AO81" s="850"/>
      <c r="AP81" s="850" t="s">
        <v>474</v>
      </c>
      <c r="AQ81" s="850"/>
      <c r="AR81" s="850"/>
      <c r="AS81" s="850"/>
      <c r="AT81" s="850"/>
      <c r="AU81" s="850" t="s">
        <v>474</v>
      </c>
      <c r="AV81" s="850"/>
      <c r="AW81" s="850"/>
      <c r="AX81" s="850"/>
      <c r="AY81" s="850"/>
      <c r="AZ81" s="896"/>
      <c r="BA81" s="896"/>
      <c r="BB81" s="896"/>
      <c r="BC81" s="896"/>
      <c r="BD81" s="897"/>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c r="A82" s="212">
        <v>15</v>
      </c>
      <c r="B82" s="892" t="s">
        <v>546</v>
      </c>
      <c r="C82" s="893"/>
      <c r="D82" s="893"/>
      <c r="E82" s="893"/>
      <c r="F82" s="893"/>
      <c r="G82" s="893"/>
      <c r="H82" s="893"/>
      <c r="I82" s="893"/>
      <c r="J82" s="893"/>
      <c r="K82" s="893"/>
      <c r="L82" s="893"/>
      <c r="M82" s="893"/>
      <c r="N82" s="893"/>
      <c r="O82" s="893"/>
      <c r="P82" s="894"/>
      <c r="Q82" s="895">
        <v>65</v>
      </c>
      <c r="R82" s="850"/>
      <c r="S82" s="850"/>
      <c r="T82" s="850"/>
      <c r="U82" s="850"/>
      <c r="V82" s="850">
        <v>65</v>
      </c>
      <c r="W82" s="850"/>
      <c r="X82" s="850"/>
      <c r="Y82" s="850"/>
      <c r="Z82" s="850"/>
      <c r="AA82" s="850" t="s">
        <v>532</v>
      </c>
      <c r="AB82" s="850"/>
      <c r="AC82" s="850"/>
      <c r="AD82" s="850"/>
      <c r="AE82" s="850"/>
      <c r="AF82" s="850" t="s">
        <v>532</v>
      </c>
      <c r="AG82" s="850"/>
      <c r="AH82" s="850"/>
      <c r="AI82" s="850"/>
      <c r="AJ82" s="850"/>
      <c r="AK82" s="850" t="s">
        <v>532</v>
      </c>
      <c r="AL82" s="850"/>
      <c r="AM82" s="850"/>
      <c r="AN82" s="850"/>
      <c r="AO82" s="850"/>
      <c r="AP82" s="850" t="s">
        <v>474</v>
      </c>
      <c r="AQ82" s="850"/>
      <c r="AR82" s="850"/>
      <c r="AS82" s="850"/>
      <c r="AT82" s="850"/>
      <c r="AU82" s="850" t="s">
        <v>474</v>
      </c>
      <c r="AV82" s="850"/>
      <c r="AW82" s="850"/>
      <c r="AX82" s="850"/>
      <c r="AY82" s="850"/>
      <c r="AZ82" s="896"/>
      <c r="BA82" s="896"/>
      <c r="BB82" s="896"/>
      <c r="BC82" s="896"/>
      <c r="BD82" s="897"/>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c r="A83" s="212">
        <v>16</v>
      </c>
      <c r="B83" s="892" t="s">
        <v>547</v>
      </c>
      <c r="C83" s="893"/>
      <c r="D83" s="893"/>
      <c r="E83" s="893"/>
      <c r="F83" s="893"/>
      <c r="G83" s="893"/>
      <c r="H83" s="893"/>
      <c r="I83" s="893"/>
      <c r="J83" s="893"/>
      <c r="K83" s="893"/>
      <c r="L83" s="893"/>
      <c r="M83" s="893"/>
      <c r="N83" s="893"/>
      <c r="O83" s="893"/>
      <c r="P83" s="894"/>
      <c r="Q83" s="895">
        <v>454</v>
      </c>
      <c r="R83" s="850"/>
      <c r="S83" s="850"/>
      <c r="T83" s="850"/>
      <c r="U83" s="850"/>
      <c r="V83" s="850">
        <v>438</v>
      </c>
      <c r="W83" s="850"/>
      <c r="X83" s="850"/>
      <c r="Y83" s="850"/>
      <c r="Z83" s="850"/>
      <c r="AA83" s="850">
        <v>15</v>
      </c>
      <c r="AB83" s="850"/>
      <c r="AC83" s="850"/>
      <c r="AD83" s="850"/>
      <c r="AE83" s="850"/>
      <c r="AF83" s="850">
        <v>15</v>
      </c>
      <c r="AG83" s="850"/>
      <c r="AH83" s="850"/>
      <c r="AI83" s="850"/>
      <c r="AJ83" s="850"/>
      <c r="AK83" s="850" t="s">
        <v>532</v>
      </c>
      <c r="AL83" s="850"/>
      <c r="AM83" s="850"/>
      <c r="AN83" s="850"/>
      <c r="AO83" s="850"/>
      <c r="AP83" s="850">
        <v>650</v>
      </c>
      <c r="AQ83" s="850"/>
      <c r="AR83" s="850"/>
      <c r="AS83" s="850"/>
      <c r="AT83" s="850"/>
      <c r="AU83" s="850">
        <v>373</v>
      </c>
      <c r="AV83" s="850"/>
      <c r="AW83" s="850"/>
      <c r="AX83" s="850"/>
      <c r="AY83" s="850"/>
      <c r="AZ83" s="896"/>
      <c r="BA83" s="896"/>
      <c r="BB83" s="896"/>
      <c r="BC83" s="896"/>
      <c r="BD83" s="897"/>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c r="A84" s="212">
        <v>17</v>
      </c>
      <c r="B84" s="892" t="s">
        <v>548</v>
      </c>
      <c r="C84" s="893"/>
      <c r="D84" s="893"/>
      <c r="E84" s="893"/>
      <c r="F84" s="893"/>
      <c r="G84" s="893"/>
      <c r="H84" s="893"/>
      <c r="I84" s="893"/>
      <c r="J84" s="893"/>
      <c r="K84" s="893"/>
      <c r="L84" s="893"/>
      <c r="M84" s="893"/>
      <c r="N84" s="893"/>
      <c r="O84" s="893"/>
      <c r="P84" s="894"/>
      <c r="Q84" s="895">
        <v>1056</v>
      </c>
      <c r="R84" s="850"/>
      <c r="S84" s="850"/>
      <c r="T84" s="850"/>
      <c r="U84" s="850"/>
      <c r="V84" s="850">
        <v>1023</v>
      </c>
      <c r="W84" s="850"/>
      <c r="X84" s="850"/>
      <c r="Y84" s="850"/>
      <c r="Z84" s="850"/>
      <c r="AA84" s="850">
        <v>33</v>
      </c>
      <c r="AB84" s="850"/>
      <c r="AC84" s="850"/>
      <c r="AD84" s="850"/>
      <c r="AE84" s="850"/>
      <c r="AF84" s="850">
        <v>33</v>
      </c>
      <c r="AG84" s="850"/>
      <c r="AH84" s="850"/>
      <c r="AI84" s="850"/>
      <c r="AJ84" s="850"/>
      <c r="AK84" s="850" t="s">
        <v>532</v>
      </c>
      <c r="AL84" s="850"/>
      <c r="AM84" s="850"/>
      <c r="AN84" s="850"/>
      <c r="AO84" s="850"/>
      <c r="AP84" s="850" t="s">
        <v>474</v>
      </c>
      <c r="AQ84" s="850"/>
      <c r="AR84" s="850"/>
      <c r="AS84" s="850"/>
      <c r="AT84" s="850"/>
      <c r="AU84" s="850" t="s">
        <v>474</v>
      </c>
      <c r="AV84" s="850"/>
      <c r="AW84" s="850"/>
      <c r="AX84" s="850"/>
      <c r="AY84" s="850"/>
      <c r="AZ84" s="896"/>
      <c r="BA84" s="896"/>
      <c r="BB84" s="896"/>
      <c r="BC84" s="896"/>
      <c r="BD84" s="897"/>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c r="A85" s="212">
        <v>18</v>
      </c>
      <c r="B85" s="892" t="s">
        <v>549</v>
      </c>
      <c r="C85" s="893"/>
      <c r="D85" s="893"/>
      <c r="E85" s="893"/>
      <c r="F85" s="893"/>
      <c r="G85" s="893"/>
      <c r="H85" s="893"/>
      <c r="I85" s="893"/>
      <c r="J85" s="893"/>
      <c r="K85" s="893"/>
      <c r="L85" s="893"/>
      <c r="M85" s="893"/>
      <c r="N85" s="893"/>
      <c r="O85" s="893"/>
      <c r="P85" s="894"/>
      <c r="Q85" s="895">
        <v>64808</v>
      </c>
      <c r="R85" s="850"/>
      <c r="S85" s="850"/>
      <c r="T85" s="850"/>
      <c r="U85" s="850"/>
      <c r="V85" s="850">
        <v>62834</v>
      </c>
      <c r="W85" s="850"/>
      <c r="X85" s="850"/>
      <c r="Y85" s="850"/>
      <c r="Z85" s="850"/>
      <c r="AA85" s="850">
        <v>1974</v>
      </c>
      <c r="AB85" s="850"/>
      <c r="AC85" s="850"/>
      <c r="AD85" s="850"/>
      <c r="AE85" s="850"/>
      <c r="AF85" s="850">
        <v>1961</v>
      </c>
      <c r="AG85" s="850"/>
      <c r="AH85" s="850"/>
      <c r="AI85" s="850"/>
      <c r="AJ85" s="850"/>
      <c r="AK85" s="850">
        <v>160</v>
      </c>
      <c r="AL85" s="850"/>
      <c r="AM85" s="850"/>
      <c r="AN85" s="850"/>
      <c r="AO85" s="850"/>
      <c r="AP85" s="850" t="s">
        <v>474</v>
      </c>
      <c r="AQ85" s="850"/>
      <c r="AR85" s="850"/>
      <c r="AS85" s="850"/>
      <c r="AT85" s="850"/>
      <c r="AU85" s="850" t="s">
        <v>474</v>
      </c>
      <c r="AV85" s="850"/>
      <c r="AW85" s="850"/>
      <c r="AX85" s="850"/>
      <c r="AY85" s="850"/>
      <c r="AZ85" s="896"/>
      <c r="BA85" s="896"/>
      <c r="BB85" s="896"/>
      <c r="BC85" s="896"/>
      <c r="BD85" s="897"/>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c r="A86" s="212">
        <v>19</v>
      </c>
      <c r="B86" s="892" t="s">
        <v>552</v>
      </c>
      <c r="C86" s="893"/>
      <c r="D86" s="893"/>
      <c r="E86" s="893"/>
      <c r="F86" s="893"/>
      <c r="G86" s="893"/>
      <c r="H86" s="893"/>
      <c r="I86" s="893"/>
      <c r="J86" s="893"/>
      <c r="K86" s="893"/>
      <c r="L86" s="893"/>
      <c r="M86" s="893"/>
      <c r="N86" s="893"/>
      <c r="O86" s="893"/>
      <c r="P86" s="894"/>
      <c r="Q86" s="895">
        <v>11527</v>
      </c>
      <c r="R86" s="850"/>
      <c r="S86" s="850"/>
      <c r="T86" s="850"/>
      <c r="U86" s="850"/>
      <c r="V86" s="850">
        <v>10964</v>
      </c>
      <c r="W86" s="850"/>
      <c r="X86" s="850"/>
      <c r="Y86" s="850"/>
      <c r="Z86" s="850"/>
      <c r="AA86" s="850">
        <v>563</v>
      </c>
      <c r="AB86" s="850"/>
      <c r="AC86" s="850"/>
      <c r="AD86" s="850"/>
      <c r="AE86" s="850"/>
      <c r="AF86" s="850">
        <v>6294</v>
      </c>
      <c r="AG86" s="850"/>
      <c r="AH86" s="850"/>
      <c r="AI86" s="850"/>
      <c r="AJ86" s="850"/>
      <c r="AK86" s="850" t="s">
        <v>532</v>
      </c>
      <c r="AL86" s="850"/>
      <c r="AM86" s="850"/>
      <c r="AN86" s="850"/>
      <c r="AO86" s="850"/>
      <c r="AP86" s="850">
        <v>20160</v>
      </c>
      <c r="AQ86" s="850"/>
      <c r="AR86" s="850"/>
      <c r="AS86" s="850"/>
      <c r="AT86" s="850"/>
      <c r="AU86" s="850" t="s">
        <v>474</v>
      </c>
      <c r="AV86" s="850"/>
      <c r="AW86" s="850"/>
      <c r="AX86" s="850"/>
      <c r="AY86" s="850"/>
      <c r="AZ86" s="896" t="s">
        <v>551</v>
      </c>
      <c r="BA86" s="896"/>
      <c r="BB86" s="896"/>
      <c r="BC86" s="896"/>
      <c r="BD86" s="897"/>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c r="A87" s="220">
        <v>20</v>
      </c>
      <c r="B87" s="901" t="s">
        <v>550</v>
      </c>
      <c r="C87" s="902"/>
      <c r="D87" s="902"/>
      <c r="E87" s="902"/>
      <c r="F87" s="902"/>
      <c r="G87" s="902"/>
      <c r="H87" s="902"/>
      <c r="I87" s="902"/>
      <c r="J87" s="902"/>
      <c r="K87" s="902"/>
      <c r="L87" s="902"/>
      <c r="M87" s="902"/>
      <c r="N87" s="902"/>
      <c r="O87" s="902"/>
      <c r="P87" s="903"/>
      <c r="Q87" s="904">
        <v>72</v>
      </c>
      <c r="R87" s="905"/>
      <c r="S87" s="905"/>
      <c r="T87" s="905"/>
      <c r="U87" s="905"/>
      <c r="V87" s="905">
        <v>60</v>
      </c>
      <c r="W87" s="905"/>
      <c r="X87" s="905"/>
      <c r="Y87" s="905"/>
      <c r="Z87" s="905"/>
      <c r="AA87" s="905">
        <v>12</v>
      </c>
      <c r="AB87" s="905"/>
      <c r="AC87" s="905"/>
      <c r="AD87" s="905"/>
      <c r="AE87" s="905"/>
      <c r="AF87" s="905">
        <v>12</v>
      </c>
      <c r="AG87" s="905"/>
      <c r="AH87" s="905"/>
      <c r="AI87" s="905"/>
      <c r="AJ87" s="905"/>
      <c r="AK87" s="905" t="s">
        <v>553</v>
      </c>
      <c r="AL87" s="905"/>
      <c r="AM87" s="905"/>
      <c r="AN87" s="905"/>
      <c r="AO87" s="905"/>
      <c r="AP87" s="905" t="s">
        <v>474</v>
      </c>
      <c r="AQ87" s="905"/>
      <c r="AR87" s="905"/>
      <c r="AS87" s="905"/>
      <c r="AT87" s="905"/>
      <c r="AU87" s="905" t="s">
        <v>474</v>
      </c>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c r="A88" s="215" t="s">
        <v>363</v>
      </c>
      <c r="B88" s="809" t="s">
        <v>386</v>
      </c>
      <c r="C88" s="810"/>
      <c r="D88" s="810"/>
      <c r="E88" s="810"/>
      <c r="F88" s="810"/>
      <c r="G88" s="810"/>
      <c r="H88" s="810"/>
      <c r="I88" s="810"/>
      <c r="J88" s="810"/>
      <c r="K88" s="810"/>
      <c r="L88" s="810"/>
      <c r="M88" s="810"/>
      <c r="N88" s="810"/>
      <c r="O88" s="810"/>
      <c r="P88" s="811"/>
      <c r="Q88" s="857"/>
      <c r="R88" s="858"/>
      <c r="S88" s="858"/>
      <c r="T88" s="858"/>
      <c r="U88" s="858"/>
      <c r="V88" s="858"/>
      <c r="W88" s="858"/>
      <c r="X88" s="858"/>
      <c r="Y88" s="858"/>
      <c r="Z88" s="858"/>
      <c r="AA88" s="858"/>
      <c r="AB88" s="858"/>
      <c r="AC88" s="858"/>
      <c r="AD88" s="858"/>
      <c r="AE88" s="858"/>
      <c r="AF88" s="861">
        <v>41336</v>
      </c>
      <c r="AG88" s="861"/>
      <c r="AH88" s="861"/>
      <c r="AI88" s="861"/>
      <c r="AJ88" s="861"/>
      <c r="AK88" s="858"/>
      <c r="AL88" s="858"/>
      <c r="AM88" s="858"/>
      <c r="AN88" s="858"/>
      <c r="AO88" s="858"/>
      <c r="AP88" s="861">
        <v>22651</v>
      </c>
      <c r="AQ88" s="861"/>
      <c r="AR88" s="861"/>
      <c r="AS88" s="861"/>
      <c r="AT88" s="861"/>
      <c r="AU88" s="861">
        <v>716</v>
      </c>
      <c r="AV88" s="861"/>
      <c r="AW88" s="861"/>
      <c r="AX88" s="861"/>
      <c r="AY88" s="861"/>
      <c r="AZ88" s="866"/>
      <c r="BA88" s="866"/>
      <c r="BB88" s="866"/>
      <c r="BC88" s="866"/>
      <c r="BD88" s="867"/>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9" t="s">
        <v>387</v>
      </c>
      <c r="BS102" s="810"/>
      <c r="BT102" s="810"/>
      <c r="BU102" s="810"/>
      <c r="BV102" s="810"/>
      <c r="BW102" s="810"/>
      <c r="BX102" s="810"/>
      <c r="BY102" s="810"/>
      <c r="BZ102" s="810"/>
      <c r="CA102" s="810"/>
      <c r="CB102" s="810"/>
      <c r="CC102" s="810"/>
      <c r="CD102" s="810"/>
      <c r="CE102" s="810"/>
      <c r="CF102" s="810"/>
      <c r="CG102" s="811"/>
      <c r="CH102" s="908"/>
      <c r="CI102" s="909"/>
      <c r="CJ102" s="909"/>
      <c r="CK102" s="909"/>
      <c r="CL102" s="910"/>
      <c r="CM102" s="908"/>
      <c r="CN102" s="909"/>
      <c r="CO102" s="909"/>
      <c r="CP102" s="909"/>
      <c r="CQ102" s="910"/>
      <c r="CR102" s="911">
        <v>300</v>
      </c>
      <c r="CS102" s="869"/>
      <c r="CT102" s="869"/>
      <c r="CU102" s="869"/>
      <c r="CV102" s="912"/>
      <c r="CW102" s="911" t="s">
        <v>553</v>
      </c>
      <c r="CX102" s="869"/>
      <c r="CY102" s="869"/>
      <c r="CZ102" s="869"/>
      <c r="DA102" s="912"/>
      <c r="DB102" s="911" t="s">
        <v>553</v>
      </c>
      <c r="DC102" s="869"/>
      <c r="DD102" s="869"/>
      <c r="DE102" s="869"/>
      <c r="DF102" s="912"/>
      <c r="DG102" s="911" t="s">
        <v>554</v>
      </c>
      <c r="DH102" s="869"/>
      <c r="DI102" s="869"/>
      <c r="DJ102" s="869"/>
      <c r="DK102" s="912"/>
      <c r="DL102" s="911" t="s">
        <v>553</v>
      </c>
      <c r="DM102" s="869"/>
      <c r="DN102" s="869"/>
      <c r="DO102" s="869"/>
      <c r="DP102" s="912"/>
      <c r="DQ102" s="911" t="s">
        <v>553</v>
      </c>
      <c r="DR102" s="869"/>
      <c r="DS102" s="869"/>
      <c r="DT102" s="869"/>
      <c r="DU102" s="912"/>
      <c r="DV102" s="937"/>
      <c r="DW102" s="938"/>
      <c r="DX102" s="938"/>
      <c r="DY102" s="938"/>
      <c r="DZ102" s="9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388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389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2" t="s">
        <v>392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394</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395</v>
      </c>
      <c r="AB109" s="914"/>
      <c r="AC109" s="914"/>
      <c r="AD109" s="914"/>
      <c r="AE109" s="915"/>
      <c r="AF109" s="913" t="s">
        <v>284</v>
      </c>
      <c r="AG109" s="914"/>
      <c r="AH109" s="914"/>
      <c r="AI109" s="914"/>
      <c r="AJ109" s="915"/>
      <c r="AK109" s="913" t="s">
        <v>283</v>
      </c>
      <c r="AL109" s="914"/>
      <c r="AM109" s="914"/>
      <c r="AN109" s="914"/>
      <c r="AO109" s="915"/>
      <c r="AP109" s="913" t="s">
        <v>396</v>
      </c>
      <c r="AQ109" s="914"/>
      <c r="AR109" s="914"/>
      <c r="AS109" s="914"/>
      <c r="AT109" s="916"/>
      <c r="AU109" s="935" t="s">
        <v>394</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395</v>
      </c>
      <c r="BR109" s="914"/>
      <c r="BS109" s="914"/>
      <c r="BT109" s="914"/>
      <c r="BU109" s="915"/>
      <c r="BV109" s="913" t="s">
        <v>284</v>
      </c>
      <c r="BW109" s="914"/>
      <c r="BX109" s="914"/>
      <c r="BY109" s="914"/>
      <c r="BZ109" s="915"/>
      <c r="CA109" s="913" t="s">
        <v>283</v>
      </c>
      <c r="CB109" s="914"/>
      <c r="CC109" s="914"/>
      <c r="CD109" s="914"/>
      <c r="CE109" s="915"/>
      <c r="CF109" s="936" t="s">
        <v>396</v>
      </c>
      <c r="CG109" s="936"/>
      <c r="CH109" s="936"/>
      <c r="CI109" s="936"/>
      <c r="CJ109" s="936"/>
      <c r="CK109" s="913" t="s">
        <v>397</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395</v>
      </c>
      <c r="DH109" s="914"/>
      <c r="DI109" s="914"/>
      <c r="DJ109" s="914"/>
      <c r="DK109" s="915"/>
      <c r="DL109" s="913" t="s">
        <v>284</v>
      </c>
      <c r="DM109" s="914"/>
      <c r="DN109" s="914"/>
      <c r="DO109" s="914"/>
      <c r="DP109" s="915"/>
      <c r="DQ109" s="913" t="s">
        <v>283</v>
      </c>
      <c r="DR109" s="914"/>
      <c r="DS109" s="914"/>
      <c r="DT109" s="914"/>
      <c r="DU109" s="915"/>
      <c r="DV109" s="913" t="s">
        <v>396</v>
      </c>
      <c r="DW109" s="914"/>
      <c r="DX109" s="914"/>
      <c r="DY109" s="914"/>
      <c r="DZ109" s="916"/>
    </row>
    <row r="110" spans="1:131" s="197" customFormat="1" ht="26.25" customHeight="1">
      <c r="A110" s="917" t="s">
        <v>398</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1012881</v>
      </c>
      <c r="AB110" s="921"/>
      <c r="AC110" s="921"/>
      <c r="AD110" s="921"/>
      <c r="AE110" s="922"/>
      <c r="AF110" s="923">
        <v>1028447</v>
      </c>
      <c r="AG110" s="921"/>
      <c r="AH110" s="921"/>
      <c r="AI110" s="921"/>
      <c r="AJ110" s="922"/>
      <c r="AK110" s="923">
        <v>948840</v>
      </c>
      <c r="AL110" s="921"/>
      <c r="AM110" s="921"/>
      <c r="AN110" s="921"/>
      <c r="AO110" s="922"/>
      <c r="AP110" s="924">
        <v>15.3</v>
      </c>
      <c r="AQ110" s="925"/>
      <c r="AR110" s="925"/>
      <c r="AS110" s="925"/>
      <c r="AT110" s="926"/>
      <c r="AU110" s="927" t="s">
        <v>60</v>
      </c>
      <c r="AV110" s="928"/>
      <c r="AW110" s="928"/>
      <c r="AX110" s="928"/>
      <c r="AY110" s="929"/>
      <c r="AZ110" s="971" t="s">
        <v>399</v>
      </c>
      <c r="BA110" s="918"/>
      <c r="BB110" s="918"/>
      <c r="BC110" s="918"/>
      <c r="BD110" s="918"/>
      <c r="BE110" s="918"/>
      <c r="BF110" s="918"/>
      <c r="BG110" s="918"/>
      <c r="BH110" s="918"/>
      <c r="BI110" s="918"/>
      <c r="BJ110" s="918"/>
      <c r="BK110" s="918"/>
      <c r="BL110" s="918"/>
      <c r="BM110" s="918"/>
      <c r="BN110" s="918"/>
      <c r="BO110" s="918"/>
      <c r="BP110" s="919"/>
      <c r="BQ110" s="957">
        <v>9828591</v>
      </c>
      <c r="BR110" s="958"/>
      <c r="BS110" s="958"/>
      <c r="BT110" s="958"/>
      <c r="BU110" s="958"/>
      <c r="BV110" s="958">
        <v>10086997</v>
      </c>
      <c r="BW110" s="958"/>
      <c r="BX110" s="958"/>
      <c r="BY110" s="958"/>
      <c r="BZ110" s="958"/>
      <c r="CA110" s="958">
        <v>9918712</v>
      </c>
      <c r="CB110" s="958"/>
      <c r="CC110" s="958"/>
      <c r="CD110" s="958"/>
      <c r="CE110" s="958"/>
      <c r="CF110" s="972">
        <v>160</v>
      </c>
      <c r="CG110" s="973"/>
      <c r="CH110" s="973"/>
      <c r="CI110" s="973"/>
      <c r="CJ110" s="973"/>
      <c r="CK110" s="974" t="s">
        <v>400</v>
      </c>
      <c r="CL110" s="975"/>
      <c r="CM110" s="954" t="s">
        <v>401</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402</v>
      </c>
      <c r="DH110" s="958"/>
      <c r="DI110" s="958"/>
      <c r="DJ110" s="958"/>
      <c r="DK110" s="958"/>
      <c r="DL110" s="958" t="s">
        <v>402</v>
      </c>
      <c r="DM110" s="958"/>
      <c r="DN110" s="958"/>
      <c r="DO110" s="958"/>
      <c r="DP110" s="958"/>
      <c r="DQ110" s="958" t="s">
        <v>402</v>
      </c>
      <c r="DR110" s="958"/>
      <c r="DS110" s="958"/>
      <c r="DT110" s="958"/>
      <c r="DU110" s="958"/>
      <c r="DV110" s="959" t="s">
        <v>402</v>
      </c>
      <c r="DW110" s="959"/>
      <c r="DX110" s="959"/>
      <c r="DY110" s="959"/>
      <c r="DZ110" s="960"/>
    </row>
    <row r="111" spans="1:131" s="197" customFormat="1" ht="26.25" customHeight="1">
      <c r="A111" s="961" t="s">
        <v>403</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402</v>
      </c>
      <c r="AB111" s="965"/>
      <c r="AC111" s="965"/>
      <c r="AD111" s="965"/>
      <c r="AE111" s="966"/>
      <c r="AF111" s="967" t="s">
        <v>402</v>
      </c>
      <c r="AG111" s="965"/>
      <c r="AH111" s="965"/>
      <c r="AI111" s="965"/>
      <c r="AJ111" s="966"/>
      <c r="AK111" s="967" t="s">
        <v>402</v>
      </c>
      <c r="AL111" s="965"/>
      <c r="AM111" s="965"/>
      <c r="AN111" s="965"/>
      <c r="AO111" s="966"/>
      <c r="AP111" s="968" t="s">
        <v>402</v>
      </c>
      <c r="AQ111" s="969"/>
      <c r="AR111" s="969"/>
      <c r="AS111" s="969"/>
      <c r="AT111" s="970"/>
      <c r="AU111" s="930"/>
      <c r="AV111" s="931"/>
      <c r="AW111" s="931"/>
      <c r="AX111" s="931"/>
      <c r="AY111" s="932"/>
      <c r="AZ111" s="980" t="s">
        <v>404</v>
      </c>
      <c r="BA111" s="981"/>
      <c r="BB111" s="981"/>
      <c r="BC111" s="981"/>
      <c r="BD111" s="981"/>
      <c r="BE111" s="981"/>
      <c r="BF111" s="981"/>
      <c r="BG111" s="981"/>
      <c r="BH111" s="981"/>
      <c r="BI111" s="981"/>
      <c r="BJ111" s="981"/>
      <c r="BK111" s="981"/>
      <c r="BL111" s="981"/>
      <c r="BM111" s="981"/>
      <c r="BN111" s="981"/>
      <c r="BO111" s="981"/>
      <c r="BP111" s="982"/>
      <c r="BQ111" s="950" t="s">
        <v>405</v>
      </c>
      <c r="BR111" s="951"/>
      <c r="BS111" s="951"/>
      <c r="BT111" s="951"/>
      <c r="BU111" s="951"/>
      <c r="BV111" s="951" t="s">
        <v>405</v>
      </c>
      <c r="BW111" s="951"/>
      <c r="BX111" s="951"/>
      <c r="BY111" s="951"/>
      <c r="BZ111" s="951"/>
      <c r="CA111" s="951" t="s">
        <v>405</v>
      </c>
      <c r="CB111" s="951"/>
      <c r="CC111" s="951"/>
      <c r="CD111" s="951"/>
      <c r="CE111" s="951"/>
      <c r="CF111" s="945" t="s">
        <v>405</v>
      </c>
      <c r="CG111" s="946"/>
      <c r="CH111" s="946"/>
      <c r="CI111" s="946"/>
      <c r="CJ111" s="946"/>
      <c r="CK111" s="976"/>
      <c r="CL111" s="977"/>
      <c r="CM111" s="947" t="s">
        <v>406</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405</v>
      </c>
      <c r="DH111" s="951"/>
      <c r="DI111" s="951"/>
      <c r="DJ111" s="951"/>
      <c r="DK111" s="951"/>
      <c r="DL111" s="951" t="s">
        <v>405</v>
      </c>
      <c r="DM111" s="951"/>
      <c r="DN111" s="951"/>
      <c r="DO111" s="951"/>
      <c r="DP111" s="951"/>
      <c r="DQ111" s="951" t="s">
        <v>405</v>
      </c>
      <c r="DR111" s="951"/>
      <c r="DS111" s="951"/>
      <c r="DT111" s="951"/>
      <c r="DU111" s="951"/>
      <c r="DV111" s="952" t="s">
        <v>405</v>
      </c>
      <c r="DW111" s="952"/>
      <c r="DX111" s="952"/>
      <c r="DY111" s="952"/>
      <c r="DZ111" s="953"/>
    </row>
    <row r="112" spans="1:131" s="197" customFormat="1" ht="26.25" customHeight="1">
      <c r="A112" s="983" t="s">
        <v>407</v>
      </c>
      <c r="B112" s="984"/>
      <c r="C112" s="981" t="s">
        <v>408</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405</v>
      </c>
      <c r="AB112" s="990"/>
      <c r="AC112" s="990"/>
      <c r="AD112" s="990"/>
      <c r="AE112" s="991"/>
      <c r="AF112" s="992" t="s">
        <v>405</v>
      </c>
      <c r="AG112" s="990"/>
      <c r="AH112" s="990"/>
      <c r="AI112" s="990"/>
      <c r="AJ112" s="991"/>
      <c r="AK112" s="992" t="s">
        <v>405</v>
      </c>
      <c r="AL112" s="990"/>
      <c r="AM112" s="990"/>
      <c r="AN112" s="990"/>
      <c r="AO112" s="991"/>
      <c r="AP112" s="993" t="s">
        <v>405</v>
      </c>
      <c r="AQ112" s="994"/>
      <c r="AR112" s="994"/>
      <c r="AS112" s="994"/>
      <c r="AT112" s="995"/>
      <c r="AU112" s="930"/>
      <c r="AV112" s="931"/>
      <c r="AW112" s="931"/>
      <c r="AX112" s="931"/>
      <c r="AY112" s="932"/>
      <c r="AZ112" s="980" t="s">
        <v>409</v>
      </c>
      <c r="BA112" s="981"/>
      <c r="BB112" s="981"/>
      <c r="BC112" s="981"/>
      <c r="BD112" s="981"/>
      <c r="BE112" s="981"/>
      <c r="BF112" s="981"/>
      <c r="BG112" s="981"/>
      <c r="BH112" s="981"/>
      <c r="BI112" s="981"/>
      <c r="BJ112" s="981"/>
      <c r="BK112" s="981"/>
      <c r="BL112" s="981"/>
      <c r="BM112" s="981"/>
      <c r="BN112" s="981"/>
      <c r="BO112" s="981"/>
      <c r="BP112" s="982"/>
      <c r="BQ112" s="950">
        <v>5032719</v>
      </c>
      <c r="BR112" s="951"/>
      <c r="BS112" s="951"/>
      <c r="BT112" s="951"/>
      <c r="BU112" s="951"/>
      <c r="BV112" s="951">
        <v>5026178</v>
      </c>
      <c r="BW112" s="951"/>
      <c r="BX112" s="951"/>
      <c r="BY112" s="951"/>
      <c r="BZ112" s="951"/>
      <c r="CA112" s="951">
        <v>5224584</v>
      </c>
      <c r="CB112" s="951"/>
      <c r="CC112" s="951"/>
      <c r="CD112" s="951"/>
      <c r="CE112" s="951"/>
      <c r="CF112" s="945">
        <v>84.3</v>
      </c>
      <c r="CG112" s="946"/>
      <c r="CH112" s="946"/>
      <c r="CI112" s="946"/>
      <c r="CJ112" s="946"/>
      <c r="CK112" s="976"/>
      <c r="CL112" s="977"/>
      <c r="CM112" s="947" t="s">
        <v>410</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405</v>
      </c>
      <c r="DH112" s="951"/>
      <c r="DI112" s="951"/>
      <c r="DJ112" s="951"/>
      <c r="DK112" s="951"/>
      <c r="DL112" s="951" t="s">
        <v>405</v>
      </c>
      <c r="DM112" s="951"/>
      <c r="DN112" s="951"/>
      <c r="DO112" s="951"/>
      <c r="DP112" s="951"/>
      <c r="DQ112" s="951" t="s">
        <v>405</v>
      </c>
      <c r="DR112" s="951"/>
      <c r="DS112" s="951"/>
      <c r="DT112" s="951"/>
      <c r="DU112" s="951"/>
      <c r="DV112" s="952" t="s">
        <v>405</v>
      </c>
      <c r="DW112" s="952"/>
      <c r="DX112" s="952"/>
      <c r="DY112" s="952"/>
      <c r="DZ112" s="953"/>
    </row>
    <row r="113" spans="1:130" s="197" customFormat="1" ht="26.25" customHeight="1">
      <c r="A113" s="985"/>
      <c r="B113" s="986"/>
      <c r="C113" s="981" t="s">
        <v>411</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400975</v>
      </c>
      <c r="AB113" s="965"/>
      <c r="AC113" s="965"/>
      <c r="AD113" s="965"/>
      <c r="AE113" s="966"/>
      <c r="AF113" s="967">
        <v>494568</v>
      </c>
      <c r="AG113" s="965"/>
      <c r="AH113" s="965"/>
      <c r="AI113" s="965"/>
      <c r="AJ113" s="966"/>
      <c r="AK113" s="967">
        <v>509147</v>
      </c>
      <c r="AL113" s="965"/>
      <c r="AM113" s="965"/>
      <c r="AN113" s="965"/>
      <c r="AO113" s="966"/>
      <c r="AP113" s="968">
        <v>8.1999999999999993</v>
      </c>
      <c r="AQ113" s="969"/>
      <c r="AR113" s="969"/>
      <c r="AS113" s="969"/>
      <c r="AT113" s="970"/>
      <c r="AU113" s="930"/>
      <c r="AV113" s="931"/>
      <c r="AW113" s="931"/>
      <c r="AX113" s="931"/>
      <c r="AY113" s="932"/>
      <c r="AZ113" s="980" t="s">
        <v>412</v>
      </c>
      <c r="BA113" s="981"/>
      <c r="BB113" s="981"/>
      <c r="BC113" s="981"/>
      <c r="BD113" s="981"/>
      <c r="BE113" s="981"/>
      <c r="BF113" s="981"/>
      <c r="BG113" s="981"/>
      <c r="BH113" s="981"/>
      <c r="BI113" s="981"/>
      <c r="BJ113" s="981"/>
      <c r="BK113" s="981"/>
      <c r="BL113" s="981"/>
      <c r="BM113" s="981"/>
      <c r="BN113" s="981"/>
      <c r="BO113" s="981"/>
      <c r="BP113" s="982"/>
      <c r="BQ113" s="950">
        <v>800192</v>
      </c>
      <c r="BR113" s="951"/>
      <c r="BS113" s="951"/>
      <c r="BT113" s="951"/>
      <c r="BU113" s="951"/>
      <c r="BV113" s="951">
        <v>702689</v>
      </c>
      <c r="BW113" s="951"/>
      <c r="BX113" s="951"/>
      <c r="BY113" s="951"/>
      <c r="BZ113" s="951"/>
      <c r="CA113" s="951">
        <v>716012</v>
      </c>
      <c r="CB113" s="951"/>
      <c r="CC113" s="951"/>
      <c r="CD113" s="951"/>
      <c r="CE113" s="951"/>
      <c r="CF113" s="945">
        <v>11.5</v>
      </c>
      <c r="CG113" s="946"/>
      <c r="CH113" s="946"/>
      <c r="CI113" s="946"/>
      <c r="CJ113" s="946"/>
      <c r="CK113" s="976"/>
      <c r="CL113" s="977"/>
      <c r="CM113" s="947" t="s">
        <v>413</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405</v>
      </c>
      <c r="DH113" s="990"/>
      <c r="DI113" s="990"/>
      <c r="DJ113" s="990"/>
      <c r="DK113" s="991"/>
      <c r="DL113" s="992" t="s">
        <v>405</v>
      </c>
      <c r="DM113" s="990"/>
      <c r="DN113" s="990"/>
      <c r="DO113" s="990"/>
      <c r="DP113" s="991"/>
      <c r="DQ113" s="992" t="s">
        <v>405</v>
      </c>
      <c r="DR113" s="990"/>
      <c r="DS113" s="990"/>
      <c r="DT113" s="990"/>
      <c r="DU113" s="991"/>
      <c r="DV113" s="993" t="s">
        <v>405</v>
      </c>
      <c r="DW113" s="994"/>
      <c r="DX113" s="994"/>
      <c r="DY113" s="994"/>
      <c r="DZ113" s="995"/>
    </row>
    <row r="114" spans="1:130" s="197" customFormat="1" ht="26.25" customHeight="1">
      <c r="A114" s="985"/>
      <c r="B114" s="986"/>
      <c r="C114" s="981" t="s">
        <v>414</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34074</v>
      </c>
      <c r="AB114" s="990"/>
      <c r="AC114" s="990"/>
      <c r="AD114" s="990"/>
      <c r="AE114" s="991"/>
      <c r="AF114" s="992">
        <v>49316</v>
      </c>
      <c r="AG114" s="990"/>
      <c r="AH114" s="990"/>
      <c r="AI114" s="990"/>
      <c r="AJ114" s="991"/>
      <c r="AK114" s="992">
        <v>40541</v>
      </c>
      <c r="AL114" s="990"/>
      <c r="AM114" s="990"/>
      <c r="AN114" s="990"/>
      <c r="AO114" s="991"/>
      <c r="AP114" s="993">
        <v>0.7</v>
      </c>
      <c r="AQ114" s="994"/>
      <c r="AR114" s="994"/>
      <c r="AS114" s="994"/>
      <c r="AT114" s="995"/>
      <c r="AU114" s="930"/>
      <c r="AV114" s="931"/>
      <c r="AW114" s="931"/>
      <c r="AX114" s="931"/>
      <c r="AY114" s="932"/>
      <c r="AZ114" s="980" t="s">
        <v>415</v>
      </c>
      <c r="BA114" s="981"/>
      <c r="BB114" s="981"/>
      <c r="BC114" s="981"/>
      <c r="BD114" s="981"/>
      <c r="BE114" s="981"/>
      <c r="BF114" s="981"/>
      <c r="BG114" s="981"/>
      <c r="BH114" s="981"/>
      <c r="BI114" s="981"/>
      <c r="BJ114" s="981"/>
      <c r="BK114" s="981"/>
      <c r="BL114" s="981"/>
      <c r="BM114" s="981"/>
      <c r="BN114" s="981"/>
      <c r="BO114" s="981"/>
      <c r="BP114" s="982"/>
      <c r="BQ114" s="950">
        <v>71666</v>
      </c>
      <c r="BR114" s="951"/>
      <c r="BS114" s="951"/>
      <c r="BT114" s="951"/>
      <c r="BU114" s="951"/>
      <c r="BV114" s="951" t="s">
        <v>405</v>
      </c>
      <c r="BW114" s="951"/>
      <c r="BX114" s="951"/>
      <c r="BY114" s="951"/>
      <c r="BZ114" s="951"/>
      <c r="CA114" s="951" t="s">
        <v>405</v>
      </c>
      <c r="CB114" s="951"/>
      <c r="CC114" s="951"/>
      <c r="CD114" s="951"/>
      <c r="CE114" s="951"/>
      <c r="CF114" s="945" t="s">
        <v>405</v>
      </c>
      <c r="CG114" s="946"/>
      <c r="CH114" s="946"/>
      <c r="CI114" s="946"/>
      <c r="CJ114" s="946"/>
      <c r="CK114" s="976"/>
      <c r="CL114" s="977"/>
      <c r="CM114" s="947" t="s">
        <v>416</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405</v>
      </c>
      <c r="DH114" s="990"/>
      <c r="DI114" s="990"/>
      <c r="DJ114" s="990"/>
      <c r="DK114" s="991"/>
      <c r="DL114" s="992" t="s">
        <v>405</v>
      </c>
      <c r="DM114" s="990"/>
      <c r="DN114" s="990"/>
      <c r="DO114" s="990"/>
      <c r="DP114" s="991"/>
      <c r="DQ114" s="992" t="s">
        <v>405</v>
      </c>
      <c r="DR114" s="990"/>
      <c r="DS114" s="990"/>
      <c r="DT114" s="990"/>
      <c r="DU114" s="991"/>
      <c r="DV114" s="993" t="s">
        <v>405</v>
      </c>
      <c r="DW114" s="994"/>
      <c r="DX114" s="994"/>
      <c r="DY114" s="994"/>
      <c r="DZ114" s="995"/>
    </row>
    <row r="115" spans="1:130" s="197" customFormat="1" ht="26.25" customHeight="1">
      <c r="A115" s="985"/>
      <c r="B115" s="986"/>
      <c r="C115" s="981" t="s">
        <v>417</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83672</v>
      </c>
      <c r="AB115" s="965"/>
      <c r="AC115" s="965"/>
      <c r="AD115" s="965"/>
      <c r="AE115" s="966"/>
      <c r="AF115" s="967">
        <v>83473</v>
      </c>
      <c r="AG115" s="965"/>
      <c r="AH115" s="965"/>
      <c r="AI115" s="965"/>
      <c r="AJ115" s="966"/>
      <c r="AK115" s="967">
        <v>85347</v>
      </c>
      <c r="AL115" s="965"/>
      <c r="AM115" s="965"/>
      <c r="AN115" s="965"/>
      <c r="AO115" s="966"/>
      <c r="AP115" s="968">
        <v>1.4</v>
      </c>
      <c r="AQ115" s="969"/>
      <c r="AR115" s="969"/>
      <c r="AS115" s="969"/>
      <c r="AT115" s="970"/>
      <c r="AU115" s="930"/>
      <c r="AV115" s="931"/>
      <c r="AW115" s="931"/>
      <c r="AX115" s="931"/>
      <c r="AY115" s="932"/>
      <c r="AZ115" s="980" t="s">
        <v>418</v>
      </c>
      <c r="BA115" s="981"/>
      <c r="BB115" s="981"/>
      <c r="BC115" s="981"/>
      <c r="BD115" s="981"/>
      <c r="BE115" s="981"/>
      <c r="BF115" s="981"/>
      <c r="BG115" s="981"/>
      <c r="BH115" s="981"/>
      <c r="BI115" s="981"/>
      <c r="BJ115" s="981"/>
      <c r="BK115" s="981"/>
      <c r="BL115" s="981"/>
      <c r="BM115" s="981"/>
      <c r="BN115" s="981"/>
      <c r="BO115" s="981"/>
      <c r="BP115" s="982"/>
      <c r="BQ115" s="950" t="s">
        <v>405</v>
      </c>
      <c r="BR115" s="951"/>
      <c r="BS115" s="951"/>
      <c r="BT115" s="951"/>
      <c r="BU115" s="951"/>
      <c r="BV115" s="951" t="s">
        <v>405</v>
      </c>
      <c r="BW115" s="951"/>
      <c r="BX115" s="951"/>
      <c r="BY115" s="951"/>
      <c r="BZ115" s="951"/>
      <c r="CA115" s="951" t="s">
        <v>405</v>
      </c>
      <c r="CB115" s="951"/>
      <c r="CC115" s="951"/>
      <c r="CD115" s="951"/>
      <c r="CE115" s="951"/>
      <c r="CF115" s="945" t="s">
        <v>405</v>
      </c>
      <c r="CG115" s="946"/>
      <c r="CH115" s="946"/>
      <c r="CI115" s="946"/>
      <c r="CJ115" s="946"/>
      <c r="CK115" s="976"/>
      <c r="CL115" s="977"/>
      <c r="CM115" s="980" t="s">
        <v>419</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405</v>
      </c>
      <c r="DH115" s="990"/>
      <c r="DI115" s="990"/>
      <c r="DJ115" s="990"/>
      <c r="DK115" s="991"/>
      <c r="DL115" s="992" t="s">
        <v>405</v>
      </c>
      <c r="DM115" s="990"/>
      <c r="DN115" s="990"/>
      <c r="DO115" s="990"/>
      <c r="DP115" s="991"/>
      <c r="DQ115" s="992" t="s">
        <v>405</v>
      </c>
      <c r="DR115" s="990"/>
      <c r="DS115" s="990"/>
      <c r="DT115" s="990"/>
      <c r="DU115" s="991"/>
      <c r="DV115" s="993" t="s">
        <v>405</v>
      </c>
      <c r="DW115" s="994"/>
      <c r="DX115" s="994"/>
      <c r="DY115" s="994"/>
      <c r="DZ115" s="995"/>
    </row>
    <row r="116" spans="1:130" s="197" customFormat="1" ht="26.25" customHeight="1">
      <c r="A116" s="987"/>
      <c r="B116" s="988"/>
      <c r="C116" s="1002" t="s">
        <v>420</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405</v>
      </c>
      <c r="AB116" s="990"/>
      <c r="AC116" s="990"/>
      <c r="AD116" s="990"/>
      <c r="AE116" s="991"/>
      <c r="AF116" s="992" t="s">
        <v>405</v>
      </c>
      <c r="AG116" s="990"/>
      <c r="AH116" s="990"/>
      <c r="AI116" s="990"/>
      <c r="AJ116" s="991"/>
      <c r="AK116" s="992" t="s">
        <v>405</v>
      </c>
      <c r="AL116" s="990"/>
      <c r="AM116" s="990"/>
      <c r="AN116" s="990"/>
      <c r="AO116" s="991"/>
      <c r="AP116" s="993" t="s">
        <v>405</v>
      </c>
      <c r="AQ116" s="994"/>
      <c r="AR116" s="994"/>
      <c r="AS116" s="994"/>
      <c r="AT116" s="995"/>
      <c r="AU116" s="930"/>
      <c r="AV116" s="931"/>
      <c r="AW116" s="931"/>
      <c r="AX116" s="931"/>
      <c r="AY116" s="932"/>
      <c r="AZ116" s="980" t="s">
        <v>421</v>
      </c>
      <c r="BA116" s="981"/>
      <c r="BB116" s="981"/>
      <c r="BC116" s="981"/>
      <c r="BD116" s="981"/>
      <c r="BE116" s="981"/>
      <c r="BF116" s="981"/>
      <c r="BG116" s="981"/>
      <c r="BH116" s="981"/>
      <c r="BI116" s="981"/>
      <c r="BJ116" s="981"/>
      <c r="BK116" s="981"/>
      <c r="BL116" s="981"/>
      <c r="BM116" s="981"/>
      <c r="BN116" s="981"/>
      <c r="BO116" s="981"/>
      <c r="BP116" s="982"/>
      <c r="BQ116" s="950" t="s">
        <v>405</v>
      </c>
      <c r="BR116" s="951"/>
      <c r="BS116" s="951"/>
      <c r="BT116" s="951"/>
      <c r="BU116" s="951"/>
      <c r="BV116" s="951" t="s">
        <v>405</v>
      </c>
      <c r="BW116" s="951"/>
      <c r="BX116" s="951"/>
      <c r="BY116" s="951"/>
      <c r="BZ116" s="951"/>
      <c r="CA116" s="951" t="s">
        <v>405</v>
      </c>
      <c r="CB116" s="951"/>
      <c r="CC116" s="951"/>
      <c r="CD116" s="951"/>
      <c r="CE116" s="951"/>
      <c r="CF116" s="945" t="s">
        <v>405</v>
      </c>
      <c r="CG116" s="946"/>
      <c r="CH116" s="946"/>
      <c r="CI116" s="946"/>
      <c r="CJ116" s="946"/>
      <c r="CK116" s="976"/>
      <c r="CL116" s="977"/>
      <c r="CM116" s="947" t="s">
        <v>422</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405</v>
      </c>
      <c r="DH116" s="990"/>
      <c r="DI116" s="990"/>
      <c r="DJ116" s="990"/>
      <c r="DK116" s="991"/>
      <c r="DL116" s="992" t="s">
        <v>405</v>
      </c>
      <c r="DM116" s="990"/>
      <c r="DN116" s="990"/>
      <c r="DO116" s="990"/>
      <c r="DP116" s="991"/>
      <c r="DQ116" s="992" t="s">
        <v>405</v>
      </c>
      <c r="DR116" s="990"/>
      <c r="DS116" s="990"/>
      <c r="DT116" s="990"/>
      <c r="DU116" s="991"/>
      <c r="DV116" s="993" t="s">
        <v>405</v>
      </c>
      <c r="DW116" s="994"/>
      <c r="DX116" s="994"/>
      <c r="DY116" s="994"/>
      <c r="DZ116" s="995"/>
    </row>
    <row r="117" spans="1:130" s="197" customFormat="1" ht="26.25" customHeight="1">
      <c r="A117" s="935" t="s">
        <v>167</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423</v>
      </c>
      <c r="Z117" s="915"/>
      <c r="AA117" s="1027">
        <v>1531602</v>
      </c>
      <c r="AB117" s="997"/>
      <c r="AC117" s="997"/>
      <c r="AD117" s="997"/>
      <c r="AE117" s="998"/>
      <c r="AF117" s="996">
        <v>1655804</v>
      </c>
      <c r="AG117" s="997"/>
      <c r="AH117" s="997"/>
      <c r="AI117" s="997"/>
      <c r="AJ117" s="998"/>
      <c r="AK117" s="996">
        <v>1583875</v>
      </c>
      <c r="AL117" s="997"/>
      <c r="AM117" s="997"/>
      <c r="AN117" s="997"/>
      <c r="AO117" s="998"/>
      <c r="AP117" s="999"/>
      <c r="AQ117" s="1000"/>
      <c r="AR117" s="1000"/>
      <c r="AS117" s="1000"/>
      <c r="AT117" s="1001"/>
      <c r="AU117" s="930"/>
      <c r="AV117" s="931"/>
      <c r="AW117" s="931"/>
      <c r="AX117" s="931"/>
      <c r="AY117" s="932"/>
      <c r="AZ117" s="1026" t="s">
        <v>424</v>
      </c>
      <c r="BA117" s="1002"/>
      <c r="BB117" s="1002"/>
      <c r="BC117" s="1002"/>
      <c r="BD117" s="1002"/>
      <c r="BE117" s="1002"/>
      <c r="BF117" s="1002"/>
      <c r="BG117" s="1002"/>
      <c r="BH117" s="1002"/>
      <c r="BI117" s="1002"/>
      <c r="BJ117" s="1002"/>
      <c r="BK117" s="1002"/>
      <c r="BL117" s="1002"/>
      <c r="BM117" s="1002"/>
      <c r="BN117" s="1002"/>
      <c r="BO117" s="1002"/>
      <c r="BP117" s="1003"/>
      <c r="BQ117" s="1016" t="s">
        <v>107</v>
      </c>
      <c r="BR117" s="1017"/>
      <c r="BS117" s="1017"/>
      <c r="BT117" s="1017"/>
      <c r="BU117" s="1017"/>
      <c r="BV117" s="1017" t="s">
        <v>107</v>
      </c>
      <c r="BW117" s="1017"/>
      <c r="BX117" s="1017"/>
      <c r="BY117" s="1017"/>
      <c r="BZ117" s="1017"/>
      <c r="CA117" s="1017" t="s">
        <v>107</v>
      </c>
      <c r="CB117" s="1017"/>
      <c r="CC117" s="1017"/>
      <c r="CD117" s="1017"/>
      <c r="CE117" s="1017"/>
      <c r="CF117" s="945" t="s">
        <v>107</v>
      </c>
      <c r="CG117" s="946"/>
      <c r="CH117" s="946"/>
      <c r="CI117" s="946"/>
      <c r="CJ117" s="946"/>
      <c r="CK117" s="976"/>
      <c r="CL117" s="977"/>
      <c r="CM117" s="947" t="s">
        <v>425</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107</v>
      </c>
      <c r="DH117" s="990"/>
      <c r="DI117" s="990"/>
      <c r="DJ117" s="990"/>
      <c r="DK117" s="991"/>
      <c r="DL117" s="992" t="s">
        <v>107</v>
      </c>
      <c r="DM117" s="990"/>
      <c r="DN117" s="990"/>
      <c r="DO117" s="990"/>
      <c r="DP117" s="991"/>
      <c r="DQ117" s="992" t="s">
        <v>107</v>
      </c>
      <c r="DR117" s="990"/>
      <c r="DS117" s="990"/>
      <c r="DT117" s="990"/>
      <c r="DU117" s="991"/>
      <c r="DV117" s="993" t="s">
        <v>107</v>
      </c>
      <c r="DW117" s="994"/>
      <c r="DX117" s="994"/>
      <c r="DY117" s="994"/>
      <c r="DZ117" s="995"/>
    </row>
    <row r="118" spans="1:130" s="197" customFormat="1" ht="26.25" customHeight="1">
      <c r="A118" s="935" t="s">
        <v>397</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395</v>
      </c>
      <c r="AB118" s="914"/>
      <c r="AC118" s="914"/>
      <c r="AD118" s="914"/>
      <c r="AE118" s="915"/>
      <c r="AF118" s="913" t="s">
        <v>284</v>
      </c>
      <c r="AG118" s="914"/>
      <c r="AH118" s="914"/>
      <c r="AI118" s="914"/>
      <c r="AJ118" s="915"/>
      <c r="AK118" s="913" t="s">
        <v>283</v>
      </c>
      <c r="AL118" s="914"/>
      <c r="AM118" s="914"/>
      <c r="AN118" s="914"/>
      <c r="AO118" s="915"/>
      <c r="AP118" s="1021" t="s">
        <v>396</v>
      </c>
      <c r="AQ118" s="1022"/>
      <c r="AR118" s="1022"/>
      <c r="AS118" s="1022"/>
      <c r="AT118" s="1023"/>
      <c r="AU118" s="933"/>
      <c r="AV118" s="934"/>
      <c r="AW118" s="934"/>
      <c r="AX118" s="934"/>
      <c r="AY118" s="934"/>
      <c r="AZ118" s="228" t="s">
        <v>167</v>
      </c>
      <c r="BA118" s="228"/>
      <c r="BB118" s="228"/>
      <c r="BC118" s="228"/>
      <c r="BD118" s="228"/>
      <c r="BE118" s="228"/>
      <c r="BF118" s="228"/>
      <c r="BG118" s="228"/>
      <c r="BH118" s="228"/>
      <c r="BI118" s="228"/>
      <c r="BJ118" s="228"/>
      <c r="BK118" s="228"/>
      <c r="BL118" s="228"/>
      <c r="BM118" s="228"/>
      <c r="BN118" s="228"/>
      <c r="BO118" s="1024" t="s">
        <v>426</v>
      </c>
      <c r="BP118" s="1025"/>
      <c r="BQ118" s="1016">
        <v>15733168</v>
      </c>
      <c r="BR118" s="1017"/>
      <c r="BS118" s="1017"/>
      <c r="BT118" s="1017"/>
      <c r="BU118" s="1017"/>
      <c r="BV118" s="1017">
        <v>15815864</v>
      </c>
      <c r="BW118" s="1017"/>
      <c r="BX118" s="1017"/>
      <c r="BY118" s="1017"/>
      <c r="BZ118" s="1017"/>
      <c r="CA118" s="1017">
        <v>15859308</v>
      </c>
      <c r="CB118" s="1017"/>
      <c r="CC118" s="1017"/>
      <c r="CD118" s="1017"/>
      <c r="CE118" s="1017"/>
      <c r="CF118" s="1018"/>
      <c r="CG118" s="1019"/>
      <c r="CH118" s="1019"/>
      <c r="CI118" s="1019"/>
      <c r="CJ118" s="1020"/>
      <c r="CK118" s="976"/>
      <c r="CL118" s="977"/>
      <c r="CM118" s="947" t="s">
        <v>427</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107</v>
      </c>
      <c r="DH118" s="990"/>
      <c r="DI118" s="990"/>
      <c r="DJ118" s="990"/>
      <c r="DK118" s="991"/>
      <c r="DL118" s="992" t="s">
        <v>107</v>
      </c>
      <c r="DM118" s="990"/>
      <c r="DN118" s="990"/>
      <c r="DO118" s="990"/>
      <c r="DP118" s="991"/>
      <c r="DQ118" s="992" t="s">
        <v>107</v>
      </c>
      <c r="DR118" s="990"/>
      <c r="DS118" s="990"/>
      <c r="DT118" s="990"/>
      <c r="DU118" s="991"/>
      <c r="DV118" s="993" t="s">
        <v>107</v>
      </c>
      <c r="DW118" s="994"/>
      <c r="DX118" s="994"/>
      <c r="DY118" s="994"/>
      <c r="DZ118" s="995"/>
    </row>
    <row r="119" spans="1:130" s="197" customFormat="1" ht="26.25" customHeight="1">
      <c r="A119" s="1005" t="s">
        <v>400</v>
      </c>
      <c r="B119" s="975"/>
      <c r="C119" s="954" t="s">
        <v>401</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107</v>
      </c>
      <c r="AB119" s="921"/>
      <c r="AC119" s="921"/>
      <c r="AD119" s="921"/>
      <c r="AE119" s="922"/>
      <c r="AF119" s="923" t="s">
        <v>107</v>
      </c>
      <c r="AG119" s="921"/>
      <c r="AH119" s="921"/>
      <c r="AI119" s="921"/>
      <c r="AJ119" s="922"/>
      <c r="AK119" s="923" t="s">
        <v>107</v>
      </c>
      <c r="AL119" s="921"/>
      <c r="AM119" s="921"/>
      <c r="AN119" s="921"/>
      <c r="AO119" s="922"/>
      <c r="AP119" s="924" t="s">
        <v>107</v>
      </c>
      <c r="AQ119" s="925"/>
      <c r="AR119" s="925"/>
      <c r="AS119" s="925"/>
      <c r="AT119" s="926"/>
      <c r="AU119" s="1008" t="s">
        <v>428</v>
      </c>
      <c r="AV119" s="1009"/>
      <c r="AW119" s="1009"/>
      <c r="AX119" s="1009"/>
      <c r="AY119" s="1010"/>
      <c r="AZ119" s="971" t="s">
        <v>429</v>
      </c>
      <c r="BA119" s="918"/>
      <c r="BB119" s="918"/>
      <c r="BC119" s="918"/>
      <c r="BD119" s="918"/>
      <c r="BE119" s="918"/>
      <c r="BF119" s="918"/>
      <c r="BG119" s="918"/>
      <c r="BH119" s="918"/>
      <c r="BI119" s="918"/>
      <c r="BJ119" s="918"/>
      <c r="BK119" s="918"/>
      <c r="BL119" s="918"/>
      <c r="BM119" s="918"/>
      <c r="BN119" s="918"/>
      <c r="BO119" s="918"/>
      <c r="BP119" s="919"/>
      <c r="BQ119" s="957">
        <v>2081680</v>
      </c>
      <c r="BR119" s="958"/>
      <c r="BS119" s="958"/>
      <c r="BT119" s="958"/>
      <c r="BU119" s="958"/>
      <c r="BV119" s="958">
        <v>1737281</v>
      </c>
      <c r="BW119" s="958"/>
      <c r="BX119" s="958"/>
      <c r="BY119" s="958"/>
      <c r="BZ119" s="958"/>
      <c r="CA119" s="958">
        <v>1416586</v>
      </c>
      <c r="CB119" s="958"/>
      <c r="CC119" s="958"/>
      <c r="CD119" s="958"/>
      <c r="CE119" s="958"/>
      <c r="CF119" s="972">
        <v>22.9</v>
      </c>
      <c r="CG119" s="973"/>
      <c r="CH119" s="973"/>
      <c r="CI119" s="973"/>
      <c r="CJ119" s="973"/>
      <c r="CK119" s="978"/>
      <c r="CL119" s="979"/>
      <c r="CM119" s="1035" t="s">
        <v>430</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t="s">
        <v>107</v>
      </c>
      <c r="DH119" s="1029"/>
      <c r="DI119" s="1029"/>
      <c r="DJ119" s="1029"/>
      <c r="DK119" s="1030"/>
      <c r="DL119" s="1031" t="s">
        <v>107</v>
      </c>
      <c r="DM119" s="1029"/>
      <c r="DN119" s="1029"/>
      <c r="DO119" s="1029"/>
      <c r="DP119" s="1030"/>
      <c r="DQ119" s="1031" t="s">
        <v>107</v>
      </c>
      <c r="DR119" s="1029"/>
      <c r="DS119" s="1029"/>
      <c r="DT119" s="1029"/>
      <c r="DU119" s="1030"/>
      <c r="DV119" s="1032" t="s">
        <v>107</v>
      </c>
      <c r="DW119" s="1033"/>
      <c r="DX119" s="1033"/>
      <c r="DY119" s="1033"/>
      <c r="DZ119" s="1034"/>
    </row>
    <row r="120" spans="1:130" s="197" customFormat="1" ht="26.25" customHeight="1">
      <c r="A120" s="1006"/>
      <c r="B120" s="977"/>
      <c r="C120" s="947" t="s">
        <v>406</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107</v>
      </c>
      <c r="AB120" s="990"/>
      <c r="AC120" s="990"/>
      <c r="AD120" s="990"/>
      <c r="AE120" s="991"/>
      <c r="AF120" s="992" t="s">
        <v>107</v>
      </c>
      <c r="AG120" s="990"/>
      <c r="AH120" s="990"/>
      <c r="AI120" s="990"/>
      <c r="AJ120" s="991"/>
      <c r="AK120" s="992" t="s">
        <v>107</v>
      </c>
      <c r="AL120" s="990"/>
      <c r="AM120" s="990"/>
      <c r="AN120" s="990"/>
      <c r="AO120" s="991"/>
      <c r="AP120" s="993" t="s">
        <v>107</v>
      </c>
      <c r="AQ120" s="994"/>
      <c r="AR120" s="994"/>
      <c r="AS120" s="994"/>
      <c r="AT120" s="995"/>
      <c r="AU120" s="1011"/>
      <c r="AV120" s="1012"/>
      <c r="AW120" s="1012"/>
      <c r="AX120" s="1012"/>
      <c r="AY120" s="1013"/>
      <c r="AZ120" s="980" t="s">
        <v>431</v>
      </c>
      <c r="BA120" s="981"/>
      <c r="BB120" s="981"/>
      <c r="BC120" s="981"/>
      <c r="BD120" s="981"/>
      <c r="BE120" s="981"/>
      <c r="BF120" s="981"/>
      <c r="BG120" s="981"/>
      <c r="BH120" s="981"/>
      <c r="BI120" s="981"/>
      <c r="BJ120" s="981"/>
      <c r="BK120" s="981"/>
      <c r="BL120" s="981"/>
      <c r="BM120" s="981"/>
      <c r="BN120" s="981"/>
      <c r="BO120" s="981"/>
      <c r="BP120" s="982"/>
      <c r="BQ120" s="950">
        <v>75007</v>
      </c>
      <c r="BR120" s="951"/>
      <c r="BS120" s="951"/>
      <c r="BT120" s="951"/>
      <c r="BU120" s="951"/>
      <c r="BV120" s="951">
        <v>44679</v>
      </c>
      <c r="BW120" s="951"/>
      <c r="BX120" s="951"/>
      <c r="BY120" s="951"/>
      <c r="BZ120" s="951"/>
      <c r="CA120" s="951">
        <v>29285</v>
      </c>
      <c r="CB120" s="951"/>
      <c r="CC120" s="951"/>
      <c r="CD120" s="951"/>
      <c r="CE120" s="951"/>
      <c r="CF120" s="945">
        <v>0.5</v>
      </c>
      <c r="CG120" s="946"/>
      <c r="CH120" s="946"/>
      <c r="CI120" s="946"/>
      <c r="CJ120" s="946"/>
      <c r="CK120" s="1044" t="s">
        <v>432</v>
      </c>
      <c r="CL120" s="1045"/>
      <c r="CM120" s="1045"/>
      <c r="CN120" s="1045"/>
      <c r="CO120" s="1046"/>
      <c r="CP120" s="1052" t="s">
        <v>379</v>
      </c>
      <c r="CQ120" s="1053"/>
      <c r="CR120" s="1053"/>
      <c r="CS120" s="1053"/>
      <c r="CT120" s="1053"/>
      <c r="CU120" s="1053"/>
      <c r="CV120" s="1053"/>
      <c r="CW120" s="1053"/>
      <c r="CX120" s="1053"/>
      <c r="CY120" s="1053"/>
      <c r="CZ120" s="1053"/>
      <c r="DA120" s="1053"/>
      <c r="DB120" s="1053"/>
      <c r="DC120" s="1053"/>
      <c r="DD120" s="1053"/>
      <c r="DE120" s="1053"/>
      <c r="DF120" s="1054"/>
      <c r="DG120" s="957">
        <v>5031195</v>
      </c>
      <c r="DH120" s="958"/>
      <c r="DI120" s="958"/>
      <c r="DJ120" s="958"/>
      <c r="DK120" s="958"/>
      <c r="DL120" s="958">
        <v>5024750</v>
      </c>
      <c r="DM120" s="958"/>
      <c r="DN120" s="958"/>
      <c r="DO120" s="958"/>
      <c r="DP120" s="958"/>
      <c r="DQ120" s="958">
        <v>5223255</v>
      </c>
      <c r="DR120" s="958"/>
      <c r="DS120" s="958"/>
      <c r="DT120" s="958"/>
      <c r="DU120" s="958"/>
      <c r="DV120" s="959">
        <v>84.3</v>
      </c>
      <c r="DW120" s="959"/>
      <c r="DX120" s="959"/>
      <c r="DY120" s="959"/>
      <c r="DZ120" s="960"/>
    </row>
    <row r="121" spans="1:130" s="197" customFormat="1" ht="26.25" customHeight="1">
      <c r="A121" s="1006"/>
      <c r="B121" s="977"/>
      <c r="C121" s="1041" t="s">
        <v>433</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107</v>
      </c>
      <c r="AB121" s="990"/>
      <c r="AC121" s="990"/>
      <c r="AD121" s="990"/>
      <c r="AE121" s="991"/>
      <c r="AF121" s="992" t="s">
        <v>107</v>
      </c>
      <c r="AG121" s="990"/>
      <c r="AH121" s="990"/>
      <c r="AI121" s="990"/>
      <c r="AJ121" s="991"/>
      <c r="AK121" s="992" t="s">
        <v>107</v>
      </c>
      <c r="AL121" s="990"/>
      <c r="AM121" s="990"/>
      <c r="AN121" s="990"/>
      <c r="AO121" s="991"/>
      <c r="AP121" s="993" t="s">
        <v>107</v>
      </c>
      <c r="AQ121" s="994"/>
      <c r="AR121" s="994"/>
      <c r="AS121" s="994"/>
      <c r="AT121" s="995"/>
      <c r="AU121" s="1011"/>
      <c r="AV121" s="1012"/>
      <c r="AW121" s="1012"/>
      <c r="AX121" s="1012"/>
      <c r="AY121" s="1013"/>
      <c r="AZ121" s="1026" t="s">
        <v>434</v>
      </c>
      <c r="BA121" s="1002"/>
      <c r="BB121" s="1002"/>
      <c r="BC121" s="1002"/>
      <c r="BD121" s="1002"/>
      <c r="BE121" s="1002"/>
      <c r="BF121" s="1002"/>
      <c r="BG121" s="1002"/>
      <c r="BH121" s="1002"/>
      <c r="BI121" s="1002"/>
      <c r="BJ121" s="1002"/>
      <c r="BK121" s="1002"/>
      <c r="BL121" s="1002"/>
      <c r="BM121" s="1002"/>
      <c r="BN121" s="1002"/>
      <c r="BO121" s="1002"/>
      <c r="BP121" s="1003"/>
      <c r="BQ121" s="1016">
        <v>11742565</v>
      </c>
      <c r="BR121" s="1017"/>
      <c r="BS121" s="1017"/>
      <c r="BT121" s="1017"/>
      <c r="BU121" s="1017"/>
      <c r="BV121" s="1017">
        <v>11713801</v>
      </c>
      <c r="BW121" s="1017"/>
      <c r="BX121" s="1017"/>
      <c r="BY121" s="1017"/>
      <c r="BZ121" s="1017"/>
      <c r="CA121" s="1017">
        <v>11889115</v>
      </c>
      <c r="CB121" s="1017"/>
      <c r="CC121" s="1017"/>
      <c r="CD121" s="1017"/>
      <c r="CE121" s="1017"/>
      <c r="CF121" s="1055">
        <v>191.8</v>
      </c>
      <c r="CG121" s="1056"/>
      <c r="CH121" s="1056"/>
      <c r="CI121" s="1056"/>
      <c r="CJ121" s="1056"/>
      <c r="CK121" s="1047"/>
      <c r="CL121" s="1048"/>
      <c r="CM121" s="1048"/>
      <c r="CN121" s="1048"/>
      <c r="CO121" s="1049"/>
      <c r="CP121" s="1038" t="s">
        <v>377</v>
      </c>
      <c r="CQ121" s="1039"/>
      <c r="CR121" s="1039"/>
      <c r="CS121" s="1039"/>
      <c r="CT121" s="1039"/>
      <c r="CU121" s="1039"/>
      <c r="CV121" s="1039"/>
      <c r="CW121" s="1039"/>
      <c r="CX121" s="1039"/>
      <c r="CY121" s="1039"/>
      <c r="CZ121" s="1039"/>
      <c r="DA121" s="1039"/>
      <c r="DB121" s="1039"/>
      <c r="DC121" s="1039"/>
      <c r="DD121" s="1039"/>
      <c r="DE121" s="1039"/>
      <c r="DF121" s="1040"/>
      <c r="DG121" s="950">
        <v>1524</v>
      </c>
      <c r="DH121" s="951"/>
      <c r="DI121" s="951"/>
      <c r="DJ121" s="951"/>
      <c r="DK121" s="951"/>
      <c r="DL121" s="951">
        <v>1428</v>
      </c>
      <c r="DM121" s="951"/>
      <c r="DN121" s="951"/>
      <c r="DO121" s="951"/>
      <c r="DP121" s="951"/>
      <c r="DQ121" s="951">
        <v>1329</v>
      </c>
      <c r="DR121" s="951"/>
      <c r="DS121" s="951"/>
      <c r="DT121" s="951"/>
      <c r="DU121" s="951"/>
      <c r="DV121" s="952">
        <v>0</v>
      </c>
      <c r="DW121" s="952"/>
      <c r="DX121" s="952"/>
      <c r="DY121" s="952"/>
      <c r="DZ121" s="953"/>
    </row>
    <row r="122" spans="1:130" s="197" customFormat="1" ht="26.25" customHeight="1">
      <c r="A122" s="1006"/>
      <c r="B122" s="977"/>
      <c r="C122" s="947" t="s">
        <v>416</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107</v>
      </c>
      <c r="AB122" s="990"/>
      <c r="AC122" s="990"/>
      <c r="AD122" s="990"/>
      <c r="AE122" s="991"/>
      <c r="AF122" s="992" t="s">
        <v>107</v>
      </c>
      <c r="AG122" s="990"/>
      <c r="AH122" s="990"/>
      <c r="AI122" s="990"/>
      <c r="AJ122" s="991"/>
      <c r="AK122" s="992" t="s">
        <v>107</v>
      </c>
      <c r="AL122" s="990"/>
      <c r="AM122" s="990"/>
      <c r="AN122" s="990"/>
      <c r="AO122" s="991"/>
      <c r="AP122" s="993" t="s">
        <v>107</v>
      </c>
      <c r="AQ122" s="994"/>
      <c r="AR122" s="994"/>
      <c r="AS122" s="994"/>
      <c r="AT122" s="995"/>
      <c r="AU122" s="1014"/>
      <c r="AV122" s="1015"/>
      <c r="AW122" s="1015"/>
      <c r="AX122" s="1015"/>
      <c r="AY122" s="1015"/>
      <c r="AZ122" s="228" t="s">
        <v>167</v>
      </c>
      <c r="BA122" s="228"/>
      <c r="BB122" s="228"/>
      <c r="BC122" s="228"/>
      <c r="BD122" s="228"/>
      <c r="BE122" s="228"/>
      <c r="BF122" s="228"/>
      <c r="BG122" s="228"/>
      <c r="BH122" s="228"/>
      <c r="BI122" s="228"/>
      <c r="BJ122" s="228"/>
      <c r="BK122" s="228"/>
      <c r="BL122" s="228"/>
      <c r="BM122" s="228"/>
      <c r="BN122" s="228"/>
      <c r="BO122" s="1024" t="s">
        <v>435</v>
      </c>
      <c r="BP122" s="1025"/>
      <c r="BQ122" s="1065">
        <v>13899252</v>
      </c>
      <c r="BR122" s="1066"/>
      <c r="BS122" s="1066"/>
      <c r="BT122" s="1066"/>
      <c r="BU122" s="1066"/>
      <c r="BV122" s="1066">
        <v>13495761</v>
      </c>
      <c r="BW122" s="1066"/>
      <c r="BX122" s="1066"/>
      <c r="BY122" s="1066"/>
      <c r="BZ122" s="1066"/>
      <c r="CA122" s="1066">
        <v>13334986</v>
      </c>
      <c r="CB122" s="1066"/>
      <c r="CC122" s="1066"/>
      <c r="CD122" s="1066"/>
      <c r="CE122" s="1066"/>
      <c r="CF122" s="1018"/>
      <c r="CG122" s="1019"/>
      <c r="CH122" s="1019"/>
      <c r="CI122" s="1019"/>
      <c r="CJ122" s="1020"/>
      <c r="CK122" s="1047"/>
      <c r="CL122" s="1048"/>
      <c r="CM122" s="1048"/>
      <c r="CN122" s="1048"/>
      <c r="CO122" s="1049"/>
      <c r="CP122" s="1038"/>
      <c r="CQ122" s="1039"/>
      <c r="CR122" s="1039"/>
      <c r="CS122" s="1039"/>
      <c r="CT122" s="1039"/>
      <c r="CU122" s="1039"/>
      <c r="CV122" s="1039"/>
      <c r="CW122" s="1039"/>
      <c r="CX122" s="1039"/>
      <c r="CY122" s="1039"/>
      <c r="CZ122" s="1039"/>
      <c r="DA122" s="1039"/>
      <c r="DB122" s="1039"/>
      <c r="DC122" s="1039"/>
      <c r="DD122" s="1039"/>
      <c r="DE122" s="1039"/>
      <c r="DF122" s="1040"/>
      <c r="DG122" s="950"/>
      <c r="DH122" s="951"/>
      <c r="DI122" s="951"/>
      <c r="DJ122" s="951"/>
      <c r="DK122" s="951"/>
      <c r="DL122" s="951"/>
      <c r="DM122" s="951"/>
      <c r="DN122" s="951"/>
      <c r="DO122" s="951"/>
      <c r="DP122" s="951"/>
      <c r="DQ122" s="951"/>
      <c r="DR122" s="951"/>
      <c r="DS122" s="951"/>
      <c r="DT122" s="951"/>
      <c r="DU122" s="951"/>
      <c r="DV122" s="952"/>
      <c r="DW122" s="952"/>
      <c r="DX122" s="952"/>
      <c r="DY122" s="952"/>
      <c r="DZ122" s="953"/>
    </row>
    <row r="123" spans="1:130" s="197" customFormat="1" ht="26.25" customHeight="1" thickBot="1">
      <c r="A123" s="1006"/>
      <c r="B123" s="977"/>
      <c r="C123" s="947" t="s">
        <v>422</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436</v>
      </c>
      <c r="AB123" s="990"/>
      <c r="AC123" s="990"/>
      <c r="AD123" s="990"/>
      <c r="AE123" s="991"/>
      <c r="AF123" s="992" t="s">
        <v>436</v>
      </c>
      <c r="AG123" s="990"/>
      <c r="AH123" s="990"/>
      <c r="AI123" s="990"/>
      <c r="AJ123" s="991"/>
      <c r="AK123" s="992" t="s">
        <v>436</v>
      </c>
      <c r="AL123" s="990"/>
      <c r="AM123" s="990"/>
      <c r="AN123" s="990"/>
      <c r="AO123" s="991"/>
      <c r="AP123" s="993" t="s">
        <v>436</v>
      </c>
      <c r="AQ123" s="994"/>
      <c r="AR123" s="994"/>
      <c r="AS123" s="994"/>
      <c r="AT123" s="995"/>
      <c r="AU123" s="1062" t="s">
        <v>437</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30.2</v>
      </c>
      <c r="BR123" s="1058"/>
      <c r="BS123" s="1058"/>
      <c r="BT123" s="1058"/>
      <c r="BU123" s="1058"/>
      <c r="BV123" s="1058">
        <v>38.799999999999997</v>
      </c>
      <c r="BW123" s="1058"/>
      <c r="BX123" s="1058"/>
      <c r="BY123" s="1058"/>
      <c r="BZ123" s="1058"/>
      <c r="CA123" s="1058">
        <v>40.700000000000003</v>
      </c>
      <c r="CB123" s="1058"/>
      <c r="CC123" s="1058"/>
      <c r="CD123" s="1058"/>
      <c r="CE123" s="1058"/>
      <c r="CF123" s="1059"/>
      <c r="CG123" s="1060"/>
      <c r="CH123" s="1060"/>
      <c r="CI123" s="1060"/>
      <c r="CJ123" s="1061"/>
      <c r="CK123" s="1047"/>
      <c r="CL123" s="1048"/>
      <c r="CM123" s="1048"/>
      <c r="CN123" s="1048"/>
      <c r="CO123" s="1049"/>
      <c r="CP123" s="1038"/>
      <c r="CQ123" s="1039"/>
      <c r="CR123" s="1039"/>
      <c r="CS123" s="1039"/>
      <c r="CT123" s="1039"/>
      <c r="CU123" s="1039"/>
      <c r="CV123" s="1039"/>
      <c r="CW123" s="1039"/>
      <c r="CX123" s="1039"/>
      <c r="CY123" s="1039"/>
      <c r="CZ123" s="1039"/>
      <c r="DA123" s="1039"/>
      <c r="DB123" s="1039"/>
      <c r="DC123" s="1039"/>
      <c r="DD123" s="1039"/>
      <c r="DE123" s="1039"/>
      <c r="DF123" s="1040"/>
      <c r="DG123" s="989"/>
      <c r="DH123" s="990"/>
      <c r="DI123" s="990"/>
      <c r="DJ123" s="990"/>
      <c r="DK123" s="991"/>
      <c r="DL123" s="992"/>
      <c r="DM123" s="990"/>
      <c r="DN123" s="990"/>
      <c r="DO123" s="990"/>
      <c r="DP123" s="991"/>
      <c r="DQ123" s="992"/>
      <c r="DR123" s="990"/>
      <c r="DS123" s="990"/>
      <c r="DT123" s="990"/>
      <c r="DU123" s="991"/>
      <c r="DV123" s="993"/>
      <c r="DW123" s="994"/>
      <c r="DX123" s="994"/>
      <c r="DY123" s="994"/>
      <c r="DZ123" s="995"/>
    </row>
    <row r="124" spans="1:130" s="197" customFormat="1" ht="26.25" customHeight="1">
      <c r="A124" s="1006"/>
      <c r="B124" s="977"/>
      <c r="C124" s="947" t="s">
        <v>425</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436</v>
      </c>
      <c r="AB124" s="990"/>
      <c r="AC124" s="990"/>
      <c r="AD124" s="990"/>
      <c r="AE124" s="991"/>
      <c r="AF124" s="992" t="s">
        <v>436</v>
      </c>
      <c r="AG124" s="990"/>
      <c r="AH124" s="990"/>
      <c r="AI124" s="990"/>
      <c r="AJ124" s="991"/>
      <c r="AK124" s="992" t="s">
        <v>436</v>
      </c>
      <c r="AL124" s="990"/>
      <c r="AM124" s="990"/>
      <c r="AN124" s="990"/>
      <c r="AO124" s="991"/>
      <c r="AP124" s="993" t="s">
        <v>436</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438</v>
      </c>
      <c r="CQ124" s="1039"/>
      <c r="CR124" s="1039"/>
      <c r="CS124" s="1039"/>
      <c r="CT124" s="1039"/>
      <c r="CU124" s="1039"/>
      <c r="CV124" s="1039"/>
      <c r="CW124" s="1039"/>
      <c r="CX124" s="1039"/>
      <c r="CY124" s="1039"/>
      <c r="CZ124" s="1039"/>
      <c r="DA124" s="1039"/>
      <c r="DB124" s="1039"/>
      <c r="DC124" s="1039"/>
      <c r="DD124" s="1039"/>
      <c r="DE124" s="1039"/>
      <c r="DF124" s="1040"/>
      <c r="DG124" s="1028" t="s">
        <v>436</v>
      </c>
      <c r="DH124" s="1029"/>
      <c r="DI124" s="1029"/>
      <c r="DJ124" s="1029"/>
      <c r="DK124" s="1030"/>
      <c r="DL124" s="1031" t="s">
        <v>436</v>
      </c>
      <c r="DM124" s="1029"/>
      <c r="DN124" s="1029"/>
      <c r="DO124" s="1029"/>
      <c r="DP124" s="1030"/>
      <c r="DQ124" s="1031" t="s">
        <v>436</v>
      </c>
      <c r="DR124" s="1029"/>
      <c r="DS124" s="1029"/>
      <c r="DT124" s="1029"/>
      <c r="DU124" s="1030"/>
      <c r="DV124" s="1032" t="s">
        <v>436</v>
      </c>
      <c r="DW124" s="1033"/>
      <c r="DX124" s="1033"/>
      <c r="DY124" s="1033"/>
      <c r="DZ124" s="1034"/>
    </row>
    <row r="125" spans="1:130" s="197" customFormat="1" ht="26.25" customHeight="1" thickBot="1">
      <c r="A125" s="1006"/>
      <c r="B125" s="977"/>
      <c r="C125" s="947" t="s">
        <v>427</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436</v>
      </c>
      <c r="AB125" s="990"/>
      <c r="AC125" s="990"/>
      <c r="AD125" s="990"/>
      <c r="AE125" s="991"/>
      <c r="AF125" s="992" t="s">
        <v>436</v>
      </c>
      <c r="AG125" s="990"/>
      <c r="AH125" s="990"/>
      <c r="AI125" s="990"/>
      <c r="AJ125" s="991"/>
      <c r="AK125" s="992" t="s">
        <v>436</v>
      </c>
      <c r="AL125" s="990"/>
      <c r="AM125" s="990"/>
      <c r="AN125" s="990"/>
      <c r="AO125" s="991"/>
      <c r="AP125" s="993" t="s">
        <v>436</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439</v>
      </c>
      <c r="CL125" s="1045"/>
      <c r="CM125" s="1045"/>
      <c r="CN125" s="1045"/>
      <c r="CO125" s="1046"/>
      <c r="CP125" s="971" t="s">
        <v>440</v>
      </c>
      <c r="CQ125" s="918"/>
      <c r="CR125" s="918"/>
      <c r="CS125" s="918"/>
      <c r="CT125" s="918"/>
      <c r="CU125" s="918"/>
      <c r="CV125" s="918"/>
      <c r="CW125" s="918"/>
      <c r="CX125" s="918"/>
      <c r="CY125" s="918"/>
      <c r="CZ125" s="918"/>
      <c r="DA125" s="918"/>
      <c r="DB125" s="918"/>
      <c r="DC125" s="918"/>
      <c r="DD125" s="918"/>
      <c r="DE125" s="918"/>
      <c r="DF125" s="919"/>
      <c r="DG125" s="957" t="s">
        <v>436</v>
      </c>
      <c r="DH125" s="958"/>
      <c r="DI125" s="958"/>
      <c r="DJ125" s="958"/>
      <c r="DK125" s="958"/>
      <c r="DL125" s="958" t="s">
        <v>436</v>
      </c>
      <c r="DM125" s="958"/>
      <c r="DN125" s="958"/>
      <c r="DO125" s="958"/>
      <c r="DP125" s="958"/>
      <c r="DQ125" s="958" t="s">
        <v>436</v>
      </c>
      <c r="DR125" s="958"/>
      <c r="DS125" s="958"/>
      <c r="DT125" s="958"/>
      <c r="DU125" s="958"/>
      <c r="DV125" s="959" t="s">
        <v>436</v>
      </c>
      <c r="DW125" s="959"/>
      <c r="DX125" s="959"/>
      <c r="DY125" s="959"/>
      <c r="DZ125" s="960"/>
    </row>
    <row r="126" spans="1:130" s="197" customFormat="1" ht="26.25" customHeight="1">
      <c r="A126" s="1006"/>
      <c r="B126" s="977"/>
      <c r="C126" s="947" t="s">
        <v>430</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436</v>
      </c>
      <c r="AB126" s="990"/>
      <c r="AC126" s="990"/>
      <c r="AD126" s="990"/>
      <c r="AE126" s="991"/>
      <c r="AF126" s="992" t="s">
        <v>436</v>
      </c>
      <c r="AG126" s="990"/>
      <c r="AH126" s="990"/>
      <c r="AI126" s="990"/>
      <c r="AJ126" s="991"/>
      <c r="AK126" s="992" t="s">
        <v>436</v>
      </c>
      <c r="AL126" s="990"/>
      <c r="AM126" s="990"/>
      <c r="AN126" s="990"/>
      <c r="AO126" s="991"/>
      <c r="AP126" s="993" t="s">
        <v>436</v>
      </c>
      <c r="AQ126" s="994"/>
      <c r="AR126" s="994"/>
      <c r="AS126" s="994"/>
      <c r="AT126" s="995"/>
      <c r="AU126" s="233"/>
      <c r="AV126" s="233"/>
      <c r="AW126" s="233"/>
      <c r="AX126" s="1067" t="s">
        <v>441</v>
      </c>
      <c r="AY126" s="1068"/>
      <c r="AZ126" s="1068"/>
      <c r="BA126" s="1068"/>
      <c r="BB126" s="1068"/>
      <c r="BC126" s="1068"/>
      <c r="BD126" s="1068"/>
      <c r="BE126" s="1069"/>
      <c r="BF126" s="1083" t="s">
        <v>442</v>
      </c>
      <c r="BG126" s="1068"/>
      <c r="BH126" s="1068"/>
      <c r="BI126" s="1068"/>
      <c r="BJ126" s="1068"/>
      <c r="BK126" s="1068"/>
      <c r="BL126" s="1069"/>
      <c r="BM126" s="1083" t="s">
        <v>443</v>
      </c>
      <c r="BN126" s="1068"/>
      <c r="BO126" s="1068"/>
      <c r="BP126" s="1068"/>
      <c r="BQ126" s="1068"/>
      <c r="BR126" s="1068"/>
      <c r="BS126" s="1069"/>
      <c r="BT126" s="1083" t="s">
        <v>444</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445</v>
      </c>
      <c r="CQ126" s="981"/>
      <c r="CR126" s="981"/>
      <c r="CS126" s="981"/>
      <c r="CT126" s="981"/>
      <c r="CU126" s="981"/>
      <c r="CV126" s="981"/>
      <c r="CW126" s="981"/>
      <c r="CX126" s="981"/>
      <c r="CY126" s="981"/>
      <c r="CZ126" s="981"/>
      <c r="DA126" s="981"/>
      <c r="DB126" s="981"/>
      <c r="DC126" s="981"/>
      <c r="DD126" s="981"/>
      <c r="DE126" s="981"/>
      <c r="DF126" s="982"/>
      <c r="DG126" s="950" t="s">
        <v>436</v>
      </c>
      <c r="DH126" s="951"/>
      <c r="DI126" s="951"/>
      <c r="DJ126" s="951"/>
      <c r="DK126" s="951"/>
      <c r="DL126" s="951" t="s">
        <v>436</v>
      </c>
      <c r="DM126" s="951"/>
      <c r="DN126" s="951"/>
      <c r="DO126" s="951"/>
      <c r="DP126" s="951"/>
      <c r="DQ126" s="951" t="s">
        <v>436</v>
      </c>
      <c r="DR126" s="951"/>
      <c r="DS126" s="951"/>
      <c r="DT126" s="951"/>
      <c r="DU126" s="951"/>
      <c r="DV126" s="952" t="s">
        <v>436</v>
      </c>
      <c r="DW126" s="952"/>
      <c r="DX126" s="952"/>
      <c r="DY126" s="952"/>
      <c r="DZ126" s="953"/>
    </row>
    <row r="127" spans="1:130" s="197" customFormat="1" ht="26.25" customHeight="1" thickBot="1">
      <c r="A127" s="1007"/>
      <c r="B127" s="979"/>
      <c r="C127" s="1035" t="s">
        <v>446</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v>83672</v>
      </c>
      <c r="AB127" s="990"/>
      <c r="AC127" s="990"/>
      <c r="AD127" s="990"/>
      <c r="AE127" s="991"/>
      <c r="AF127" s="992">
        <v>83473</v>
      </c>
      <c r="AG127" s="990"/>
      <c r="AH127" s="990"/>
      <c r="AI127" s="990"/>
      <c r="AJ127" s="991"/>
      <c r="AK127" s="992">
        <v>85347</v>
      </c>
      <c r="AL127" s="990"/>
      <c r="AM127" s="990"/>
      <c r="AN127" s="990"/>
      <c r="AO127" s="991"/>
      <c r="AP127" s="993">
        <v>1.4</v>
      </c>
      <c r="AQ127" s="994"/>
      <c r="AR127" s="994"/>
      <c r="AS127" s="994"/>
      <c r="AT127" s="995"/>
      <c r="AU127" s="233"/>
      <c r="AV127" s="233"/>
      <c r="AW127" s="233"/>
      <c r="AX127" s="917" t="s">
        <v>447</v>
      </c>
      <c r="AY127" s="918"/>
      <c r="AZ127" s="918"/>
      <c r="BA127" s="918"/>
      <c r="BB127" s="918"/>
      <c r="BC127" s="918"/>
      <c r="BD127" s="918"/>
      <c r="BE127" s="919"/>
      <c r="BF127" s="1072" t="s">
        <v>436</v>
      </c>
      <c r="BG127" s="1073"/>
      <c r="BH127" s="1073"/>
      <c r="BI127" s="1073"/>
      <c r="BJ127" s="1073"/>
      <c r="BK127" s="1073"/>
      <c r="BL127" s="1082"/>
      <c r="BM127" s="1072">
        <v>14.02</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448</v>
      </c>
      <c r="CQ127" s="1076"/>
      <c r="CR127" s="1076"/>
      <c r="CS127" s="1076"/>
      <c r="CT127" s="1076"/>
      <c r="CU127" s="1076"/>
      <c r="CV127" s="1076"/>
      <c r="CW127" s="1076"/>
      <c r="CX127" s="1076"/>
      <c r="CY127" s="1076"/>
      <c r="CZ127" s="1076"/>
      <c r="DA127" s="1076"/>
      <c r="DB127" s="1076"/>
      <c r="DC127" s="1076"/>
      <c r="DD127" s="1076"/>
      <c r="DE127" s="1076"/>
      <c r="DF127" s="1077"/>
      <c r="DG127" s="1078" t="s">
        <v>449</v>
      </c>
      <c r="DH127" s="1079"/>
      <c r="DI127" s="1079"/>
      <c r="DJ127" s="1079"/>
      <c r="DK127" s="1079"/>
      <c r="DL127" s="1079" t="s">
        <v>107</v>
      </c>
      <c r="DM127" s="1079"/>
      <c r="DN127" s="1079"/>
      <c r="DO127" s="1079"/>
      <c r="DP127" s="1079"/>
      <c r="DQ127" s="1079" t="s">
        <v>107</v>
      </c>
      <c r="DR127" s="1079"/>
      <c r="DS127" s="1079"/>
      <c r="DT127" s="1079"/>
      <c r="DU127" s="1079"/>
      <c r="DV127" s="1080" t="s">
        <v>107</v>
      </c>
      <c r="DW127" s="1080"/>
      <c r="DX127" s="1080"/>
      <c r="DY127" s="1080"/>
      <c r="DZ127" s="1081"/>
    </row>
    <row r="128" spans="1:130" s="197" customFormat="1" ht="26.25" customHeight="1">
      <c r="A128" s="1102" t="s">
        <v>450</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451</v>
      </c>
      <c r="X128" s="1104"/>
      <c r="Y128" s="1104"/>
      <c r="Z128" s="1105"/>
      <c r="AA128" s="1120">
        <v>3920</v>
      </c>
      <c r="AB128" s="1121"/>
      <c r="AC128" s="1121"/>
      <c r="AD128" s="1121"/>
      <c r="AE128" s="1122"/>
      <c r="AF128" s="1123">
        <v>14792</v>
      </c>
      <c r="AG128" s="1121"/>
      <c r="AH128" s="1121"/>
      <c r="AI128" s="1121"/>
      <c r="AJ128" s="1122"/>
      <c r="AK128" s="1123">
        <v>17145</v>
      </c>
      <c r="AL128" s="1121"/>
      <c r="AM128" s="1121"/>
      <c r="AN128" s="1121"/>
      <c r="AO128" s="1122"/>
      <c r="AP128" s="1124"/>
      <c r="AQ128" s="1125"/>
      <c r="AR128" s="1125"/>
      <c r="AS128" s="1125"/>
      <c r="AT128" s="1126"/>
      <c r="AU128" s="235"/>
      <c r="AV128" s="235"/>
      <c r="AW128" s="235"/>
      <c r="AX128" s="1085" t="s">
        <v>452</v>
      </c>
      <c r="AY128" s="981"/>
      <c r="AZ128" s="981"/>
      <c r="BA128" s="981"/>
      <c r="BB128" s="981"/>
      <c r="BC128" s="981"/>
      <c r="BD128" s="981"/>
      <c r="BE128" s="982"/>
      <c r="BF128" s="1097" t="s">
        <v>453</v>
      </c>
      <c r="BG128" s="1098"/>
      <c r="BH128" s="1098"/>
      <c r="BI128" s="1098"/>
      <c r="BJ128" s="1098"/>
      <c r="BK128" s="1098"/>
      <c r="BL128" s="1099"/>
      <c r="BM128" s="1097">
        <v>19.02</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454</v>
      </c>
      <c r="X129" s="1092"/>
      <c r="Y129" s="1092"/>
      <c r="Z129" s="1093"/>
      <c r="AA129" s="989">
        <v>7052617</v>
      </c>
      <c r="AB129" s="990"/>
      <c r="AC129" s="990"/>
      <c r="AD129" s="990"/>
      <c r="AE129" s="991"/>
      <c r="AF129" s="992">
        <v>7010053</v>
      </c>
      <c r="AG129" s="990"/>
      <c r="AH129" s="990"/>
      <c r="AI129" s="990"/>
      <c r="AJ129" s="991"/>
      <c r="AK129" s="992">
        <v>7081858</v>
      </c>
      <c r="AL129" s="990"/>
      <c r="AM129" s="990"/>
      <c r="AN129" s="990"/>
      <c r="AO129" s="991"/>
      <c r="AP129" s="1094"/>
      <c r="AQ129" s="1095"/>
      <c r="AR129" s="1095"/>
      <c r="AS129" s="1095"/>
      <c r="AT129" s="1096"/>
      <c r="AU129" s="235"/>
      <c r="AV129" s="235"/>
      <c r="AW129" s="235"/>
      <c r="AX129" s="1085" t="s">
        <v>455</v>
      </c>
      <c r="AY129" s="981"/>
      <c r="AZ129" s="981"/>
      <c r="BA129" s="981"/>
      <c r="BB129" s="981"/>
      <c r="BC129" s="981"/>
      <c r="BD129" s="981"/>
      <c r="BE129" s="982"/>
      <c r="BF129" s="1086">
        <v>10</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456</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457</v>
      </c>
      <c r="X130" s="1092"/>
      <c r="Y130" s="1092"/>
      <c r="Z130" s="1093"/>
      <c r="AA130" s="989">
        <v>986476</v>
      </c>
      <c r="AB130" s="990"/>
      <c r="AC130" s="990"/>
      <c r="AD130" s="990"/>
      <c r="AE130" s="991"/>
      <c r="AF130" s="992">
        <v>1030773</v>
      </c>
      <c r="AG130" s="990"/>
      <c r="AH130" s="990"/>
      <c r="AI130" s="990"/>
      <c r="AJ130" s="991"/>
      <c r="AK130" s="992">
        <v>882502</v>
      </c>
      <c r="AL130" s="990"/>
      <c r="AM130" s="990"/>
      <c r="AN130" s="990"/>
      <c r="AO130" s="991"/>
      <c r="AP130" s="1094"/>
      <c r="AQ130" s="1095"/>
      <c r="AR130" s="1095"/>
      <c r="AS130" s="1095"/>
      <c r="AT130" s="1096"/>
      <c r="AU130" s="235"/>
      <c r="AV130" s="235"/>
      <c r="AW130" s="235"/>
      <c r="AX130" s="1144" t="s">
        <v>458</v>
      </c>
      <c r="AY130" s="1076"/>
      <c r="AZ130" s="1076"/>
      <c r="BA130" s="1076"/>
      <c r="BB130" s="1076"/>
      <c r="BC130" s="1076"/>
      <c r="BD130" s="1076"/>
      <c r="BE130" s="1077"/>
      <c r="BF130" s="1106">
        <v>40.700000000000003</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459</v>
      </c>
      <c r="X131" s="1115"/>
      <c r="Y131" s="1115"/>
      <c r="Z131" s="1116"/>
      <c r="AA131" s="1028">
        <v>6066141</v>
      </c>
      <c r="AB131" s="1029"/>
      <c r="AC131" s="1029"/>
      <c r="AD131" s="1029"/>
      <c r="AE131" s="1030"/>
      <c r="AF131" s="1031">
        <v>5979280</v>
      </c>
      <c r="AG131" s="1029"/>
      <c r="AH131" s="1029"/>
      <c r="AI131" s="1029"/>
      <c r="AJ131" s="1030"/>
      <c r="AK131" s="1031">
        <v>6199356</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8" t="s">
        <v>460</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461</v>
      </c>
      <c r="W132" s="1132"/>
      <c r="X132" s="1132"/>
      <c r="Y132" s="1132"/>
      <c r="Z132" s="1133"/>
      <c r="AA132" s="1134">
        <v>8.9217510769999997</v>
      </c>
      <c r="AB132" s="1135"/>
      <c r="AC132" s="1135"/>
      <c r="AD132" s="1135"/>
      <c r="AE132" s="1136"/>
      <c r="AF132" s="1137">
        <v>10.20589436</v>
      </c>
      <c r="AG132" s="1135"/>
      <c r="AH132" s="1135"/>
      <c r="AI132" s="1135"/>
      <c r="AJ132" s="1136"/>
      <c r="AK132" s="1137">
        <v>11.03708192</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462</v>
      </c>
      <c r="W133" s="1139"/>
      <c r="X133" s="1139"/>
      <c r="Y133" s="1139"/>
      <c r="Z133" s="1140"/>
      <c r="AA133" s="1141">
        <v>10.6</v>
      </c>
      <c r="AB133" s="1142"/>
      <c r="AC133" s="1142"/>
      <c r="AD133" s="1142"/>
      <c r="AE133" s="1143"/>
      <c r="AF133" s="1141">
        <v>9.9</v>
      </c>
      <c r="AG133" s="1142"/>
      <c r="AH133" s="1142"/>
      <c r="AI133" s="1142"/>
      <c r="AJ133" s="1143"/>
      <c r="AK133" s="1141">
        <v>10</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8" t="s">
        <v>465</v>
      </c>
      <c r="L7" s="254"/>
      <c r="M7" s="255" t="s">
        <v>466</v>
      </c>
      <c r="N7" s="256"/>
    </row>
    <row r="8" spans="1:16">
      <c r="A8" s="248"/>
      <c r="B8" s="244"/>
      <c r="C8" s="244"/>
      <c r="D8" s="244"/>
      <c r="E8" s="244"/>
      <c r="F8" s="244"/>
      <c r="G8" s="257"/>
      <c r="H8" s="258"/>
      <c r="I8" s="258"/>
      <c r="J8" s="259"/>
      <c r="K8" s="1149"/>
      <c r="L8" s="260" t="s">
        <v>467</v>
      </c>
      <c r="M8" s="261" t="s">
        <v>468</v>
      </c>
      <c r="N8" s="262" t="s">
        <v>469</v>
      </c>
    </row>
    <row r="9" spans="1:16">
      <c r="A9" s="248"/>
      <c r="B9" s="244"/>
      <c r="C9" s="244"/>
      <c r="D9" s="244"/>
      <c r="E9" s="244"/>
      <c r="F9" s="244"/>
      <c r="G9" s="1150" t="s">
        <v>470</v>
      </c>
      <c r="H9" s="1151"/>
      <c r="I9" s="1151"/>
      <c r="J9" s="1152"/>
      <c r="K9" s="263">
        <v>1886888</v>
      </c>
      <c r="L9" s="264">
        <v>50241</v>
      </c>
      <c r="M9" s="265">
        <v>55347</v>
      </c>
      <c r="N9" s="266">
        <v>-9.1999999999999993</v>
      </c>
    </row>
    <row r="10" spans="1:16">
      <c r="A10" s="248"/>
      <c r="B10" s="244"/>
      <c r="C10" s="244"/>
      <c r="D10" s="244"/>
      <c r="E10" s="244"/>
      <c r="F10" s="244"/>
      <c r="G10" s="1150" t="s">
        <v>471</v>
      </c>
      <c r="H10" s="1151"/>
      <c r="I10" s="1151"/>
      <c r="J10" s="1152"/>
      <c r="K10" s="267">
        <v>113250</v>
      </c>
      <c r="L10" s="268">
        <v>3015</v>
      </c>
      <c r="M10" s="269">
        <v>5378</v>
      </c>
      <c r="N10" s="270">
        <v>-43.9</v>
      </c>
    </row>
    <row r="11" spans="1:16" ht="13.5" customHeight="1">
      <c r="A11" s="248"/>
      <c r="B11" s="244"/>
      <c r="C11" s="244"/>
      <c r="D11" s="244"/>
      <c r="E11" s="244"/>
      <c r="F11" s="244"/>
      <c r="G11" s="1150" t="s">
        <v>472</v>
      </c>
      <c r="H11" s="1151"/>
      <c r="I11" s="1151"/>
      <c r="J11" s="1152"/>
      <c r="K11" s="267">
        <v>271424</v>
      </c>
      <c r="L11" s="268">
        <v>7227</v>
      </c>
      <c r="M11" s="269">
        <v>7824</v>
      </c>
      <c r="N11" s="270">
        <v>-7.6</v>
      </c>
    </row>
    <row r="12" spans="1:16" ht="13.5" customHeight="1">
      <c r="A12" s="248"/>
      <c r="B12" s="244"/>
      <c r="C12" s="244"/>
      <c r="D12" s="244"/>
      <c r="E12" s="244"/>
      <c r="F12" s="244"/>
      <c r="G12" s="1150" t="s">
        <v>473</v>
      </c>
      <c r="H12" s="1151"/>
      <c r="I12" s="1151"/>
      <c r="J12" s="1152"/>
      <c r="K12" s="267" t="s">
        <v>474</v>
      </c>
      <c r="L12" s="268" t="s">
        <v>474</v>
      </c>
      <c r="M12" s="269">
        <v>137</v>
      </c>
      <c r="N12" s="270" t="s">
        <v>474</v>
      </c>
    </row>
    <row r="13" spans="1:16" ht="13.5" customHeight="1">
      <c r="A13" s="248"/>
      <c r="B13" s="244"/>
      <c r="C13" s="244"/>
      <c r="D13" s="244"/>
      <c r="E13" s="244"/>
      <c r="F13" s="244"/>
      <c r="G13" s="1150" t="s">
        <v>475</v>
      </c>
      <c r="H13" s="1151"/>
      <c r="I13" s="1151"/>
      <c r="J13" s="1152"/>
      <c r="K13" s="267" t="s">
        <v>474</v>
      </c>
      <c r="L13" s="268" t="s">
        <v>474</v>
      </c>
      <c r="M13" s="269">
        <v>6</v>
      </c>
      <c r="N13" s="270" t="s">
        <v>474</v>
      </c>
    </row>
    <row r="14" spans="1:16" ht="13.5" customHeight="1">
      <c r="A14" s="248"/>
      <c r="B14" s="244"/>
      <c r="C14" s="244"/>
      <c r="D14" s="244"/>
      <c r="E14" s="244"/>
      <c r="F14" s="244"/>
      <c r="G14" s="1150" t="s">
        <v>476</v>
      </c>
      <c r="H14" s="1151"/>
      <c r="I14" s="1151"/>
      <c r="J14" s="1152"/>
      <c r="K14" s="267">
        <v>66800</v>
      </c>
      <c r="L14" s="268">
        <v>1779</v>
      </c>
      <c r="M14" s="269">
        <v>2598</v>
      </c>
      <c r="N14" s="270">
        <v>-31.5</v>
      </c>
    </row>
    <row r="15" spans="1:16" ht="13.5" customHeight="1">
      <c r="A15" s="248"/>
      <c r="B15" s="244"/>
      <c r="C15" s="244"/>
      <c r="D15" s="244"/>
      <c r="E15" s="244"/>
      <c r="F15" s="244"/>
      <c r="G15" s="1150" t="s">
        <v>477</v>
      </c>
      <c r="H15" s="1151"/>
      <c r="I15" s="1151"/>
      <c r="J15" s="1152"/>
      <c r="K15" s="267">
        <v>6435</v>
      </c>
      <c r="L15" s="268">
        <v>171</v>
      </c>
      <c r="M15" s="269">
        <v>1203</v>
      </c>
      <c r="N15" s="270">
        <v>-85.8</v>
      </c>
    </row>
    <row r="16" spans="1:16">
      <c r="A16" s="248"/>
      <c r="B16" s="244"/>
      <c r="C16" s="244"/>
      <c r="D16" s="244"/>
      <c r="E16" s="244"/>
      <c r="F16" s="244"/>
      <c r="G16" s="1153" t="s">
        <v>478</v>
      </c>
      <c r="H16" s="1154"/>
      <c r="I16" s="1154"/>
      <c r="J16" s="1155"/>
      <c r="K16" s="268">
        <v>-148807</v>
      </c>
      <c r="L16" s="268">
        <v>-3962</v>
      </c>
      <c r="M16" s="269">
        <v>-5188</v>
      </c>
      <c r="N16" s="270">
        <v>-23.6</v>
      </c>
    </row>
    <row r="17" spans="1:16">
      <c r="A17" s="248"/>
      <c r="B17" s="244"/>
      <c r="C17" s="244"/>
      <c r="D17" s="244"/>
      <c r="E17" s="244"/>
      <c r="F17" s="244"/>
      <c r="G17" s="1153" t="s">
        <v>167</v>
      </c>
      <c r="H17" s="1154"/>
      <c r="I17" s="1154"/>
      <c r="J17" s="1155"/>
      <c r="K17" s="268">
        <v>2195990</v>
      </c>
      <c r="L17" s="268">
        <v>58471</v>
      </c>
      <c r="M17" s="269">
        <v>67305</v>
      </c>
      <c r="N17" s="270">
        <v>-13.1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5" t="s">
        <v>483</v>
      </c>
      <c r="H21" s="1146"/>
      <c r="I21" s="1146"/>
      <c r="J21" s="1147"/>
      <c r="K21" s="280">
        <v>4.53</v>
      </c>
      <c r="L21" s="281">
        <v>6.27</v>
      </c>
      <c r="M21" s="282">
        <v>-1.74</v>
      </c>
      <c r="N21" s="249"/>
      <c r="O21" s="283"/>
      <c r="P21" s="279"/>
    </row>
    <row r="22" spans="1:16" s="284" customFormat="1">
      <c r="A22" s="279"/>
      <c r="B22" s="249"/>
      <c r="C22" s="249"/>
      <c r="D22" s="249"/>
      <c r="E22" s="249"/>
      <c r="F22" s="249"/>
      <c r="G22" s="1145" t="s">
        <v>484</v>
      </c>
      <c r="H22" s="1146"/>
      <c r="I22" s="1146"/>
      <c r="J22" s="1147"/>
      <c r="K22" s="285">
        <v>98.3</v>
      </c>
      <c r="L22" s="286">
        <v>97.2</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8" t="s">
        <v>465</v>
      </c>
      <c r="L30" s="254"/>
      <c r="M30" s="255" t="s">
        <v>466</v>
      </c>
      <c r="N30" s="256"/>
    </row>
    <row r="31" spans="1:16">
      <c r="A31" s="248"/>
      <c r="B31" s="244"/>
      <c r="C31" s="244"/>
      <c r="D31" s="244"/>
      <c r="E31" s="244"/>
      <c r="F31" s="244"/>
      <c r="G31" s="257"/>
      <c r="H31" s="258"/>
      <c r="I31" s="258"/>
      <c r="J31" s="259"/>
      <c r="K31" s="1149"/>
      <c r="L31" s="260" t="s">
        <v>467</v>
      </c>
      <c r="M31" s="261" t="s">
        <v>468</v>
      </c>
      <c r="N31" s="262" t="s">
        <v>469</v>
      </c>
    </row>
    <row r="32" spans="1:16" ht="27" customHeight="1">
      <c r="A32" s="248"/>
      <c r="B32" s="244"/>
      <c r="C32" s="244"/>
      <c r="D32" s="244"/>
      <c r="E32" s="244"/>
      <c r="F32" s="244"/>
      <c r="G32" s="1161" t="s">
        <v>488</v>
      </c>
      <c r="H32" s="1162"/>
      <c r="I32" s="1162"/>
      <c r="J32" s="1163"/>
      <c r="K32" s="294">
        <v>948840</v>
      </c>
      <c r="L32" s="294">
        <v>25264</v>
      </c>
      <c r="M32" s="295">
        <v>29478</v>
      </c>
      <c r="N32" s="296">
        <v>-14.3</v>
      </c>
    </row>
    <row r="33" spans="1:16" ht="13.5" customHeight="1">
      <c r="A33" s="248"/>
      <c r="B33" s="244"/>
      <c r="C33" s="244"/>
      <c r="D33" s="244"/>
      <c r="E33" s="244"/>
      <c r="F33" s="244"/>
      <c r="G33" s="1161" t="s">
        <v>489</v>
      </c>
      <c r="H33" s="1162"/>
      <c r="I33" s="1162"/>
      <c r="J33" s="1163"/>
      <c r="K33" s="294" t="s">
        <v>474</v>
      </c>
      <c r="L33" s="294" t="s">
        <v>474</v>
      </c>
      <c r="M33" s="295" t="s">
        <v>474</v>
      </c>
      <c r="N33" s="296" t="s">
        <v>474</v>
      </c>
    </row>
    <row r="34" spans="1:16" ht="27" customHeight="1">
      <c r="A34" s="248"/>
      <c r="B34" s="244"/>
      <c r="C34" s="244"/>
      <c r="D34" s="244"/>
      <c r="E34" s="244"/>
      <c r="F34" s="244"/>
      <c r="G34" s="1161" t="s">
        <v>490</v>
      </c>
      <c r="H34" s="1162"/>
      <c r="I34" s="1162"/>
      <c r="J34" s="1163"/>
      <c r="K34" s="294" t="s">
        <v>474</v>
      </c>
      <c r="L34" s="294" t="s">
        <v>474</v>
      </c>
      <c r="M34" s="295" t="s">
        <v>474</v>
      </c>
      <c r="N34" s="296" t="s">
        <v>474</v>
      </c>
    </row>
    <row r="35" spans="1:16" ht="27" customHeight="1">
      <c r="A35" s="248"/>
      <c r="B35" s="244"/>
      <c r="C35" s="244"/>
      <c r="D35" s="244"/>
      <c r="E35" s="244"/>
      <c r="F35" s="244"/>
      <c r="G35" s="1161" t="s">
        <v>491</v>
      </c>
      <c r="H35" s="1162"/>
      <c r="I35" s="1162"/>
      <c r="J35" s="1163"/>
      <c r="K35" s="294">
        <v>509147</v>
      </c>
      <c r="L35" s="294">
        <v>13557</v>
      </c>
      <c r="M35" s="295">
        <v>9466</v>
      </c>
      <c r="N35" s="296">
        <v>43.2</v>
      </c>
    </row>
    <row r="36" spans="1:16" ht="27" customHeight="1">
      <c r="A36" s="248"/>
      <c r="B36" s="244"/>
      <c r="C36" s="244"/>
      <c r="D36" s="244"/>
      <c r="E36" s="244"/>
      <c r="F36" s="244"/>
      <c r="G36" s="1161" t="s">
        <v>492</v>
      </c>
      <c r="H36" s="1162"/>
      <c r="I36" s="1162"/>
      <c r="J36" s="1163"/>
      <c r="K36" s="294">
        <v>40541</v>
      </c>
      <c r="L36" s="294">
        <v>1079</v>
      </c>
      <c r="M36" s="295">
        <v>2568</v>
      </c>
      <c r="N36" s="296">
        <v>-58</v>
      </c>
    </row>
    <row r="37" spans="1:16" ht="13.5" customHeight="1">
      <c r="A37" s="248"/>
      <c r="B37" s="244"/>
      <c r="C37" s="244"/>
      <c r="D37" s="244"/>
      <c r="E37" s="244"/>
      <c r="F37" s="244"/>
      <c r="G37" s="1161" t="s">
        <v>493</v>
      </c>
      <c r="H37" s="1162"/>
      <c r="I37" s="1162"/>
      <c r="J37" s="1163"/>
      <c r="K37" s="294">
        <v>85347</v>
      </c>
      <c r="L37" s="294">
        <v>2272</v>
      </c>
      <c r="M37" s="295">
        <v>1267</v>
      </c>
      <c r="N37" s="296">
        <v>79.3</v>
      </c>
    </row>
    <row r="38" spans="1:16" ht="27" customHeight="1">
      <c r="A38" s="248"/>
      <c r="B38" s="244"/>
      <c r="C38" s="244"/>
      <c r="D38" s="244"/>
      <c r="E38" s="244"/>
      <c r="F38" s="244"/>
      <c r="G38" s="1164" t="s">
        <v>494</v>
      </c>
      <c r="H38" s="1165"/>
      <c r="I38" s="1165"/>
      <c r="J38" s="1166"/>
      <c r="K38" s="297" t="s">
        <v>474</v>
      </c>
      <c r="L38" s="297" t="s">
        <v>474</v>
      </c>
      <c r="M38" s="298">
        <v>1</v>
      </c>
      <c r="N38" s="299" t="s">
        <v>474</v>
      </c>
      <c r="O38" s="293"/>
    </row>
    <row r="39" spans="1:16">
      <c r="A39" s="248"/>
      <c r="B39" s="244"/>
      <c r="C39" s="244"/>
      <c r="D39" s="244"/>
      <c r="E39" s="244"/>
      <c r="F39" s="244"/>
      <c r="G39" s="1164" t="s">
        <v>495</v>
      </c>
      <c r="H39" s="1165"/>
      <c r="I39" s="1165"/>
      <c r="J39" s="1166"/>
      <c r="K39" s="300">
        <v>-17145</v>
      </c>
      <c r="L39" s="300">
        <v>-457</v>
      </c>
      <c r="M39" s="301">
        <v>-3176</v>
      </c>
      <c r="N39" s="302">
        <v>-85.6</v>
      </c>
      <c r="O39" s="293"/>
    </row>
    <row r="40" spans="1:16" ht="27" customHeight="1">
      <c r="A40" s="248"/>
      <c r="B40" s="244"/>
      <c r="C40" s="244"/>
      <c r="D40" s="244"/>
      <c r="E40" s="244"/>
      <c r="F40" s="244"/>
      <c r="G40" s="1161" t="s">
        <v>496</v>
      </c>
      <c r="H40" s="1162"/>
      <c r="I40" s="1162"/>
      <c r="J40" s="1163"/>
      <c r="K40" s="300">
        <v>-882502</v>
      </c>
      <c r="L40" s="300">
        <v>-23498</v>
      </c>
      <c r="M40" s="301">
        <v>-27766</v>
      </c>
      <c r="N40" s="302">
        <v>-15.4</v>
      </c>
      <c r="O40" s="293"/>
    </row>
    <row r="41" spans="1:16">
      <c r="A41" s="248"/>
      <c r="B41" s="244"/>
      <c r="C41" s="244"/>
      <c r="D41" s="244"/>
      <c r="E41" s="244"/>
      <c r="F41" s="244"/>
      <c r="G41" s="1167" t="s">
        <v>278</v>
      </c>
      <c r="H41" s="1168"/>
      <c r="I41" s="1168"/>
      <c r="J41" s="1169"/>
      <c r="K41" s="294">
        <v>684228</v>
      </c>
      <c r="L41" s="300">
        <v>18218</v>
      </c>
      <c r="M41" s="301">
        <v>11838</v>
      </c>
      <c r="N41" s="302">
        <v>53.9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6" t="s">
        <v>465</v>
      </c>
      <c r="J49" s="1158" t="s">
        <v>500</v>
      </c>
      <c r="K49" s="1159"/>
      <c r="L49" s="1159"/>
      <c r="M49" s="1159"/>
      <c r="N49" s="1160"/>
    </row>
    <row r="50" spans="1:14">
      <c r="A50" s="248"/>
      <c r="B50" s="244"/>
      <c r="C50" s="244"/>
      <c r="D50" s="244"/>
      <c r="E50" s="244"/>
      <c r="F50" s="244"/>
      <c r="G50" s="312"/>
      <c r="H50" s="313"/>
      <c r="I50" s="1157"/>
      <c r="J50" s="314" t="s">
        <v>501</v>
      </c>
      <c r="K50" s="315" t="s">
        <v>502</v>
      </c>
      <c r="L50" s="316" t="s">
        <v>503</v>
      </c>
      <c r="M50" s="317" t="s">
        <v>504</v>
      </c>
      <c r="N50" s="318" t="s">
        <v>505</v>
      </c>
    </row>
    <row r="51" spans="1:14">
      <c r="A51" s="248"/>
      <c r="B51" s="244"/>
      <c r="C51" s="244"/>
      <c r="D51" s="244"/>
      <c r="E51" s="244"/>
      <c r="F51" s="244"/>
      <c r="G51" s="310" t="s">
        <v>506</v>
      </c>
      <c r="H51" s="311"/>
      <c r="I51" s="319">
        <v>579691</v>
      </c>
      <c r="J51" s="320">
        <v>15277</v>
      </c>
      <c r="K51" s="321">
        <v>-40</v>
      </c>
      <c r="L51" s="322">
        <v>42839</v>
      </c>
      <c r="M51" s="323">
        <v>-13.3</v>
      </c>
      <c r="N51" s="324">
        <v>-26.7</v>
      </c>
    </row>
    <row r="52" spans="1:14">
      <c r="A52" s="248"/>
      <c r="B52" s="244"/>
      <c r="C52" s="244"/>
      <c r="D52" s="244"/>
      <c r="E52" s="244"/>
      <c r="F52" s="244"/>
      <c r="G52" s="325"/>
      <c r="H52" s="326" t="s">
        <v>507</v>
      </c>
      <c r="I52" s="327">
        <v>453528</v>
      </c>
      <c r="J52" s="328">
        <v>11952</v>
      </c>
      <c r="K52" s="329">
        <v>-38.799999999999997</v>
      </c>
      <c r="L52" s="330">
        <v>22027</v>
      </c>
      <c r="M52" s="331">
        <v>-17.100000000000001</v>
      </c>
      <c r="N52" s="332">
        <v>-21.7</v>
      </c>
    </row>
    <row r="53" spans="1:14">
      <c r="A53" s="248"/>
      <c r="B53" s="244"/>
      <c r="C53" s="244"/>
      <c r="D53" s="244"/>
      <c r="E53" s="244"/>
      <c r="F53" s="244"/>
      <c r="G53" s="310" t="s">
        <v>508</v>
      </c>
      <c r="H53" s="311"/>
      <c r="I53" s="319">
        <v>589954</v>
      </c>
      <c r="J53" s="320">
        <v>15557</v>
      </c>
      <c r="K53" s="321">
        <v>1.8</v>
      </c>
      <c r="L53" s="322">
        <v>46819</v>
      </c>
      <c r="M53" s="323">
        <v>9.3000000000000007</v>
      </c>
      <c r="N53" s="324">
        <v>-7.5</v>
      </c>
    </row>
    <row r="54" spans="1:14">
      <c r="A54" s="248"/>
      <c r="B54" s="244"/>
      <c r="C54" s="244"/>
      <c r="D54" s="244"/>
      <c r="E54" s="244"/>
      <c r="F54" s="244"/>
      <c r="G54" s="325"/>
      <c r="H54" s="326" t="s">
        <v>507</v>
      </c>
      <c r="I54" s="327">
        <v>447481</v>
      </c>
      <c r="J54" s="328">
        <v>11800</v>
      </c>
      <c r="K54" s="329">
        <v>-1.3</v>
      </c>
      <c r="L54" s="330">
        <v>24121</v>
      </c>
      <c r="M54" s="331">
        <v>9.5</v>
      </c>
      <c r="N54" s="332">
        <v>-10.8</v>
      </c>
    </row>
    <row r="55" spans="1:14">
      <c r="A55" s="248"/>
      <c r="B55" s="244"/>
      <c r="C55" s="244"/>
      <c r="D55" s="244"/>
      <c r="E55" s="244"/>
      <c r="F55" s="244"/>
      <c r="G55" s="310" t="s">
        <v>509</v>
      </c>
      <c r="H55" s="311"/>
      <c r="I55" s="319">
        <v>837542</v>
      </c>
      <c r="J55" s="320">
        <v>22101</v>
      </c>
      <c r="K55" s="321">
        <v>42.1</v>
      </c>
      <c r="L55" s="322">
        <v>53270</v>
      </c>
      <c r="M55" s="323">
        <v>13.8</v>
      </c>
      <c r="N55" s="324">
        <v>28.3</v>
      </c>
    </row>
    <row r="56" spans="1:14">
      <c r="A56" s="248"/>
      <c r="B56" s="244"/>
      <c r="C56" s="244"/>
      <c r="D56" s="244"/>
      <c r="E56" s="244"/>
      <c r="F56" s="244"/>
      <c r="G56" s="325"/>
      <c r="H56" s="326" t="s">
        <v>507</v>
      </c>
      <c r="I56" s="327">
        <v>465954</v>
      </c>
      <c r="J56" s="328">
        <v>12296</v>
      </c>
      <c r="K56" s="329">
        <v>4.2</v>
      </c>
      <c r="L56" s="330">
        <v>24316</v>
      </c>
      <c r="M56" s="331">
        <v>0.8</v>
      </c>
      <c r="N56" s="332">
        <v>3.4</v>
      </c>
    </row>
    <row r="57" spans="1:14">
      <c r="A57" s="248"/>
      <c r="B57" s="244"/>
      <c r="C57" s="244"/>
      <c r="D57" s="244"/>
      <c r="E57" s="244"/>
      <c r="F57" s="244"/>
      <c r="G57" s="310" t="s">
        <v>510</v>
      </c>
      <c r="H57" s="311"/>
      <c r="I57" s="319">
        <v>1390119</v>
      </c>
      <c r="J57" s="320">
        <v>36848</v>
      </c>
      <c r="K57" s="321">
        <v>66.7</v>
      </c>
      <c r="L57" s="322">
        <v>53292</v>
      </c>
      <c r="M57" s="323">
        <v>0</v>
      </c>
      <c r="N57" s="324">
        <v>66.7</v>
      </c>
    </row>
    <row r="58" spans="1:14">
      <c r="A58" s="248"/>
      <c r="B58" s="244"/>
      <c r="C58" s="244"/>
      <c r="D58" s="244"/>
      <c r="E58" s="244"/>
      <c r="F58" s="244"/>
      <c r="G58" s="325"/>
      <c r="H58" s="326" t="s">
        <v>507</v>
      </c>
      <c r="I58" s="327">
        <v>718770</v>
      </c>
      <c r="J58" s="328">
        <v>19052</v>
      </c>
      <c r="K58" s="329">
        <v>54.9</v>
      </c>
      <c r="L58" s="330">
        <v>28900</v>
      </c>
      <c r="M58" s="331">
        <v>18.899999999999999</v>
      </c>
      <c r="N58" s="332">
        <v>36</v>
      </c>
    </row>
    <row r="59" spans="1:14">
      <c r="A59" s="248"/>
      <c r="B59" s="244"/>
      <c r="C59" s="244"/>
      <c r="D59" s="244"/>
      <c r="E59" s="244"/>
      <c r="F59" s="244"/>
      <c r="G59" s="310" t="s">
        <v>511</v>
      </c>
      <c r="H59" s="311"/>
      <c r="I59" s="319">
        <v>920646</v>
      </c>
      <c r="J59" s="320">
        <v>24513</v>
      </c>
      <c r="K59" s="321">
        <v>-33.5</v>
      </c>
      <c r="L59" s="322">
        <v>49919</v>
      </c>
      <c r="M59" s="323">
        <v>-6.3</v>
      </c>
      <c r="N59" s="324">
        <v>-27.2</v>
      </c>
    </row>
    <row r="60" spans="1:14">
      <c r="A60" s="248"/>
      <c r="B60" s="244"/>
      <c r="C60" s="244"/>
      <c r="D60" s="244"/>
      <c r="E60" s="244"/>
      <c r="F60" s="244"/>
      <c r="G60" s="325"/>
      <c r="H60" s="326" t="s">
        <v>507</v>
      </c>
      <c r="I60" s="333">
        <v>464771</v>
      </c>
      <c r="J60" s="328">
        <v>12375</v>
      </c>
      <c r="K60" s="329">
        <v>-35</v>
      </c>
      <c r="L60" s="330">
        <v>26398</v>
      </c>
      <c r="M60" s="331">
        <v>-8.6999999999999993</v>
      </c>
      <c r="N60" s="332">
        <v>-26.3</v>
      </c>
    </row>
    <row r="61" spans="1:14">
      <c r="A61" s="248"/>
      <c r="B61" s="244"/>
      <c r="C61" s="244"/>
      <c r="D61" s="244"/>
      <c r="E61" s="244"/>
      <c r="F61" s="244"/>
      <c r="G61" s="310" t="s">
        <v>512</v>
      </c>
      <c r="H61" s="334"/>
      <c r="I61" s="335">
        <v>863590</v>
      </c>
      <c r="J61" s="336">
        <v>22859</v>
      </c>
      <c r="K61" s="337">
        <v>7.4</v>
      </c>
      <c r="L61" s="338">
        <v>49228</v>
      </c>
      <c r="M61" s="339">
        <v>0.7</v>
      </c>
      <c r="N61" s="324">
        <v>6.7</v>
      </c>
    </row>
    <row r="62" spans="1:14">
      <c r="A62" s="248"/>
      <c r="B62" s="244"/>
      <c r="C62" s="244"/>
      <c r="D62" s="244"/>
      <c r="E62" s="244"/>
      <c r="F62" s="244"/>
      <c r="G62" s="325"/>
      <c r="H62" s="326" t="s">
        <v>507</v>
      </c>
      <c r="I62" s="327">
        <v>510101</v>
      </c>
      <c r="J62" s="328">
        <v>13495</v>
      </c>
      <c r="K62" s="329">
        <v>-3.2</v>
      </c>
      <c r="L62" s="330">
        <v>25152</v>
      </c>
      <c r="M62" s="331">
        <v>0.7</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70" t="s">
        <v>3</v>
      </c>
      <c r="D47" s="1170"/>
      <c r="E47" s="1171"/>
      <c r="F47" s="11">
        <v>3.88</v>
      </c>
      <c r="G47" s="12">
        <v>5.73</v>
      </c>
      <c r="H47" s="12">
        <v>5.78</v>
      </c>
      <c r="I47" s="12">
        <v>5.96</v>
      </c>
      <c r="J47" s="13">
        <v>8.11</v>
      </c>
    </row>
    <row r="48" spans="2:10" ht="57.75" customHeight="1">
      <c r="B48" s="14"/>
      <c r="C48" s="1172" t="s">
        <v>4</v>
      </c>
      <c r="D48" s="1172"/>
      <c r="E48" s="1173"/>
      <c r="F48" s="15">
        <v>5.43</v>
      </c>
      <c r="G48" s="16">
        <v>4.9800000000000004</v>
      </c>
      <c r="H48" s="16">
        <v>5.53</v>
      </c>
      <c r="I48" s="16">
        <v>4.07</v>
      </c>
      <c r="J48" s="17">
        <v>6.81</v>
      </c>
    </row>
    <row r="49" spans="2:10" ht="57.75" customHeight="1" thickBot="1">
      <c r="B49" s="18"/>
      <c r="C49" s="1174" t="s">
        <v>5</v>
      </c>
      <c r="D49" s="1174"/>
      <c r="E49" s="1175"/>
      <c r="F49" s="19">
        <v>0.03</v>
      </c>
      <c r="G49" s="20">
        <v>2.83</v>
      </c>
      <c r="H49" s="20">
        <v>0.77</v>
      </c>
      <c r="I49" s="20" t="s">
        <v>519</v>
      </c>
      <c r="J49" s="21">
        <v>4.99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2" t="s">
        <v>520</v>
      </c>
      <c r="D34" s="1182"/>
      <c r="E34" s="1183"/>
      <c r="F34" s="32" t="s">
        <v>521</v>
      </c>
      <c r="G34" s="33" t="s">
        <v>522</v>
      </c>
      <c r="H34" s="33" t="s">
        <v>523</v>
      </c>
      <c r="I34" s="33" t="s">
        <v>524</v>
      </c>
      <c r="J34" s="34" t="s">
        <v>525</v>
      </c>
      <c r="K34" s="22"/>
      <c r="L34" s="22"/>
      <c r="M34" s="22"/>
      <c r="N34" s="22"/>
      <c r="O34" s="22"/>
      <c r="P34" s="22"/>
    </row>
    <row r="35" spans="1:16" ht="39" customHeight="1">
      <c r="A35" s="22"/>
      <c r="B35" s="35"/>
      <c r="C35" s="1176" t="s">
        <v>526</v>
      </c>
      <c r="D35" s="1177"/>
      <c r="E35" s="1178"/>
      <c r="F35" s="36">
        <v>5.42</v>
      </c>
      <c r="G35" s="37">
        <v>4.9800000000000004</v>
      </c>
      <c r="H35" s="37">
        <v>5.52</v>
      </c>
      <c r="I35" s="37">
        <v>4.0599999999999996</v>
      </c>
      <c r="J35" s="38">
        <v>6.81</v>
      </c>
      <c r="K35" s="22"/>
      <c r="L35" s="22"/>
      <c r="M35" s="22"/>
      <c r="N35" s="22"/>
      <c r="O35" s="22"/>
      <c r="P35" s="22"/>
    </row>
    <row r="36" spans="1:16" ht="39" customHeight="1">
      <c r="A36" s="22"/>
      <c r="B36" s="35"/>
      <c r="C36" s="1176" t="s">
        <v>527</v>
      </c>
      <c r="D36" s="1177"/>
      <c r="E36" s="1178"/>
      <c r="F36" s="36">
        <v>8.24</v>
      </c>
      <c r="G36" s="37">
        <v>7.52</v>
      </c>
      <c r="H36" s="37">
        <v>5.58</v>
      </c>
      <c r="I36" s="37">
        <v>5.03</v>
      </c>
      <c r="J36" s="38">
        <v>5.81</v>
      </c>
      <c r="K36" s="22"/>
      <c r="L36" s="22"/>
      <c r="M36" s="22"/>
      <c r="N36" s="22"/>
      <c r="O36" s="22"/>
      <c r="P36" s="22"/>
    </row>
    <row r="37" spans="1:16" ht="39" customHeight="1">
      <c r="A37" s="22"/>
      <c r="B37" s="35"/>
      <c r="C37" s="1176" t="s">
        <v>528</v>
      </c>
      <c r="D37" s="1177"/>
      <c r="E37" s="1178"/>
      <c r="F37" s="36">
        <v>0.2</v>
      </c>
      <c r="G37" s="37">
        <v>0.46</v>
      </c>
      <c r="H37" s="37">
        <v>0.26</v>
      </c>
      <c r="I37" s="37">
        <v>0.24</v>
      </c>
      <c r="J37" s="38">
        <v>0.93</v>
      </c>
      <c r="K37" s="22"/>
      <c r="L37" s="22"/>
      <c r="M37" s="22"/>
      <c r="N37" s="22"/>
      <c r="O37" s="22"/>
      <c r="P37" s="22"/>
    </row>
    <row r="38" spans="1:16" ht="39" customHeight="1">
      <c r="A38" s="22"/>
      <c r="B38" s="35"/>
      <c r="C38" s="1176" t="s">
        <v>529</v>
      </c>
      <c r="D38" s="1177"/>
      <c r="E38" s="1178"/>
      <c r="F38" s="36">
        <v>0.08</v>
      </c>
      <c r="G38" s="37">
        <v>0.13</v>
      </c>
      <c r="H38" s="37">
        <v>0.16</v>
      </c>
      <c r="I38" s="37">
        <v>0.18</v>
      </c>
      <c r="J38" s="38">
        <v>0.18</v>
      </c>
      <c r="K38" s="22"/>
      <c r="L38" s="22"/>
      <c r="M38" s="22"/>
      <c r="N38" s="22"/>
      <c r="O38" s="22"/>
      <c r="P38" s="22"/>
    </row>
    <row r="39" spans="1:16" ht="39" customHeight="1">
      <c r="A39" s="22"/>
      <c r="B39" s="35"/>
      <c r="C39" s="1176"/>
      <c r="D39" s="1177"/>
      <c r="E39" s="1178"/>
      <c r="F39" s="36"/>
      <c r="G39" s="37"/>
      <c r="H39" s="37"/>
      <c r="I39" s="37"/>
      <c r="J39" s="38"/>
      <c r="K39" s="22"/>
      <c r="L39" s="22"/>
      <c r="M39" s="22"/>
      <c r="N39" s="22"/>
      <c r="O39" s="22"/>
      <c r="P39" s="22"/>
    </row>
    <row r="40" spans="1:16" ht="39" customHeight="1">
      <c r="A40" s="22"/>
      <c r="B40" s="35"/>
      <c r="C40" s="1176"/>
      <c r="D40" s="1177"/>
      <c r="E40" s="1178"/>
      <c r="F40" s="36"/>
      <c r="G40" s="37"/>
      <c r="H40" s="37"/>
      <c r="I40" s="37"/>
      <c r="J40" s="38"/>
      <c r="K40" s="22"/>
      <c r="L40" s="22"/>
      <c r="M40" s="22"/>
      <c r="N40" s="22"/>
      <c r="O40" s="22"/>
      <c r="P40" s="22"/>
    </row>
    <row r="41" spans="1:16" ht="39" customHeight="1">
      <c r="A41" s="22"/>
      <c r="B41" s="35"/>
      <c r="C41" s="1176"/>
      <c r="D41" s="1177"/>
      <c r="E41" s="1178"/>
      <c r="F41" s="36"/>
      <c r="G41" s="37"/>
      <c r="H41" s="37"/>
      <c r="I41" s="37"/>
      <c r="J41" s="38"/>
      <c r="K41" s="22"/>
      <c r="L41" s="22"/>
      <c r="M41" s="22"/>
      <c r="N41" s="22"/>
      <c r="O41" s="22"/>
      <c r="P41" s="22"/>
    </row>
    <row r="42" spans="1:16" ht="39" customHeight="1">
      <c r="A42" s="22"/>
      <c r="B42" s="39"/>
      <c r="C42" s="1176" t="s">
        <v>530</v>
      </c>
      <c r="D42" s="1177"/>
      <c r="E42" s="1178"/>
      <c r="F42" s="36" t="s">
        <v>474</v>
      </c>
      <c r="G42" s="37" t="s">
        <v>474</v>
      </c>
      <c r="H42" s="37" t="s">
        <v>474</v>
      </c>
      <c r="I42" s="37" t="s">
        <v>474</v>
      </c>
      <c r="J42" s="38" t="s">
        <v>474</v>
      </c>
      <c r="K42" s="22"/>
      <c r="L42" s="22"/>
      <c r="M42" s="22"/>
      <c r="N42" s="22"/>
      <c r="O42" s="22"/>
      <c r="P42" s="22"/>
    </row>
    <row r="43" spans="1:16" ht="39" customHeight="1" thickBot="1">
      <c r="A43" s="22"/>
      <c r="B43" s="40"/>
      <c r="C43" s="1179" t="s">
        <v>531</v>
      </c>
      <c r="D43" s="1180"/>
      <c r="E43" s="1181"/>
      <c r="F43" s="41" t="s">
        <v>474</v>
      </c>
      <c r="G43" s="42" t="s">
        <v>474</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2" t="s">
        <v>10</v>
      </c>
      <c r="C45" s="1193"/>
      <c r="D45" s="58"/>
      <c r="E45" s="1198" t="s">
        <v>11</v>
      </c>
      <c r="F45" s="1198"/>
      <c r="G45" s="1198"/>
      <c r="H45" s="1198"/>
      <c r="I45" s="1198"/>
      <c r="J45" s="1199"/>
      <c r="K45" s="59">
        <v>1204</v>
      </c>
      <c r="L45" s="60">
        <v>1100</v>
      </c>
      <c r="M45" s="60">
        <v>1013</v>
      </c>
      <c r="N45" s="60">
        <v>1028</v>
      </c>
      <c r="O45" s="61">
        <v>949</v>
      </c>
      <c r="P45" s="48"/>
      <c r="Q45" s="48"/>
      <c r="R45" s="48"/>
      <c r="S45" s="48"/>
      <c r="T45" s="48"/>
      <c r="U45" s="48"/>
    </row>
    <row r="46" spans="1:21" ht="30.75" customHeight="1">
      <c r="A46" s="48"/>
      <c r="B46" s="1194"/>
      <c r="C46" s="1195"/>
      <c r="D46" s="62"/>
      <c r="E46" s="1186" t="s">
        <v>12</v>
      </c>
      <c r="F46" s="1186"/>
      <c r="G46" s="1186"/>
      <c r="H46" s="1186"/>
      <c r="I46" s="1186"/>
      <c r="J46" s="1187"/>
      <c r="K46" s="63" t="s">
        <v>474</v>
      </c>
      <c r="L46" s="64" t="s">
        <v>474</v>
      </c>
      <c r="M46" s="64" t="s">
        <v>474</v>
      </c>
      <c r="N46" s="64" t="s">
        <v>474</v>
      </c>
      <c r="O46" s="65" t="s">
        <v>474</v>
      </c>
      <c r="P46" s="48"/>
      <c r="Q46" s="48"/>
      <c r="R46" s="48"/>
      <c r="S46" s="48"/>
      <c r="T46" s="48"/>
      <c r="U46" s="48"/>
    </row>
    <row r="47" spans="1:21" ht="30.75" customHeight="1">
      <c r="A47" s="48"/>
      <c r="B47" s="1194"/>
      <c r="C47" s="1195"/>
      <c r="D47" s="62"/>
      <c r="E47" s="1186" t="s">
        <v>13</v>
      </c>
      <c r="F47" s="1186"/>
      <c r="G47" s="1186"/>
      <c r="H47" s="1186"/>
      <c r="I47" s="1186"/>
      <c r="J47" s="1187"/>
      <c r="K47" s="63" t="s">
        <v>474</v>
      </c>
      <c r="L47" s="64" t="s">
        <v>474</v>
      </c>
      <c r="M47" s="64" t="s">
        <v>474</v>
      </c>
      <c r="N47" s="64" t="s">
        <v>474</v>
      </c>
      <c r="O47" s="65" t="s">
        <v>474</v>
      </c>
      <c r="P47" s="48"/>
      <c r="Q47" s="48"/>
      <c r="R47" s="48"/>
      <c r="S47" s="48"/>
      <c r="T47" s="48"/>
      <c r="U47" s="48"/>
    </row>
    <row r="48" spans="1:21" ht="30.75" customHeight="1">
      <c r="A48" s="48"/>
      <c r="B48" s="1194"/>
      <c r="C48" s="1195"/>
      <c r="D48" s="62"/>
      <c r="E48" s="1186" t="s">
        <v>14</v>
      </c>
      <c r="F48" s="1186"/>
      <c r="G48" s="1186"/>
      <c r="H48" s="1186"/>
      <c r="I48" s="1186"/>
      <c r="J48" s="1187"/>
      <c r="K48" s="63">
        <v>412</v>
      </c>
      <c r="L48" s="64">
        <v>402</v>
      </c>
      <c r="M48" s="64">
        <v>401</v>
      </c>
      <c r="N48" s="64">
        <v>495</v>
      </c>
      <c r="O48" s="65">
        <v>509</v>
      </c>
      <c r="P48" s="48"/>
      <c r="Q48" s="48"/>
      <c r="R48" s="48"/>
      <c r="S48" s="48"/>
      <c r="T48" s="48"/>
      <c r="U48" s="48"/>
    </row>
    <row r="49" spans="1:21" ht="30.75" customHeight="1">
      <c r="A49" s="48"/>
      <c r="B49" s="1194"/>
      <c r="C49" s="1195"/>
      <c r="D49" s="62"/>
      <c r="E49" s="1186" t="s">
        <v>15</v>
      </c>
      <c r="F49" s="1186"/>
      <c r="G49" s="1186"/>
      <c r="H49" s="1186"/>
      <c r="I49" s="1186"/>
      <c r="J49" s="1187"/>
      <c r="K49" s="63">
        <v>34</v>
      </c>
      <c r="L49" s="64">
        <v>40</v>
      </c>
      <c r="M49" s="64">
        <v>34</v>
      </c>
      <c r="N49" s="64">
        <v>49</v>
      </c>
      <c r="O49" s="65">
        <v>41</v>
      </c>
      <c r="P49" s="48"/>
      <c r="Q49" s="48"/>
      <c r="R49" s="48"/>
      <c r="S49" s="48"/>
      <c r="T49" s="48"/>
      <c r="U49" s="48"/>
    </row>
    <row r="50" spans="1:21" ht="30.75" customHeight="1">
      <c r="A50" s="48"/>
      <c r="B50" s="1194"/>
      <c r="C50" s="1195"/>
      <c r="D50" s="62"/>
      <c r="E50" s="1186" t="s">
        <v>16</v>
      </c>
      <c r="F50" s="1186"/>
      <c r="G50" s="1186"/>
      <c r="H50" s="1186"/>
      <c r="I50" s="1186"/>
      <c r="J50" s="1187"/>
      <c r="K50" s="63">
        <v>46</v>
      </c>
      <c r="L50" s="64">
        <v>76</v>
      </c>
      <c r="M50" s="64">
        <v>84</v>
      </c>
      <c r="N50" s="64">
        <v>83</v>
      </c>
      <c r="O50" s="65">
        <v>85</v>
      </c>
      <c r="P50" s="48"/>
      <c r="Q50" s="48"/>
      <c r="R50" s="48"/>
      <c r="S50" s="48"/>
      <c r="T50" s="48"/>
      <c r="U50" s="48"/>
    </row>
    <row r="51" spans="1:21" ht="30.75" customHeight="1">
      <c r="A51" s="48"/>
      <c r="B51" s="1196"/>
      <c r="C51" s="1197"/>
      <c r="D51" s="66"/>
      <c r="E51" s="1186" t="s">
        <v>17</v>
      </c>
      <c r="F51" s="1186"/>
      <c r="G51" s="1186"/>
      <c r="H51" s="1186"/>
      <c r="I51" s="1186"/>
      <c r="J51" s="1187"/>
      <c r="K51" s="63" t="s">
        <v>474</v>
      </c>
      <c r="L51" s="64" t="s">
        <v>474</v>
      </c>
      <c r="M51" s="64" t="s">
        <v>474</v>
      </c>
      <c r="N51" s="64" t="s">
        <v>474</v>
      </c>
      <c r="O51" s="65" t="s">
        <v>474</v>
      </c>
      <c r="P51" s="48"/>
      <c r="Q51" s="48"/>
      <c r="R51" s="48"/>
      <c r="S51" s="48"/>
      <c r="T51" s="48"/>
      <c r="U51" s="48"/>
    </row>
    <row r="52" spans="1:21" ht="30.75" customHeight="1">
      <c r="A52" s="48"/>
      <c r="B52" s="1184" t="s">
        <v>18</v>
      </c>
      <c r="C52" s="1185"/>
      <c r="D52" s="66"/>
      <c r="E52" s="1186" t="s">
        <v>19</v>
      </c>
      <c r="F52" s="1186"/>
      <c r="G52" s="1186"/>
      <c r="H52" s="1186"/>
      <c r="I52" s="1186"/>
      <c r="J52" s="1187"/>
      <c r="K52" s="63">
        <v>965</v>
      </c>
      <c r="L52" s="64">
        <v>984</v>
      </c>
      <c r="M52" s="64">
        <v>991</v>
      </c>
      <c r="N52" s="64">
        <v>1045</v>
      </c>
      <c r="O52" s="65">
        <v>899</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731</v>
      </c>
      <c r="L53" s="69">
        <v>634</v>
      </c>
      <c r="M53" s="69">
        <v>541</v>
      </c>
      <c r="N53" s="69">
        <v>610</v>
      </c>
      <c r="O53" s="70">
        <v>685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200" t="s">
        <v>23</v>
      </c>
      <c r="C41" s="1201"/>
      <c r="D41" s="81"/>
      <c r="E41" s="1206" t="s">
        <v>24</v>
      </c>
      <c r="F41" s="1206"/>
      <c r="G41" s="1206"/>
      <c r="H41" s="1207"/>
      <c r="I41" s="82">
        <v>9946</v>
      </c>
      <c r="J41" s="83">
        <v>9577</v>
      </c>
      <c r="K41" s="83">
        <v>9829</v>
      </c>
      <c r="L41" s="83">
        <v>10087</v>
      </c>
      <c r="M41" s="84">
        <v>9919</v>
      </c>
    </row>
    <row r="42" spans="2:13" ht="27.75" customHeight="1">
      <c r="B42" s="1202"/>
      <c r="C42" s="1203"/>
      <c r="D42" s="85"/>
      <c r="E42" s="1208" t="s">
        <v>25</v>
      </c>
      <c r="F42" s="1208"/>
      <c r="G42" s="1208"/>
      <c r="H42" s="1209"/>
      <c r="I42" s="86" t="s">
        <v>474</v>
      </c>
      <c r="J42" s="87" t="s">
        <v>474</v>
      </c>
      <c r="K42" s="87" t="s">
        <v>474</v>
      </c>
      <c r="L42" s="87" t="s">
        <v>474</v>
      </c>
      <c r="M42" s="88" t="s">
        <v>474</v>
      </c>
    </row>
    <row r="43" spans="2:13" ht="27.75" customHeight="1">
      <c r="B43" s="1202"/>
      <c r="C43" s="1203"/>
      <c r="D43" s="85"/>
      <c r="E43" s="1208" t="s">
        <v>26</v>
      </c>
      <c r="F43" s="1208"/>
      <c r="G43" s="1208"/>
      <c r="H43" s="1209"/>
      <c r="I43" s="86">
        <v>5372</v>
      </c>
      <c r="J43" s="87">
        <v>5253</v>
      </c>
      <c r="K43" s="87">
        <v>5033</v>
      </c>
      <c r="L43" s="87">
        <v>5026</v>
      </c>
      <c r="M43" s="88">
        <v>5225</v>
      </c>
    </row>
    <row r="44" spans="2:13" ht="27.75" customHeight="1">
      <c r="B44" s="1202"/>
      <c r="C44" s="1203"/>
      <c r="D44" s="85"/>
      <c r="E44" s="1208" t="s">
        <v>27</v>
      </c>
      <c r="F44" s="1208"/>
      <c r="G44" s="1208"/>
      <c r="H44" s="1209"/>
      <c r="I44" s="86">
        <v>990</v>
      </c>
      <c r="J44" s="87">
        <v>886</v>
      </c>
      <c r="K44" s="87">
        <v>800</v>
      </c>
      <c r="L44" s="87">
        <v>703</v>
      </c>
      <c r="M44" s="88">
        <v>716</v>
      </c>
    </row>
    <row r="45" spans="2:13" ht="27.75" customHeight="1">
      <c r="B45" s="1202"/>
      <c r="C45" s="1203"/>
      <c r="D45" s="85"/>
      <c r="E45" s="1208" t="s">
        <v>28</v>
      </c>
      <c r="F45" s="1208"/>
      <c r="G45" s="1208"/>
      <c r="H45" s="1209"/>
      <c r="I45" s="86">
        <v>320</v>
      </c>
      <c r="J45" s="87">
        <v>156</v>
      </c>
      <c r="K45" s="87">
        <v>72</v>
      </c>
      <c r="L45" s="87" t="s">
        <v>474</v>
      </c>
      <c r="M45" s="88" t="s">
        <v>474</v>
      </c>
    </row>
    <row r="46" spans="2:13" ht="27.75" customHeight="1">
      <c r="B46" s="1202"/>
      <c r="C46" s="1203"/>
      <c r="D46" s="85"/>
      <c r="E46" s="1208" t="s">
        <v>29</v>
      </c>
      <c r="F46" s="1208"/>
      <c r="G46" s="1208"/>
      <c r="H46" s="1209"/>
      <c r="I46" s="86">
        <v>339</v>
      </c>
      <c r="J46" s="87">
        <v>229</v>
      </c>
      <c r="K46" s="87" t="s">
        <v>474</v>
      </c>
      <c r="L46" s="87" t="s">
        <v>474</v>
      </c>
      <c r="M46" s="88" t="s">
        <v>474</v>
      </c>
    </row>
    <row r="47" spans="2:13" ht="27.75" customHeight="1">
      <c r="B47" s="1202"/>
      <c r="C47" s="1203"/>
      <c r="D47" s="85"/>
      <c r="E47" s="1208" t="s">
        <v>30</v>
      </c>
      <c r="F47" s="1208"/>
      <c r="G47" s="1208"/>
      <c r="H47" s="1209"/>
      <c r="I47" s="86" t="s">
        <v>474</v>
      </c>
      <c r="J47" s="87" t="s">
        <v>474</v>
      </c>
      <c r="K47" s="87" t="s">
        <v>474</v>
      </c>
      <c r="L47" s="87" t="s">
        <v>474</v>
      </c>
      <c r="M47" s="88" t="s">
        <v>474</v>
      </c>
    </row>
    <row r="48" spans="2:13" ht="27.75" customHeight="1">
      <c r="B48" s="1204"/>
      <c r="C48" s="1205"/>
      <c r="D48" s="85"/>
      <c r="E48" s="1208" t="s">
        <v>31</v>
      </c>
      <c r="F48" s="1208"/>
      <c r="G48" s="1208"/>
      <c r="H48" s="1209"/>
      <c r="I48" s="86" t="s">
        <v>474</v>
      </c>
      <c r="J48" s="87" t="s">
        <v>474</v>
      </c>
      <c r="K48" s="87" t="s">
        <v>474</v>
      </c>
      <c r="L48" s="87" t="s">
        <v>474</v>
      </c>
      <c r="M48" s="88" t="s">
        <v>474</v>
      </c>
    </row>
    <row r="49" spans="2:13" ht="27.75" customHeight="1">
      <c r="B49" s="1210" t="s">
        <v>32</v>
      </c>
      <c r="C49" s="1211"/>
      <c r="D49" s="89"/>
      <c r="E49" s="1208" t="s">
        <v>33</v>
      </c>
      <c r="F49" s="1208"/>
      <c r="G49" s="1208"/>
      <c r="H49" s="1209"/>
      <c r="I49" s="86">
        <v>1640</v>
      </c>
      <c r="J49" s="87">
        <v>1779</v>
      </c>
      <c r="K49" s="87">
        <v>2082</v>
      </c>
      <c r="L49" s="87">
        <v>1737</v>
      </c>
      <c r="M49" s="88">
        <v>1417</v>
      </c>
    </row>
    <row r="50" spans="2:13" ht="27.75" customHeight="1">
      <c r="B50" s="1202"/>
      <c r="C50" s="1203"/>
      <c r="D50" s="85"/>
      <c r="E50" s="1208" t="s">
        <v>34</v>
      </c>
      <c r="F50" s="1208"/>
      <c r="G50" s="1208"/>
      <c r="H50" s="1209"/>
      <c r="I50" s="86">
        <v>166</v>
      </c>
      <c r="J50" s="87">
        <v>129</v>
      </c>
      <c r="K50" s="87">
        <v>75</v>
      </c>
      <c r="L50" s="87">
        <v>45</v>
      </c>
      <c r="M50" s="88">
        <v>29</v>
      </c>
    </row>
    <row r="51" spans="2:13" ht="27.75" customHeight="1">
      <c r="B51" s="1204"/>
      <c r="C51" s="1205"/>
      <c r="D51" s="85"/>
      <c r="E51" s="1208" t="s">
        <v>35</v>
      </c>
      <c r="F51" s="1208"/>
      <c r="G51" s="1208"/>
      <c r="H51" s="1209"/>
      <c r="I51" s="86">
        <v>11903</v>
      </c>
      <c r="J51" s="87">
        <v>11742</v>
      </c>
      <c r="K51" s="87">
        <v>11743</v>
      </c>
      <c r="L51" s="87">
        <v>11714</v>
      </c>
      <c r="M51" s="88">
        <v>11889</v>
      </c>
    </row>
    <row r="52" spans="2:13" ht="27.75" customHeight="1" thickBot="1">
      <c r="B52" s="1212" t="s">
        <v>36</v>
      </c>
      <c r="C52" s="1213"/>
      <c r="D52" s="90"/>
      <c r="E52" s="1214" t="s">
        <v>37</v>
      </c>
      <c r="F52" s="1214"/>
      <c r="G52" s="1214"/>
      <c r="H52" s="1215"/>
      <c r="I52" s="91">
        <v>3258</v>
      </c>
      <c r="J52" s="92">
        <v>2451</v>
      </c>
      <c r="K52" s="92">
        <v>1834</v>
      </c>
      <c r="L52" s="92">
        <v>2320</v>
      </c>
      <c r="M52" s="93">
        <v>2524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2"/>
      <c r="H43" s="1229"/>
      <c r="I43" s="1229"/>
      <c r="J43" s="1229"/>
      <c r="K43" s="1229"/>
      <c r="L43" s="1229"/>
      <c r="M43" s="1229"/>
      <c r="N43" s="1229"/>
      <c r="O43" s="1230"/>
    </row>
    <row r="44" spans="2:17">
      <c r="B44" s="248"/>
      <c r="C44" s="244"/>
      <c r="D44" s="244"/>
      <c r="E44" s="244"/>
      <c r="F44" s="244"/>
      <c r="G44" s="1231"/>
      <c r="H44" s="1232"/>
      <c r="I44" s="1232"/>
      <c r="J44" s="1232"/>
      <c r="K44" s="1232"/>
      <c r="L44" s="1232"/>
      <c r="M44" s="1232"/>
      <c r="N44" s="1232"/>
      <c r="O44" s="1233"/>
    </row>
    <row r="45" spans="2:17">
      <c r="B45" s="248"/>
      <c r="C45" s="244"/>
      <c r="D45" s="244"/>
      <c r="E45" s="244"/>
      <c r="F45" s="244"/>
      <c r="G45" s="1231"/>
      <c r="H45" s="1232"/>
      <c r="I45" s="1232"/>
      <c r="J45" s="1232"/>
      <c r="K45" s="1232"/>
      <c r="L45" s="1232"/>
      <c r="M45" s="1232"/>
      <c r="N45" s="1232"/>
      <c r="O45" s="1233"/>
    </row>
    <row r="46" spans="2:17">
      <c r="B46" s="248"/>
      <c r="C46" s="244"/>
      <c r="D46" s="244"/>
      <c r="E46" s="244"/>
      <c r="F46" s="244"/>
      <c r="G46" s="1231"/>
      <c r="H46" s="1232"/>
      <c r="I46" s="1232"/>
      <c r="J46" s="1232"/>
      <c r="K46" s="1232"/>
      <c r="L46" s="1232"/>
      <c r="M46" s="1232"/>
      <c r="N46" s="1232"/>
      <c r="O46" s="1233"/>
    </row>
    <row r="47" spans="2:17">
      <c r="B47" s="248"/>
      <c r="C47" s="244"/>
      <c r="D47" s="244"/>
      <c r="E47" s="244"/>
      <c r="F47" s="244"/>
      <c r="G47" s="1234"/>
      <c r="H47" s="1235"/>
      <c r="I47" s="1235"/>
      <c r="J47" s="1235"/>
      <c r="K47" s="1235"/>
      <c r="L47" s="1235"/>
      <c r="M47" s="1235"/>
      <c r="N47" s="1235"/>
      <c r="O47" s="1236"/>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7"/>
      <c r="H50" s="1238"/>
      <c r="I50" s="1238"/>
      <c r="J50" s="1239"/>
      <c r="K50" s="354" t="s">
        <v>514</v>
      </c>
      <c r="L50" s="354" t="s">
        <v>515</v>
      </c>
      <c r="M50" s="354" t="s">
        <v>516</v>
      </c>
      <c r="N50" s="354" t="s">
        <v>517</v>
      </c>
      <c r="O50" s="354" t="s">
        <v>518</v>
      </c>
    </row>
    <row r="51" spans="1:17">
      <c r="B51" s="248"/>
      <c r="C51" s="244"/>
      <c r="D51" s="244"/>
      <c r="E51" s="244"/>
      <c r="F51" s="244"/>
      <c r="G51" s="1240" t="s">
        <v>562</v>
      </c>
      <c r="H51" s="1241"/>
      <c r="I51" s="1246" t="s">
        <v>563</v>
      </c>
      <c r="J51" s="1246"/>
      <c r="K51" s="1250"/>
      <c r="L51" s="1250"/>
      <c r="M51" s="1250"/>
      <c r="N51" s="1250"/>
      <c r="O51" s="1250"/>
    </row>
    <row r="52" spans="1:17">
      <c r="B52" s="248"/>
      <c r="C52" s="244"/>
      <c r="D52" s="244"/>
      <c r="E52" s="244"/>
      <c r="F52" s="244"/>
      <c r="G52" s="1242"/>
      <c r="H52" s="1243"/>
      <c r="I52" s="1247"/>
      <c r="J52" s="1247"/>
      <c r="K52" s="1216"/>
      <c r="L52" s="1216"/>
      <c r="M52" s="1216"/>
      <c r="N52" s="1216"/>
      <c r="O52" s="1216"/>
    </row>
    <row r="53" spans="1:17">
      <c r="A53" s="355"/>
      <c r="B53" s="248"/>
      <c r="C53" s="244"/>
      <c r="D53" s="244"/>
      <c r="E53" s="244"/>
      <c r="F53" s="244"/>
      <c r="G53" s="1242"/>
      <c r="H53" s="1243"/>
      <c r="I53" s="1226" t="s">
        <v>564</v>
      </c>
      <c r="J53" s="1226"/>
      <c r="K53" s="1251"/>
      <c r="L53" s="1251"/>
      <c r="M53" s="1251"/>
      <c r="N53" s="1251"/>
      <c r="O53" s="1251"/>
    </row>
    <row r="54" spans="1:17">
      <c r="A54" s="355"/>
      <c r="B54" s="248"/>
      <c r="C54" s="244"/>
      <c r="D54" s="244"/>
      <c r="E54" s="244"/>
      <c r="F54" s="244"/>
      <c r="G54" s="1244"/>
      <c r="H54" s="1245"/>
      <c r="I54" s="1226"/>
      <c r="J54" s="1226"/>
      <c r="K54" s="1249"/>
      <c r="L54" s="1249"/>
      <c r="M54" s="1249"/>
      <c r="N54" s="1249"/>
      <c r="O54" s="1249"/>
    </row>
    <row r="55" spans="1:17">
      <c r="A55" s="355"/>
      <c r="B55" s="248"/>
      <c r="C55" s="244"/>
      <c r="D55" s="244"/>
      <c r="E55" s="244"/>
      <c r="F55" s="244"/>
      <c r="G55" s="1220" t="s">
        <v>565</v>
      </c>
      <c r="H55" s="1221"/>
      <c r="I55" s="1226" t="s">
        <v>563</v>
      </c>
      <c r="J55" s="1226"/>
      <c r="K55" s="1250"/>
      <c r="L55" s="1250"/>
      <c r="M55" s="1250"/>
      <c r="N55" s="1250"/>
      <c r="O55" s="1250"/>
    </row>
    <row r="56" spans="1:17">
      <c r="A56" s="355"/>
      <c r="B56" s="248"/>
      <c r="C56" s="244"/>
      <c r="D56" s="244"/>
      <c r="E56" s="244"/>
      <c r="F56" s="244"/>
      <c r="G56" s="1222"/>
      <c r="H56" s="1223"/>
      <c r="I56" s="1226"/>
      <c r="J56" s="1226"/>
      <c r="K56" s="1216"/>
      <c r="L56" s="1216"/>
      <c r="M56" s="1216"/>
      <c r="N56" s="1216"/>
      <c r="O56" s="1216"/>
    </row>
    <row r="57" spans="1:17" s="355" customFormat="1">
      <c r="B57" s="356"/>
      <c r="C57" s="352"/>
      <c r="D57" s="352"/>
      <c r="E57" s="352"/>
      <c r="F57" s="352"/>
      <c r="G57" s="1222"/>
      <c r="H57" s="1223"/>
      <c r="I57" s="1218" t="s">
        <v>566</v>
      </c>
      <c r="J57" s="1218"/>
      <c r="K57" s="1251"/>
      <c r="L57" s="1251"/>
      <c r="M57" s="1251"/>
      <c r="N57" s="1251"/>
      <c r="O57" s="1251"/>
      <c r="P57" s="357"/>
      <c r="Q57" s="356"/>
    </row>
    <row r="58" spans="1:17" s="355" customFormat="1">
      <c r="A58" s="243"/>
      <c r="B58" s="356"/>
      <c r="C58" s="352"/>
      <c r="D58" s="352"/>
      <c r="E58" s="352"/>
      <c r="F58" s="352"/>
      <c r="G58" s="1224"/>
      <c r="H58" s="1225"/>
      <c r="I58" s="1218"/>
      <c r="J58" s="1218"/>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28" t="s">
        <v>570</v>
      </c>
      <c r="H65" s="1229"/>
      <c r="I65" s="1229"/>
      <c r="J65" s="1229"/>
      <c r="K65" s="1229"/>
      <c r="L65" s="1229"/>
      <c r="M65" s="1229"/>
      <c r="N65" s="1229"/>
      <c r="O65" s="1230"/>
    </row>
    <row r="66" spans="2:30">
      <c r="B66" s="248"/>
      <c r="C66" s="244"/>
      <c r="D66" s="244"/>
      <c r="E66" s="244"/>
      <c r="F66" s="244"/>
      <c r="G66" s="1231"/>
      <c r="H66" s="1232"/>
      <c r="I66" s="1232"/>
      <c r="J66" s="1232"/>
      <c r="K66" s="1232"/>
      <c r="L66" s="1232"/>
      <c r="M66" s="1232"/>
      <c r="N66" s="1232"/>
      <c r="O66" s="1233"/>
    </row>
    <row r="67" spans="2:30">
      <c r="B67" s="248"/>
      <c r="C67" s="244"/>
      <c r="D67" s="244"/>
      <c r="E67" s="244"/>
      <c r="F67" s="244"/>
      <c r="G67" s="1231"/>
      <c r="H67" s="1232"/>
      <c r="I67" s="1232"/>
      <c r="J67" s="1232"/>
      <c r="K67" s="1232"/>
      <c r="L67" s="1232"/>
      <c r="M67" s="1232"/>
      <c r="N67" s="1232"/>
      <c r="O67" s="1233"/>
    </row>
    <row r="68" spans="2:30">
      <c r="B68" s="248"/>
      <c r="C68" s="244"/>
      <c r="D68" s="244"/>
      <c r="E68" s="244"/>
      <c r="F68" s="244"/>
      <c r="G68" s="1231"/>
      <c r="H68" s="1232"/>
      <c r="I68" s="1232"/>
      <c r="J68" s="1232"/>
      <c r="K68" s="1232"/>
      <c r="L68" s="1232"/>
      <c r="M68" s="1232"/>
      <c r="N68" s="1232"/>
      <c r="O68" s="1233"/>
    </row>
    <row r="69" spans="2:30">
      <c r="B69" s="248"/>
      <c r="C69" s="244"/>
      <c r="D69" s="244"/>
      <c r="E69" s="244"/>
      <c r="F69" s="244"/>
      <c r="G69" s="1234"/>
      <c r="H69" s="1235"/>
      <c r="I69" s="1235"/>
      <c r="J69" s="1235"/>
      <c r="K69" s="1235"/>
      <c r="L69" s="1235"/>
      <c r="M69" s="1235"/>
      <c r="N69" s="1235"/>
      <c r="O69" s="123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37"/>
      <c r="H72" s="1238"/>
      <c r="I72" s="1238"/>
      <c r="J72" s="1239"/>
      <c r="K72" s="354" t="s">
        <v>514</v>
      </c>
      <c r="L72" s="354" t="s">
        <v>515</v>
      </c>
      <c r="M72" s="354" t="s">
        <v>516</v>
      </c>
      <c r="N72" s="354" t="s">
        <v>517</v>
      </c>
      <c r="O72" s="354" t="s">
        <v>518</v>
      </c>
    </row>
    <row r="73" spans="2:30">
      <c r="B73" s="248"/>
      <c r="C73" s="244"/>
      <c r="D73" s="244"/>
      <c r="E73" s="244"/>
      <c r="F73" s="244"/>
      <c r="G73" s="1240" t="s">
        <v>562</v>
      </c>
      <c r="H73" s="1241"/>
      <c r="I73" s="1246" t="s">
        <v>563</v>
      </c>
      <c r="J73" s="1246"/>
      <c r="K73" s="1227">
        <v>54.6</v>
      </c>
      <c r="L73" s="1227">
        <v>40.9</v>
      </c>
      <c r="M73" s="1216">
        <v>30.2</v>
      </c>
      <c r="N73" s="1216">
        <v>38.799999999999997</v>
      </c>
      <c r="O73" s="1216">
        <v>40.700000000000003</v>
      </c>
      <c r="S73" s="243">
        <v>9.9</v>
      </c>
    </row>
    <row r="74" spans="2:30">
      <c r="B74" s="248"/>
      <c r="C74" s="244"/>
      <c r="D74" s="244"/>
      <c r="E74" s="244"/>
      <c r="F74" s="244"/>
      <c r="G74" s="1242"/>
      <c r="H74" s="1243"/>
      <c r="I74" s="1247"/>
      <c r="J74" s="1247"/>
      <c r="K74" s="1227"/>
      <c r="L74" s="1227"/>
      <c r="M74" s="1216"/>
      <c r="N74" s="1216"/>
      <c r="O74" s="1216"/>
    </row>
    <row r="75" spans="2:30">
      <c r="B75" s="248"/>
      <c r="C75" s="244"/>
      <c r="D75" s="244"/>
      <c r="E75" s="244"/>
      <c r="F75" s="244"/>
      <c r="G75" s="1242"/>
      <c r="H75" s="1243"/>
      <c r="I75" s="1226" t="s">
        <v>569</v>
      </c>
      <c r="J75" s="1226"/>
      <c r="K75" s="1248">
        <v>13</v>
      </c>
      <c r="L75" s="1248">
        <v>12.1</v>
      </c>
      <c r="M75" s="1248">
        <v>10.6</v>
      </c>
      <c r="N75" s="1248">
        <v>9.9</v>
      </c>
      <c r="O75" s="1248">
        <v>10</v>
      </c>
      <c r="U75" s="243">
        <v>81.2</v>
      </c>
      <c r="W75" s="243">
        <v>87.2</v>
      </c>
      <c r="Y75" s="243">
        <v>99.8</v>
      </c>
      <c r="AA75" s="243">
        <v>109.5</v>
      </c>
      <c r="AC75" s="243">
        <v>115.2</v>
      </c>
    </row>
    <row r="76" spans="2:30">
      <c r="B76" s="248"/>
      <c r="C76" s="244"/>
      <c r="D76" s="244"/>
      <c r="E76" s="244"/>
      <c r="F76" s="244"/>
      <c r="G76" s="1244"/>
      <c r="H76" s="1245"/>
      <c r="I76" s="1226"/>
      <c r="J76" s="1226"/>
      <c r="K76" s="1249"/>
      <c r="L76" s="1249"/>
      <c r="M76" s="1249"/>
      <c r="N76" s="1249"/>
      <c r="O76" s="1249"/>
    </row>
    <row r="77" spans="2:30">
      <c r="B77" s="248"/>
      <c r="C77" s="244"/>
      <c r="D77" s="244"/>
      <c r="E77" s="244"/>
      <c r="F77" s="244"/>
      <c r="G77" s="1220" t="s">
        <v>565</v>
      </c>
      <c r="H77" s="1221"/>
      <c r="I77" s="1226" t="s">
        <v>563</v>
      </c>
      <c r="J77" s="1226"/>
      <c r="K77" s="1227">
        <v>40.200000000000003</v>
      </c>
      <c r="L77" s="1227">
        <v>30.7</v>
      </c>
      <c r="M77" s="1216">
        <v>22.3</v>
      </c>
      <c r="N77" s="1216">
        <v>20.3</v>
      </c>
      <c r="O77" s="1216">
        <v>13</v>
      </c>
      <c r="R77" s="243">
        <v>12.3</v>
      </c>
      <c r="T77" s="243">
        <v>11.1</v>
      </c>
    </row>
    <row r="78" spans="2:30">
      <c r="B78" s="248"/>
      <c r="C78" s="244"/>
      <c r="D78" s="244"/>
      <c r="E78" s="244"/>
      <c r="F78" s="244"/>
      <c r="G78" s="1222"/>
      <c r="H78" s="1223"/>
      <c r="I78" s="1226"/>
      <c r="J78" s="1226"/>
      <c r="K78" s="1227"/>
      <c r="L78" s="1227"/>
      <c r="M78" s="1216"/>
      <c r="N78" s="1216"/>
      <c r="O78" s="1216"/>
    </row>
    <row r="79" spans="2:30">
      <c r="B79" s="248"/>
      <c r="C79" s="244"/>
      <c r="D79" s="244"/>
      <c r="E79" s="244"/>
      <c r="F79" s="244"/>
      <c r="G79" s="1222"/>
      <c r="H79" s="1223"/>
      <c r="I79" s="1217" t="s">
        <v>569</v>
      </c>
      <c r="J79" s="1218"/>
      <c r="K79" s="1219">
        <v>10.1</v>
      </c>
      <c r="L79" s="1219">
        <v>9.1999999999999993</v>
      </c>
      <c r="M79" s="1219">
        <v>8.5</v>
      </c>
      <c r="N79" s="1219">
        <v>7.7</v>
      </c>
      <c r="O79" s="1219">
        <v>6.8</v>
      </c>
      <c r="V79" s="243">
        <v>53.5</v>
      </c>
      <c r="X79" s="243">
        <v>48.2</v>
      </c>
      <c r="Z79" s="243">
        <v>34.200000000000003</v>
      </c>
      <c r="AB79" s="243">
        <v>30.3</v>
      </c>
      <c r="AD79" s="243">
        <v>28.9</v>
      </c>
    </row>
    <row r="80" spans="2:30">
      <c r="B80" s="248"/>
      <c r="C80" s="244"/>
      <c r="D80" s="244"/>
      <c r="E80" s="244"/>
      <c r="F80" s="244"/>
      <c r="G80" s="1224"/>
      <c r="H80" s="1225"/>
      <c r="I80" s="1218"/>
      <c r="J80" s="1218"/>
      <c r="K80" s="1219"/>
      <c r="L80" s="1219"/>
      <c r="M80" s="1219"/>
      <c r="N80" s="1219"/>
      <c r="O80" s="121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15277</v>
      </c>
      <c r="E3" s="116"/>
      <c r="F3" s="117">
        <v>42839</v>
      </c>
      <c r="G3" s="118"/>
      <c r="H3" s="119"/>
    </row>
    <row r="4" spans="1:8">
      <c r="A4" s="120"/>
      <c r="B4" s="121"/>
      <c r="C4" s="122"/>
      <c r="D4" s="123">
        <v>11952</v>
      </c>
      <c r="E4" s="124"/>
      <c r="F4" s="125">
        <v>22027</v>
      </c>
      <c r="G4" s="126"/>
      <c r="H4" s="127"/>
    </row>
    <row r="5" spans="1:8">
      <c r="A5" s="108" t="s">
        <v>508</v>
      </c>
      <c r="B5" s="113"/>
      <c r="C5" s="114"/>
      <c r="D5" s="115">
        <v>15557</v>
      </c>
      <c r="E5" s="116"/>
      <c r="F5" s="117">
        <v>46819</v>
      </c>
      <c r="G5" s="118"/>
      <c r="H5" s="119"/>
    </row>
    <row r="6" spans="1:8">
      <c r="A6" s="120"/>
      <c r="B6" s="121"/>
      <c r="C6" s="122"/>
      <c r="D6" s="123">
        <v>11800</v>
      </c>
      <c r="E6" s="124"/>
      <c r="F6" s="125">
        <v>24121</v>
      </c>
      <c r="G6" s="126"/>
      <c r="H6" s="127"/>
    </row>
    <row r="7" spans="1:8">
      <c r="A7" s="108" t="s">
        <v>509</v>
      </c>
      <c r="B7" s="113"/>
      <c r="C7" s="114"/>
      <c r="D7" s="115">
        <v>22101</v>
      </c>
      <c r="E7" s="116"/>
      <c r="F7" s="117">
        <v>53270</v>
      </c>
      <c r="G7" s="118"/>
      <c r="H7" s="119"/>
    </row>
    <row r="8" spans="1:8">
      <c r="A8" s="120"/>
      <c r="B8" s="121"/>
      <c r="C8" s="122"/>
      <c r="D8" s="123">
        <v>12296</v>
      </c>
      <c r="E8" s="124"/>
      <c r="F8" s="125">
        <v>24316</v>
      </c>
      <c r="G8" s="126"/>
      <c r="H8" s="127"/>
    </row>
    <row r="9" spans="1:8">
      <c r="A9" s="108" t="s">
        <v>510</v>
      </c>
      <c r="B9" s="113"/>
      <c r="C9" s="114"/>
      <c r="D9" s="115">
        <v>36848</v>
      </c>
      <c r="E9" s="116"/>
      <c r="F9" s="117">
        <v>53292</v>
      </c>
      <c r="G9" s="118"/>
      <c r="H9" s="119"/>
    </row>
    <row r="10" spans="1:8">
      <c r="A10" s="120"/>
      <c r="B10" s="121"/>
      <c r="C10" s="122"/>
      <c r="D10" s="123">
        <v>19052</v>
      </c>
      <c r="E10" s="124"/>
      <c r="F10" s="125">
        <v>28900</v>
      </c>
      <c r="G10" s="126"/>
      <c r="H10" s="127"/>
    </row>
    <row r="11" spans="1:8">
      <c r="A11" s="108" t="s">
        <v>511</v>
      </c>
      <c r="B11" s="113"/>
      <c r="C11" s="114"/>
      <c r="D11" s="115">
        <v>24513</v>
      </c>
      <c r="E11" s="116"/>
      <c r="F11" s="117">
        <v>49919</v>
      </c>
      <c r="G11" s="118"/>
      <c r="H11" s="119"/>
    </row>
    <row r="12" spans="1:8">
      <c r="A12" s="120"/>
      <c r="B12" s="121"/>
      <c r="C12" s="128"/>
      <c r="D12" s="123">
        <v>12375</v>
      </c>
      <c r="E12" s="124"/>
      <c r="F12" s="125">
        <v>26398</v>
      </c>
      <c r="G12" s="126"/>
      <c r="H12" s="127"/>
    </row>
    <row r="13" spans="1:8">
      <c r="A13" s="108"/>
      <c r="B13" s="113"/>
      <c r="C13" s="129"/>
      <c r="D13" s="130">
        <v>22859</v>
      </c>
      <c r="E13" s="131"/>
      <c r="F13" s="132">
        <v>49228</v>
      </c>
      <c r="G13" s="133"/>
      <c r="H13" s="119"/>
    </row>
    <row r="14" spans="1:8">
      <c r="A14" s="120"/>
      <c r="B14" s="121"/>
      <c r="C14" s="122"/>
      <c r="D14" s="123">
        <v>13495</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5.43</v>
      </c>
      <c r="C19" s="134">
        <f>ROUND(VALUE(SUBSTITUTE(実質収支比率等に係る経年分析!G$48,"▲","-")),2)</f>
        <v>4.9800000000000004</v>
      </c>
      <c r="D19" s="134">
        <f>ROUND(VALUE(SUBSTITUTE(実質収支比率等に係る経年分析!H$48,"▲","-")),2)</f>
        <v>5.53</v>
      </c>
      <c r="E19" s="134">
        <f>ROUND(VALUE(SUBSTITUTE(実質収支比率等に係る経年分析!I$48,"▲","-")),2)</f>
        <v>4.07</v>
      </c>
      <c r="F19" s="134">
        <f>ROUND(VALUE(SUBSTITUTE(実質収支比率等に係る経年分析!J$48,"▲","-")),2)</f>
        <v>6.81</v>
      </c>
    </row>
    <row r="20" spans="1:11">
      <c r="A20" s="134" t="s">
        <v>42</v>
      </c>
      <c r="B20" s="134">
        <f>ROUND(VALUE(SUBSTITUTE(実質収支比率等に係る経年分析!F$47,"▲","-")),2)</f>
        <v>3.88</v>
      </c>
      <c r="C20" s="134">
        <f>ROUND(VALUE(SUBSTITUTE(実質収支比率等に係る経年分析!G$47,"▲","-")),2)</f>
        <v>5.73</v>
      </c>
      <c r="D20" s="134">
        <f>ROUND(VALUE(SUBSTITUTE(実質収支比率等に係る経年分析!H$47,"▲","-")),2)</f>
        <v>5.78</v>
      </c>
      <c r="E20" s="134">
        <f>ROUND(VALUE(SUBSTITUTE(実質収支比率等に係る経年分析!I$47,"▲","-")),2)</f>
        <v>5.96</v>
      </c>
      <c r="F20" s="134">
        <f>ROUND(VALUE(SUBSTITUTE(実質収支比率等に係る経年分析!J$47,"▲","-")),2)</f>
        <v>8.11</v>
      </c>
    </row>
    <row r="21" spans="1:11">
      <c r="A21" s="134" t="s">
        <v>43</v>
      </c>
      <c r="B21" s="134">
        <f>IF(ISNUMBER(VALUE(SUBSTITUTE(実質収支比率等に係る経年分析!F$49,"▲","-"))),ROUND(VALUE(SUBSTITUTE(実質収支比率等に係る経年分析!F$49,"▲","-")),2),NA())</f>
        <v>0.03</v>
      </c>
      <c r="C21" s="134">
        <f>IF(ISNUMBER(VALUE(SUBSTITUTE(実質収支比率等に係る経年分析!G$49,"▲","-"))),ROUND(VALUE(SUBSTITUTE(実質収支比率等に係る経年分析!G$49,"▲","-")),2),NA())</f>
        <v>2.83</v>
      </c>
      <c r="D21" s="134">
        <f>IF(ISNUMBER(VALUE(SUBSTITUTE(実質収支比率等に係る経年分析!H$49,"▲","-"))),ROUND(VALUE(SUBSTITUTE(実質収支比率等に係る経年分析!H$49,"▲","-")),2),NA())</f>
        <v>0.77</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4.99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宇美町後期高齢者医療特別会計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宇美町流域関連公共下水道事業特別会計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c r="A34" s="135" t="str">
        <f>IF(連結実質赤字比率に係る赤字・黒字の構成分析!C$36="",NA(),連結実質赤字比率に係る赤字・黒字の構成分析!C$36)</f>
        <v>宇美町上水道事業会計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6.81</v>
      </c>
    </row>
    <row r="36" spans="1:16">
      <c r="A36" s="135" t="str">
        <f>IF(連結実質赤字比率に係る赤字・黒字の構成分析!C$34="",NA(),連結実質赤字比率に係る赤字・黒字の構成分析!C$34)</f>
        <v>宇美町国民健康保険特別会計</v>
      </c>
      <c r="B36" s="135">
        <f>IF(ROUND(VALUE(SUBSTITUTE(連結実質赤字比率に係る赤字・黒字の構成分析!F$34,"▲", "-")), 2) &lt; 0, ABS(ROUND(VALUE(SUBSTITUTE(連結実質赤字比率に係る赤字・黒字の構成分析!F$34,"▲", "-")), 2)), NA())</f>
        <v>1.33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1.75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1.63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2.09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1.81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965</v>
      </c>
      <c r="E42" s="136"/>
      <c r="F42" s="136"/>
      <c r="G42" s="136">
        <f>'実質公債費比率（分子）の構造'!L$52</f>
        <v>984</v>
      </c>
      <c r="H42" s="136"/>
      <c r="I42" s="136"/>
      <c r="J42" s="136">
        <f>'実質公債費比率（分子）の構造'!M$52</f>
        <v>991</v>
      </c>
      <c r="K42" s="136"/>
      <c r="L42" s="136"/>
      <c r="M42" s="136">
        <f>'実質公債費比率（分子）の構造'!N$52</f>
        <v>1045</v>
      </c>
      <c r="N42" s="136"/>
      <c r="O42" s="136"/>
      <c r="P42" s="136">
        <f>'実質公債費比率（分子）の構造'!O$52</f>
        <v>899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46</v>
      </c>
      <c r="C44" s="136"/>
      <c r="D44" s="136"/>
      <c r="E44" s="136">
        <f>'実質公債費比率（分子）の構造'!L$50</f>
        <v>76</v>
      </c>
      <c r="F44" s="136"/>
      <c r="G44" s="136"/>
      <c r="H44" s="136">
        <f>'実質公債費比率（分子）の構造'!M$50</f>
        <v>84</v>
      </c>
      <c r="I44" s="136"/>
      <c r="J44" s="136"/>
      <c r="K44" s="136">
        <f>'実質公債費比率（分子）の構造'!N$50</f>
        <v>83</v>
      </c>
      <c r="L44" s="136"/>
      <c r="M44" s="136"/>
      <c r="N44" s="136">
        <f>'実質公債費比率（分子）の構造'!O$50</f>
        <v>85</v>
      </c>
      <c r="O44" s="136"/>
      <c r="P44" s="136"/>
    </row>
    <row r="45" spans="1:16">
      <c r="A45" s="136" t="s">
        <v>53</v>
      </c>
      <c r="B45" s="136">
        <f>'実質公債費比率（分子）の構造'!K$49</f>
        <v>34</v>
      </c>
      <c r="C45" s="136"/>
      <c r="D45" s="136"/>
      <c r="E45" s="136">
        <f>'実質公債費比率（分子）の構造'!L$49</f>
        <v>40</v>
      </c>
      <c r="F45" s="136"/>
      <c r="G45" s="136"/>
      <c r="H45" s="136">
        <f>'実質公債費比率（分子）の構造'!M$49</f>
        <v>34</v>
      </c>
      <c r="I45" s="136"/>
      <c r="J45" s="136"/>
      <c r="K45" s="136">
        <f>'実質公債費比率（分子）の構造'!N$49</f>
        <v>49</v>
      </c>
      <c r="L45" s="136"/>
      <c r="M45" s="136"/>
      <c r="N45" s="136">
        <f>'実質公債費比率（分子）の構造'!O$49</f>
        <v>41</v>
      </c>
      <c r="O45" s="136"/>
      <c r="P45" s="136"/>
    </row>
    <row r="46" spans="1:16">
      <c r="A46" s="136" t="s">
        <v>54</v>
      </c>
      <c r="B46" s="136">
        <f>'実質公債費比率（分子）の構造'!K$48</f>
        <v>412</v>
      </c>
      <c r="C46" s="136"/>
      <c r="D46" s="136"/>
      <c r="E46" s="136">
        <f>'実質公債費比率（分子）の構造'!L$48</f>
        <v>402</v>
      </c>
      <c r="F46" s="136"/>
      <c r="G46" s="136"/>
      <c r="H46" s="136">
        <f>'実質公債費比率（分子）の構造'!M$48</f>
        <v>401</v>
      </c>
      <c r="I46" s="136"/>
      <c r="J46" s="136"/>
      <c r="K46" s="136">
        <f>'実質公債費比率（分子）の構造'!N$48</f>
        <v>495</v>
      </c>
      <c r="L46" s="136"/>
      <c r="M46" s="136"/>
      <c r="N46" s="136">
        <f>'実質公債費比率（分子）の構造'!O$48</f>
        <v>509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1204</v>
      </c>
      <c r="C49" s="136"/>
      <c r="D49" s="136"/>
      <c r="E49" s="136">
        <f>'実質公債費比率（分子）の構造'!L$45</f>
        <v>1100</v>
      </c>
      <c r="F49" s="136"/>
      <c r="G49" s="136"/>
      <c r="H49" s="136">
        <f>'実質公債費比率（分子）の構造'!M$45</f>
        <v>1013</v>
      </c>
      <c r="I49" s="136"/>
      <c r="J49" s="136"/>
      <c r="K49" s="136">
        <f>'実質公債費比率（分子）の構造'!N$45</f>
        <v>1028</v>
      </c>
      <c r="L49" s="136"/>
      <c r="M49" s="136"/>
      <c r="N49" s="136">
        <f>'実質公債費比率（分子）の構造'!O$45</f>
        <v>949</v>
      </c>
      <c r="O49" s="136"/>
      <c r="P49" s="136"/>
    </row>
    <row r="50" spans="1:16">
      <c r="A50" s="136" t="s">
        <v>58</v>
      </c>
      <c r="B50" s="136" t="e">
        <f>NA()</f>
        <v>#N/A</v>
      </c>
      <c r="C50" s="136">
        <f>IF(ISNUMBER('実質公債費比率（分子）の構造'!K$53),'実質公債費比率（分子）の構造'!K$53,NA())</f>
        <v>731</v>
      </c>
      <c r="D50" s="136" t="e">
        <f>NA()</f>
        <v>#N/A</v>
      </c>
      <c r="E50" s="136" t="e">
        <f>NA()</f>
        <v>#N/A</v>
      </c>
      <c r="F50" s="136">
        <f>IF(ISNUMBER('実質公債費比率（分子）の構造'!L$53),'実質公債費比率（分子）の構造'!L$53,NA())</f>
        <v>634</v>
      </c>
      <c r="G50" s="136" t="e">
        <f>NA()</f>
        <v>#N/A</v>
      </c>
      <c r="H50" s="136" t="e">
        <f>NA()</f>
        <v>#N/A</v>
      </c>
      <c r="I50" s="136">
        <f>IF(ISNUMBER('実質公債費比率（分子）の構造'!M$53),'実質公債費比率（分子）の構造'!M$53,NA())</f>
        <v>541</v>
      </c>
      <c r="J50" s="136" t="e">
        <f>NA()</f>
        <v>#N/A</v>
      </c>
      <c r="K50" s="136" t="e">
        <f>NA()</f>
        <v>#N/A</v>
      </c>
      <c r="L50" s="136">
        <f>IF(ISNUMBER('実質公債費比率（分子）の構造'!N$53),'実質公債費比率（分子）の構造'!N$53,NA())</f>
        <v>610</v>
      </c>
      <c r="M50" s="136" t="e">
        <f>NA()</f>
        <v>#N/A</v>
      </c>
      <c r="N50" s="136" t="e">
        <f>NA()</f>
        <v>#N/A</v>
      </c>
      <c r="O50" s="136">
        <f>IF(ISNUMBER('実質公債費比率（分子）の構造'!O$53),'実質公債費比率（分子）の構造'!O$53,NA())</f>
        <v>685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11903</v>
      </c>
      <c r="E56" s="135"/>
      <c r="F56" s="135"/>
      <c r="G56" s="135">
        <f>'将来負担比率（分子）の構造'!J$51</f>
        <v>11742</v>
      </c>
      <c r="H56" s="135"/>
      <c r="I56" s="135"/>
      <c r="J56" s="135">
        <f>'将来負担比率（分子）の構造'!K$51</f>
        <v>11743</v>
      </c>
      <c r="K56" s="135"/>
      <c r="L56" s="135"/>
      <c r="M56" s="135">
        <f>'将来負担比率（分子）の構造'!L$51</f>
        <v>11714</v>
      </c>
      <c r="N56" s="135"/>
      <c r="O56" s="135"/>
      <c r="P56" s="135">
        <f>'将来負担比率（分子）の構造'!M$51</f>
        <v>11889</v>
      </c>
    </row>
    <row r="57" spans="1:16">
      <c r="A57" s="135" t="s">
        <v>34</v>
      </c>
      <c r="B57" s="135"/>
      <c r="C57" s="135"/>
      <c r="D57" s="135">
        <f>'将来負担比率（分子）の構造'!I$50</f>
        <v>166</v>
      </c>
      <c r="E57" s="135"/>
      <c r="F57" s="135"/>
      <c r="G57" s="135">
        <f>'将来負担比率（分子）の構造'!J$50</f>
        <v>129</v>
      </c>
      <c r="H57" s="135"/>
      <c r="I57" s="135"/>
      <c r="J57" s="135">
        <f>'将来負担比率（分子）の構造'!K$50</f>
        <v>75</v>
      </c>
      <c r="K57" s="135"/>
      <c r="L57" s="135"/>
      <c r="M57" s="135">
        <f>'将来負担比率（分子）の構造'!L$50</f>
        <v>45</v>
      </c>
      <c r="N57" s="135"/>
      <c r="O57" s="135"/>
      <c r="P57" s="135">
        <f>'将来負担比率（分子）の構造'!M$50</f>
        <v>29</v>
      </c>
    </row>
    <row r="58" spans="1:16">
      <c r="A58" s="135" t="s">
        <v>33</v>
      </c>
      <c r="B58" s="135"/>
      <c r="C58" s="135"/>
      <c r="D58" s="135">
        <f>'将来負担比率（分子）の構造'!I$49</f>
        <v>1640</v>
      </c>
      <c r="E58" s="135"/>
      <c r="F58" s="135"/>
      <c r="G58" s="135">
        <f>'将来負担比率（分子）の構造'!J$49</f>
        <v>1779</v>
      </c>
      <c r="H58" s="135"/>
      <c r="I58" s="135"/>
      <c r="J58" s="135">
        <f>'将来負担比率（分子）の構造'!K$49</f>
        <v>2082</v>
      </c>
      <c r="K58" s="135"/>
      <c r="L58" s="135"/>
      <c r="M58" s="135">
        <f>'将来負担比率（分子）の構造'!L$49</f>
        <v>1737</v>
      </c>
      <c r="N58" s="135"/>
      <c r="O58" s="135"/>
      <c r="P58" s="135">
        <f>'将来負担比率（分子）の構造'!M$49</f>
        <v>1417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339</v>
      </c>
      <c r="C61" s="135"/>
      <c r="D61" s="135"/>
      <c r="E61" s="135">
        <f>'将来負担比率（分子）の構造'!J$46</f>
        <v>229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320</v>
      </c>
      <c r="C62" s="135"/>
      <c r="D62" s="135"/>
      <c r="E62" s="135">
        <f>'将来負担比率（分子）の構造'!J$45</f>
        <v>156</v>
      </c>
      <c r="F62" s="135"/>
      <c r="G62" s="135"/>
      <c r="H62" s="135">
        <f>'将来負担比率（分子）の構造'!K$45</f>
        <v>72</v>
      </c>
      <c r="I62" s="135"/>
      <c r="J62" s="135"/>
      <c r="K62" s="135" t="str">
        <f>'将来負担比率（分子）の構造'!L$45</f>
        <v>-</v>
      </c>
      <c r="L62" s="135"/>
      <c r="M62" s="135"/>
      <c r="N62" s="135" t="str">
        <f>'将来負担比率（分子）の構造'!M$45</f>
        <v>-</v>
      </c>
      <c r="O62" s="135"/>
      <c r="P62" s="135"/>
    </row>
    <row r="63" spans="1:16">
      <c r="A63" s="135" t="s">
        <v>27</v>
      </c>
      <c r="B63" s="135">
        <f>'将来負担比率（分子）の構造'!I$44</f>
        <v>990</v>
      </c>
      <c r="C63" s="135"/>
      <c r="D63" s="135"/>
      <c r="E63" s="135">
        <f>'将来負担比率（分子）の構造'!J$44</f>
        <v>886</v>
      </c>
      <c r="F63" s="135"/>
      <c r="G63" s="135"/>
      <c r="H63" s="135">
        <f>'将来負担比率（分子）の構造'!K$44</f>
        <v>800</v>
      </c>
      <c r="I63" s="135"/>
      <c r="J63" s="135"/>
      <c r="K63" s="135">
        <f>'将来負担比率（分子）の構造'!L$44</f>
        <v>703</v>
      </c>
      <c r="L63" s="135"/>
      <c r="M63" s="135"/>
      <c r="N63" s="135">
        <f>'将来負担比率（分子）の構造'!M$44</f>
        <v>716</v>
      </c>
      <c r="O63" s="135"/>
      <c r="P63" s="135"/>
    </row>
    <row r="64" spans="1:16">
      <c r="A64" s="135" t="s">
        <v>26</v>
      </c>
      <c r="B64" s="135">
        <f>'将来負担比率（分子）の構造'!I$43</f>
        <v>5372</v>
      </c>
      <c r="C64" s="135"/>
      <c r="D64" s="135"/>
      <c r="E64" s="135">
        <f>'将来負担比率（分子）の構造'!J$43</f>
        <v>5253</v>
      </c>
      <c r="F64" s="135"/>
      <c r="G64" s="135"/>
      <c r="H64" s="135">
        <f>'将来負担比率（分子）の構造'!K$43</f>
        <v>5033</v>
      </c>
      <c r="I64" s="135"/>
      <c r="J64" s="135"/>
      <c r="K64" s="135">
        <f>'将来負担比率（分子）の構造'!L$43</f>
        <v>5026</v>
      </c>
      <c r="L64" s="135"/>
      <c r="M64" s="135"/>
      <c r="N64" s="135">
        <f>'将来負担比率（分子）の構造'!M$43</f>
        <v>5225</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9946</v>
      </c>
      <c r="C66" s="135"/>
      <c r="D66" s="135"/>
      <c r="E66" s="135">
        <f>'将来負担比率（分子）の構造'!J$41</f>
        <v>9577</v>
      </c>
      <c r="F66" s="135"/>
      <c r="G66" s="135"/>
      <c r="H66" s="135">
        <f>'将来負担比率（分子）の構造'!K$41</f>
        <v>9829</v>
      </c>
      <c r="I66" s="135"/>
      <c r="J66" s="135"/>
      <c r="K66" s="135">
        <f>'将来負担比率（分子）の構造'!L$41</f>
        <v>10087</v>
      </c>
      <c r="L66" s="135"/>
      <c r="M66" s="135"/>
      <c r="N66" s="135">
        <f>'将来負担比率（分子）の構造'!M$41</f>
        <v>9919</v>
      </c>
      <c r="O66" s="135"/>
      <c r="P66" s="135"/>
    </row>
    <row r="67" spans="1:16">
      <c r="A67" s="135" t="s">
        <v>62</v>
      </c>
      <c r="B67" s="135" t="e">
        <f>NA()</f>
        <v>#N/A</v>
      </c>
      <c r="C67" s="135">
        <f>IF(ISNUMBER('将来負担比率（分子）の構造'!I$52), IF('将来負担比率（分子）の構造'!I$52 &lt; 0, 0, '将来負担比率（分子）の構造'!I$52), NA())</f>
        <v>3258</v>
      </c>
      <c r="D67" s="135" t="e">
        <f>NA()</f>
        <v>#N/A</v>
      </c>
      <c r="E67" s="135" t="e">
        <f>NA()</f>
        <v>#N/A</v>
      </c>
      <c r="F67" s="135">
        <f>IF(ISNUMBER('将来負担比率（分子）の構造'!J$52), IF('将来負担比率（分子）の構造'!J$52 &lt; 0, 0, '将来負担比率（分子）の構造'!J$52), NA())</f>
        <v>2451</v>
      </c>
      <c r="G67" s="135" t="e">
        <f>NA()</f>
        <v>#N/A</v>
      </c>
      <c r="H67" s="135" t="e">
        <f>NA()</f>
        <v>#N/A</v>
      </c>
      <c r="I67" s="135">
        <f>IF(ISNUMBER('将来負担比率（分子）の構造'!K$52), IF('将来負担比率（分子）の構造'!K$52 &lt; 0, 0, '将来負担比率（分子）の構造'!K$52), NA())</f>
        <v>1834</v>
      </c>
      <c r="J67" s="135" t="e">
        <f>NA()</f>
        <v>#N/A</v>
      </c>
      <c r="K67" s="135" t="e">
        <f>NA()</f>
        <v>#N/A</v>
      </c>
      <c r="L67" s="135">
        <f>IF(ISNUMBER('将来負担比率（分子）の構造'!L$52), IF('将来負担比率（分子）の構造'!L$52 &lt; 0, 0, '将来負担比率（分子）の構造'!L$52), NA())</f>
        <v>2320</v>
      </c>
      <c r="M67" s="135" t="e">
        <f>NA()</f>
        <v>#N/A</v>
      </c>
      <c r="N67" s="135" t="e">
        <f>NA()</f>
        <v>#N/A</v>
      </c>
      <c r="O67" s="135">
        <f>IF(ISNUMBER('将来負担比率（分子）の構造'!M$52), IF('将来負担比率（分子）の構造'!M$52 &lt; 0, 0, '将来負担比率（分子）の構造'!M$52), NA())</f>
        <v>2524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2017-03-29T23:52:55Z</cp:lastPrinted>
  <dcterms:created xsi:type="dcterms:W3CDTF">2017-02-15T22:33:16Z</dcterms:created>
  <dcterms:modified xsi:type="dcterms:W3CDTF">2017-05-11T06:52:49Z</dcterms:modified>
  <cp:category/>
</cp:coreProperties>
</file>