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5" i="9"/>
  <c r="BG34"/>
  <c r="AO34"/>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38"/>
  <c r="CO37"/>
  <c r="BE37"/>
  <c r="AM37"/>
  <c r="U37"/>
  <c r="C37"/>
  <c r="CO36"/>
  <c r="BE36"/>
  <c r="AM36"/>
  <c r="U36"/>
  <c r="C36"/>
  <c r="CO35"/>
  <c r="AM35"/>
  <c r="CO34"/>
  <c r="BW34"/>
  <c r="BW35" s="1"/>
  <c r="BW36" s="1"/>
  <c r="BW37" s="1"/>
  <c r="BW38" s="1"/>
  <c r="BW39" s="1"/>
  <c r="BW40" s="1"/>
  <c r="BW41" s="1"/>
  <c r="BW42" s="1"/>
  <c r="BW43" s="1"/>
  <c r="C34"/>
  <c r="AM34" l="1"/>
  <c r="C35"/>
  <c r="U34" s="1"/>
  <c r="U35"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BE34" i="9" l="1"/>
  <c r="BE35" s="1"/>
</calcChain>
</file>

<file path=xl/sharedStrings.xml><?xml version="1.0" encoding="utf-8"?>
<sst xmlns="http://schemas.openxmlformats.org/spreadsheetml/2006/main" count="1059" uniqueCount="568">
  <si>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</si>
  <si>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</si>
  <si>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</si>
  <si>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</si>
  <si>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</si>
  <si>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</si>
  <si>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</si>
  <si>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</si>
  <si>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</si>
  <si>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</si>
  <si>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</si>
  <si>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</si>
  <si>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</si>
  <si>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</si>
  <si>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</si>
  <si>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</si>
  <si>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</si>
  <si>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</si>
  <si>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</si>
  <si>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</si>
  <si>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</si>
  <si>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</si>
  <si>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</si>
  <si>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</si>
  <si>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</si>
  <si>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</si>
  <si>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</si>
  <si>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</si>
  <si>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</si>
  <si>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</si>
  <si>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</si>
  <si>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</si>
  <si>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</si>
  <si>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</si>
  <si>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</si>
  <si>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</si>
  <si>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</si>
  <si>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</si>
  <si>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</si>
  <si>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</si>
  <si>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</si>
  <si>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</si>
  <si>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</si>
  <si>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</si>
  <si>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</si>
  <si>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</si>
  <si>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</si>
  <si>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</si>
  <si>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</si>
  <si>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</si>
  <si>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</si>
  <si>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</si>
  <si>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</si>
  <si>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</si>
  <si>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</si>
  <si>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</si>
  <si>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</si>
  <si>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</si>
  <si>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</si>
  <si>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</si>
  <si>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</si>
  <si>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</si>
  <si>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</si>
  <si>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</si>
  <si>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</si>
  <si>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</si>
  <si>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</si>
  <si>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</si>
  <si>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</si>
  <si>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</si>
  <si>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</si>
  <si>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</si>
  <si>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</si>
  <si>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</si>
  <si>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</si>
  <si>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</si>
  <si>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</si>
  <si>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</si>
  <si>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</si>
  <si>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</si>
  <si>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</si>
  <si>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宮若市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</si>
  <si>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</si>
  <si>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</si>
  <si>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</si>
  <si>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</si>
  <si>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</si>
  <si>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</si>
  <si>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</si>
  <si>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</si>
  <si>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</si>
  <si>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</si>
  <si>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</si>
  <si>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</si>
  <si>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</si>
  <si>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</si>
  <si>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</si>
  <si>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</si>
  <si>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</si>
  <si>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</si>
  <si>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</si>
  <si>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</si>
  <si>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</si>
  <si>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</si>
  <si>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</si>
  <si>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</si>
  <si>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</si>
  <si>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</si>
  <si>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</si>
  <si>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</si>
  <si>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</si>
  <si>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</si>
  <si>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</si>
  <si>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</si>
  <si>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</si>
  <si>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</si>
  <si>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</si>
  <si>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</si>
  <si>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</si>
  <si>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</si>
  <si>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</si>
  <si>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</si>
  <si>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</si>
  <si>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</si>
  <si>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</si>
  <si>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</si>
  <si>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</si>
  <si>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</si>
  <si>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</si>
  <si>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</si>
  <si>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</si>
  <si>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</si>
  <si>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</si>
  <si>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</si>
  <si>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</si>
  <si>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</si>
  <si>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</si>
  <si>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</si>
  <si>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</si>
  <si>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</si>
  <si>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</si>
  <si>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</si>
  <si>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</si>
  <si>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</si>
  <si>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</si>
  <si>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</si>
  <si>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</si>
  <si>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</si>
  <si>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</si>
  <si>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</si>
  <si>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</si>
  <si>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</si>
  <si>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</si>
  <si>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</si>
  <si>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</si>
  <si>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</si>
  <si>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</si>
  <si>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</si>
  <si>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</si>
  <si>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</si>
  <si>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</si>
  <si>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</si>
  <si>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</si>
  <si>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</si>
  <si>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</si>
  <si>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</si>
  <si>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</si>
  <si>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</si>
  <si>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</si>
  <si>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</si>
  <si>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</si>
  <si>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</si>
  <si>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</si>
  <si>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</si>
  <si>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</si>
  <si>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</si>
  <si>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</si>
  <si>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</si>
  <si>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</si>
  <si>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</si>
  <si>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</si>
  <si>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</si>
  <si>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</si>
  <si>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</si>
  <si>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</si>
  <si>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</si>
  <si>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</si>
  <si>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</si>
  <si>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</si>
  <si>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</si>
  <si>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</si>
  <si>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</si>
  <si>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</si>
  <si>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福岡県宮若市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</si>
  <si>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</si>
  <si>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</si>
  <si>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</si>
  <si>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</si>
  <si>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</si>
  <si>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</si>
  <si>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</si>
  <si>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</si>
  <si>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</si>
  <si>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</si>
  <si>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</si>
  <si>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</si>
  <si>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</si>
  <si>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</si>
  <si>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</si>
  <si>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</si>
  <si>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</si>
  <si>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</si>
  <si>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</si>
  <si>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</si>
  <si>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</si>
  <si>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</si>
  <si>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</si>
  <si>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</si>
  <si>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</si>
  <si>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</si>
  <si>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</si>
  <si>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</si>
  <si>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</si>
  <si>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</si>
  <si>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</si>
  <si>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</si>
  <si>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</si>
  <si>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</si>
  <si>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</si>
  <si>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</si>
  <si>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</si>
  <si>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</si>
  <si>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</si>
  <si>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</si>
  <si>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</si>
  <si>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</si>
  <si>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</si>
  <si>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</si>
  <si>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</si>
  <si>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</si>
  <si>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</si>
  <si>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</si>
  <si>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</si>
  <si>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</si>
  <si>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</si>
  <si>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</si>
  <si>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</si>
  <si>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</si>
  <si>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</si>
  <si>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</si>
  <si>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</si>
  <si>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</si>
  <si>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</si>
  <si>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</si>
  <si>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</si>
  <si>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</si>
  <si>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</si>
  <si>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</si>
  <si>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</si>
  <si>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</si>
  <si>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</si>
  <si>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</si>
  <si>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</si>
  <si>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</si>
  <si>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</si>
  <si>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</si>
  <si>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</si>
  <si>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</si>
  <si>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</si>
  <si>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</si>
  <si>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</si>
  <si>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</si>
  <si>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</si>
  <si>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</si>
  <si>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</si>
  <si>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</si>
  <si>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</si>
  <si>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</si>
  <si>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</si>
  <si>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</si>
  <si>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</si>
  <si>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</si>
  <si>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</si>
  <si>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</si>
  <si>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</si>
  <si>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</si>
  <si>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</si>
  <si>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</si>
  <si>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</si>
  <si>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</si>
  <si>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</si>
  <si>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</si>
  <si>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</si>
  <si>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</si>
  <si>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</si>
  <si>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</si>
  <si>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</si>
  <si>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</si>
  <si>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</si>
  <si>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</si>
  <si>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</si>
  <si>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</si>
  <si>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</si>
  <si>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</si>
  <si>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</si>
  <si>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</si>
  <si>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</si>
  <si>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</si>
  <si>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</si>
  <si>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</si>
  <si>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</si>
  <si>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</si>
  <si>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</si>
  <si>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</si>
  <si>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</si>
  <si>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</si>
  <si>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</si>
  <si>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</si>
  <si>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</si>
  <si>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</si>
  <si>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</si>
  <si>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</si>
  <si>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</si>
  <si>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</si>
  <si>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</si>
  <si>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</si>
  <si>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</si>
  <si>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</si>
  <si>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</si>
  <si>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</si>
  <si>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</si>
  <si>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</si>
  <si>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</si>
  <si>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</si>
  <si>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</si>
  <si>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</si>
  <si>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</si>
  <si>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</si>
  <si>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</si>
  <si>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</si>
  <si>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</si>
  <si>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福岡県宮若市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</si>
  <si>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</si>
  <si>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</si>
  <si>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</si>
  <si>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</si>
  <si>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</si>
  <si>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</si>
  <si>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</si>
  <si>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</si>
  <si>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</si>
  <si>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</si>
  <si>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</si>
  <si>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</si>
  <si>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</si>
  <si>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</si>
  <si>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</si>
  <si>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</si>
  <si>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</si>
  <si>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</si>
  <si>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</si>
  <si>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</si>
  <si>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</si>
  <si>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</si>
  <si>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</si>
  <si>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</si>
  <si>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</si>
  <si>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</si>
  <si>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</si>
  <si>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</si>
  <si>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</si>
  <si>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</si>
  <si>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</si>
  <si>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</si>
  <si>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</si>
  <si>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</si>
  <si>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</si>
  <si>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</si>
  <si>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</si>
  <si>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</si>
  <si>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</si>
  <si>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</si>
  <si>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</si>
  <si>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</si>
  <si>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</si>
  <si>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</si>
  <si>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</si>
  <si>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</si>
  <si>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</si>
  <si>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</si>
  <si>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</si>
  <si>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</si>
  <si>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</si>
  <si>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</si>
  <si>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</si>
  <si>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</si>
  <si>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</si>
  <si>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</si>
  <si>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</si>
  <si>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</si>
  <si>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</si>
  <si>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</si>
  <si>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</si>
  <si>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</si>
  <si>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</si>
  <si>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</si>
  <si>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</si>
  <si>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</si>
  <si>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</si>
  <si>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</si>
  <si>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</si>
  <si>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</si>
  <si>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</si>
  <si>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</si>
  <si>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</si>
  <si>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</si>
  <si>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</si>
  <si>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</si>
  <si>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</si>
  <si>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</si>
  <si>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</si>
  <si>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</si>
  <si>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</si>
  <si>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</si>
  <si>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</si>
  <si>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</si>
  <si>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</si>
  <si>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</si>
  <si>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</si>
  <si>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</si>
  <si>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</si>
  <si>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</si>
  <si>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</si>
  <si>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</si>
  <si>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</si>
  <si>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</si>
  <si>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</si>
  <si>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</si>
  <si>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</si>
  <si>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</si>
  <si>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</si>
  <si>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</si>
  <si>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</si>
  <si>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</si>
  <si>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</si>
  <si>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</si>
  <si>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</si>
  <si>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</si>
  <si>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</si>
  <si>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</si>
  <si>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</si>
  <si>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</si>
  <si>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</si>
  <si>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</si>
  <si>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</si>
  <si>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</si>
  <si>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</si>
  <si>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</si>
  <si>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</si>
  <si>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</si>
  <si>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</si>
  <si>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</si>
  <si>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</si>
  <si>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</si>
  <si>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</si>
  <si>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</si>
  <si>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</si>
  <si>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</si>
  <si>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</si>
  <si>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</si>
  <si>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</si>
  <si>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</si>
  <si>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</si>
  <si>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</si>
  <si>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</si>
  <si>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</si>
  <si>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</si>
  <si>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</si>
  <si>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</si>
  <si>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</si>
  <si>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</si>
  <si>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</si>
  <si>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</si>
  <si>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</si>
  <si>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</si>
  <si>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</si>
  <si>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</si>
  <si>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</si>
  <si>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</si>
  <si>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</si>
  <si>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</si>
  <si>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</si>
  <si>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</si>
  <si>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</si>
  <si>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</si>
  <si>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</si>
  <si>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</si>
  <si>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</si>
  <si>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</si>
  <si>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</si>
  <si>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</si>
  <si>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</si>
  <si>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</si>
  <si>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</si>
  <si>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</si>
  <si>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</si>
  <si>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</si>
  <si>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</si>
  <si>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</si>
  <si>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</si>
  <si>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</si>
  <si>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</si>
  <si>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</si>
  <si>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</si>
  <si>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</si>
  <si>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</si>
  <si>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</si>
  <si>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</si>
  <si>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</si>
  <si>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</si>
  <si>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</si>
  <si>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</si>
  <si>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1.11</t>
  </si>
  <si>
    <t>国民健康保険特別会計</t>
  </si>
  <si>
    <t>▲ 0.14</t>
  </si>
  <si>
    <t>▲ 1.46</t>
  </si>
  <si>
    <t>▲ 1.38</t>
  </si>
  <si>
    <t>▲ 3.18</t>
  </si>
  <si>
    <t>▲ 4.57</t>
  </si>
  <si>
    <t>一般会計</t>
  </si>
  <si>
    <t>水道事業会計</t>
  </si>
  <si>
    <t>住宅新築資金等特別会計</t>
  </si>
  <si>
    <t>後期高齢者医療特別会計</t>
  </si>
  <si>
    <t>公共下水道事業特別会計</t>
  </si>
  <si>
    <t>簡易水道事業特別会計</t>
  </si>
  <si>
    <t>その他会計（赤字）</t>
  </si>
  <si>
    <t>その他会計（黒字）</t>
  </si>
  <si>
    <t>福岡県市町村消防団員等公務災害補償組合（一般会計）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rPh sb="20" eb="22">
      <t>イッパン</t>
    </rPh>
    <rPh sb="22" eb="24">
      <t>カイケイ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</si>
  <si>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</si>
  <si>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</si>
  <si>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宮若市外二町じん芥処理施設組合（一般会計）</t>
    <rPh sb="0" eb="3">
      <t>ミヤワカシ</t>
    </rPh>
    <rPh sb="3" eb="4">
      <t>ホカ</t>
    </rPh>
    <rPh sb="4" eb="5">
      <t>ニ</t>
    </rPh>
    <rPh sb="5" eb="6">
      <t>チョウ</t>
    </rPh>
    <rPh sb="8" eb="9">
      <t>アクタ</t>
    </rPh>
    <rPh sb="9" eb="11">
      <t>ショリ</t>
    </rPh>
    <rPh sb="11" eb="13">
      <t>シセツ</t>
    </rPh>
    <rPh sb="13" eb="15">
      <t>クミアイ</t>
    </rPh>
    <rPh sb="16" eb="18">
      <t>イッパン</t>
    </rPh>
    <rPh sb="18" eb="20">
      <t>カイケイ</t>
    </rPh>
    <phoneticPr fontId="2"/>
  </si>
  <si>
    <t>直方・鞍手広域市町村圏事務組合（一般会計）</t>
    <rPh sb="0" eb="2">
      <t>ノオガタ</t>
    </rPh>
    <rPh sb="3" eb="5">
      <t>クラテ</t>
    </rPh>
    <rPh sb="5" eb="7">
      <t>コウイキ</t>
    </rPh>
    <rPh sb="7" eb="10">
      <t>シチョウソン</t>
    </rPh>
    <rPh sb="10" eb="11">
      <t>ケン</t>
    </rPh>
    <rPh sb="11" eb="13">
      <t>ジム</t>
    </rPh>
    <rPh sb="13" eb="15">
      <t>クミアイ</t>
    </rPh>
    <rPh sb="16" eb="18">
      <t>イッパン</t>
    </rPh>
    <rPh sb="18" eb="20">
      <t>カイケイ</t>
    </rPh>
    <phoneticPr fontId="2"/>
  </si>
  <si>
    <t>直方・鞍手広域市町村圏事務組合（休日等急患センター事業特別会計）</t>
    <rPh sb="0" eb="2">
      <t>ノオガタ</t>
    </rPh>
    <rPh sb="3" eb="5">
      <t>クラテ</t>
    </rPh>
    <rPh sb="5" eb="7">
      <t>コウイキ</t>
    </rPh>
    <rPh sb="7" eb="10">
      <t>シチョウソン</t>
    </rPh>
    <rPh sb="10" eb="11">
      <t>ケン</t>
    </rPh>
    <rPh sb="11" eb="13">
      <t>ジム</t>
    </rPh>
    <rPh sb="13" eb="15">
      <t>クミアイ</t>
    </rPh>
    <rPh sb="16" eb="18">
      <t>キュウジツ</t>
    </rPh>
    <rPh sb="18" eb="19">
      <t>トウ</t>
    </rPh>
    <rPh sb="19" eb="21">
      <t>キュウカン</t>
    </rPh>
    <rPh sb="25" eb="27">
      <t>ジギョウ</t>
    </rPh>
    <rPh sb="27" eb="29">
      <t>トクベツ</t>
    </rPh>
    <rPh sb="29" eb="31">
      <t>カイケイ</t>
    </rPh>
    <phoneticPr fontId="2"/>
  </si>
  <si>
    <t>直方・鞍手広域市町村圏事務組合（消防事業特別会計）</t>
    <rPh sb="0" eb="2">
      <t>ノオガタ</t>
    </rPh>
    <rPh sb="3" eb="5">
      <t>クラテ</t>
    </rPh>
    <rPh sb="5" eb="7">
      <t>コウイキ</t>
    </rPh>
    <rPh sb="7" eb="10">
      <t>シチョウソン</t>
    </rPh>
    <rPh sb="10" eb="11">
      <t>ケン</t>
    </rPh>
    <rPh sb="11" eb="13">
      <t>ジム</t>
    </rPh>
    <rPh sb="13" eb="15">
      <t>クミアイ</t>
    </rPh>
    <rPh sb="16" eb="18">
      <t>ショウボウ</t>
    </rPh>
    <rPh sb="18" eb="20">
      <t>ジギョウ</t>
    </rPh>
    <rPh sb="20" eb="22">
      <t>トクベツ</t>
    </rPh>
    <rPh sb="22" eb="24">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</si>
  <si>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</si>
  <si>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2"/>
  </si>
  <si>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2"/>
  </si>
  <si>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</si>
  <si>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</si>
  <si>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</si>
  <si>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</si>
  <si>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</si>
  <si>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宮若市土地開発公社</t>
    <rPh sb="0" eb="3">
      <t>ミヤワカシ</t>
    </rPh>
    <rPh sb="3" eb="5">
      <t>トチ</t>
    </rPh>
    <rPh sb="5" eb="7">
      <t>カイハツ</t>
    </rPh>
    <rPh sb="7" eb="9">
      <t>コウシャ</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</si>
  <si>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</si>
  <si>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</si>
  <si>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</si>
  <si>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</si>
  <si>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</si>
  <si>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</si>
  <si>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</si>
  <si>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</si>
  <si>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</si>
  <si>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</si>
  <si>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</si>
  <si>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</si>
  <si>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</si>
  <si>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</si>
  <si>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将来負担比率は、平成２３年度は９．８％であったが、平成２４年度以降は、０となっている。これは、年次的に財政調整基金に積立を行ったことにより、充当可能基金が増加したことや交付税算入
率の高い地方債を発行することにより基準財政需要額算入見込額が増加したことに起因している。また、実質公債費比率は、平成２３年度以降年々減少しており、平成２７年度は５．４％と類似団
体と比較して４．８％低い水準となっている。これは、公共事業等債や過疎対策事業債等の償還終了により元利償還金が減少していることが要因となっているが、近年都市公園の整備や中学校の
建設等大型公共事業を実施していることから、今後とも交付税算入率の高い地方債を選択するなど実質公債費比率の急激な上昇を抑えるよう財源手立てを講じていく。</t>
    <rPh sb="0" eb="2">
      <t>ショウライ</t>
    </rPh>
    <rPh sb="2" eb="4">
      <t>フタン</t>
    </rPh>
    <rPh sb="4" eb="6">
      <t>ヒリツ</t>
    </rPh>
    <rPh sb="8" eb="10">
      <t>ヘイセイ</t>
    </rPh>
    <rPh sb="12" eb="13">
      <t>ネン</t>
    </rPh>
    <rPh sb="13" eb="14">
      <t>ド</t>
    </rPh>
    <rPh sb="25" eb="27">
      <t>ヘイセイ</t>
    </rPh>
    <rPh sb="29" eb="33">
      <t>ネンドイコウ</t>
    </rPh>
    <rPh sb="47" eb="49">
      <t>ネンジ</t>
    </rPh>
    <rPh sb="49" eb="50">
      <t>テキ</t>
    </rPh>
    <rPh sb="51" eb="53">
      <t>ザイセイ</t>
    </rPh>
    <rPh sb="53" eb="55">
      <t>チョウセイ</t>
    </rPh>
    <rPh sb="55" eb="57">
      <t>キキン</t>
    </rPh>
    <rPh sb="58" eb="60">
      <t>ツミタテ</t>
    </rPh>
    <rPh sb="61" eb="62">
      <t>オコナ</t>
    </rPh>
    <rPh sb="70" eb="72">
      <t>ジュウトウ</t>
    </rPh>
    <rPh sb="72" eb="74">
      <t>カノウ</t>
    </rPh>
    <rPh sb="74" eb="76">
      <t>キキン</t>
    </rPh>
    <rPh sb="77" eb="79">
      <t>ゾウカ</t>
    </rPh>
    <rPh sb="84" eb="87">
      <t>コウフゼイ</t>
    </rPh>
    <rPh sb="87" eb="89">
      <t>サンニュウ</t>
    </rPh>
    <rPh sb="90" eb="91">
      <t>リツ</t>
    </rPh>
    <rPh sb="92" eb="93">
      <t>タカ</t>
    </rPh>
    <rPh sb="94" eb="97">
      <t>チホウサイ</t>
    </rPh>
    <rPh sb="98" eb="100">
      <t>ハッコウ</t>
    </rPh>
    <rPh sb="107" eb="109">
      <t>キジュン</t>
    </rPh>
    <rPh sb="109" eb="111">
      <t>ザイセイ</t>
    </rPh>
    <rPh sb="111" eb="113">
      <t>ジュヨウ</t>
    </rPh>
    <rPh sb="113" eb="114">
      <t>ガク</t>
    </rPh>
    <rPh sb="114" eb="116">
      <t>サンニュウ</t>
    </rPh>
    <rPh sb="116" eb="118">
      <t>ミコミ</t>
    </rPh>
    <rPh sb="118" eb="119">
      <t>ガク</t>
    </rPh>
    <rPh sb="120" eb="122">
      <t>ゾウカ</t>
    </rPh>
    <rPh sb="127" eb="129">
      <t>キイン</t>
    </rPh>
    <rPh sb="137" eb="139">
      <t>ジッシツ</t>
    </rPh>
    <rPh sb="139" eb="142">
      <t>コウサイヒ</t>
    </rPh>
    <rPh sb="142" eb="144">
      <t>ヒリツ</t>
    </rPh>
    <rPh sb="146" eb="148">
      <t>ヘイセイ</t>
    </rPh>
    <rPh sb="150" eb="151">
      <t>ネン</t>
    </rPh>
    <rPh sb="151" eb="152">
      <t>ド</t>
    </rPh>
    <rPh sb="152" eb="154">
      <t>イコウ</t>
    </rPh>
    <rPh sb="154" eb="156">
      <t>ネンネン</t>
    </rPh>
    <rPh sb="156" eb="158">
      <t>ゲンショウ</t>
    </rPh>
    <rPh sb="163" eb="165">
      <t>ヘイセイ</t>
    </rPh>
    <rPh sb="167" eb="169">
      <t>ネンド</t>
    </rPh>
    <rPh sb="175" eb="177">
      <t>ルイジ</t>
    </rPh>
    <rPh sb="181" eb="183">
      <t>ヒカク</t>
    </rPh>
    <rPh sb="189" eb="190">
      <t>ヒク</t>
    </rPh>
    <rPh sb="191" eb="193">
      <t>スイジュン</t>
    </rPh>
    <rPh sb="204" eb="206">
      <t>コウキョウ</t>
    </rPh>
    <rPh sb="206" eb="208">
      <t>ジギョウ</t>
    </rPh>
    <rPh sb="208" eb="209">
      <t>トウ</t>
    </rPh>
    <rPh sb="209" eb="210">
      <t>サイ</t>
    </rPh>
    <rPh sb="211" eb="213">
      <t>カソ</t>
    </rPh>
    <rPh sb="213" eb="215">
      <t>タイサク</t>
    </rPh>
    <rPh sb="215" eb="218">
      <t>ジギョウサイ</t>
    </rPh>
    <rPh sb="218" eb="219">
      <t>トウ</t>
    </rPh>
    <rPh sb="220" eb="222">
      <t>ショウカン</t>
    </rPh>
    <rPh sb="222" eb="224">
      <t>シュウリョウ</t>
    </rPh>
    <rPh sb="227" eb="229">
      <t>ガンリ</t>
    </rPh>
    <rPh sb="229" eb="232">
      <t>ショウカンキン</t>
    </rPh>
    <rPh sb="233" eb="235">
      <t>ゲンショウ</t>
    </rPh>
    <rPh sb="242" eb="244">
      <t>ヨウイン</t>
    </rPh>
    <rPh sb="252" eb="254">
      <t>キンネン</t>
    </rPh>
    <rPh sb="254" eb="256">
      <t>トシ</t>
    </rPh>
    <rPh sb="256" eb="258">
      <t>コウエン</t>
    </rPh>
    <rPh sb="259" eb="261">
      <t>セイビ</t>
    </rPh>
    <rPh sb="262" eb="265">
      <t>チュウガッコウ</t>
    </rPh>
    <rPh sb="267" eb="269">
      <t>ケンセツ</t>
    </rPh>
    <rPh sb="269" eb="270">
      <t>トウ</t>
    </rPh>
    <rPh sb="270" eb="272">
      <t>オオガタ</t>
    </rPh>
    <rPh sb="272" eb="274">
      <t>コウキョウ</t>
    </rPh>
    <rPh sb="274" eb="276">
      <t>ジギョウ</t>
    </rPh>
    <rPh sb="277" eb="279">
      <t>ジッシ</t>
    </rPh>
    <rPh sb="288" eb="290">
      <t>コンゴ</t>
    </rPh>
    <rPh sb="292" eb="295">
      <t>コウフゼイ</t>
    </rPh>
    <rPh sb="295" eb="297">
      <t>サンニュウ</t>
    </rPh>
    <rPh sb="297" eb="298">
      <t>リツ</t>
    </rPh>
    <rPh sb="299" eb="300">
      <t>タカ</t>
    </rPh>
    <rPh sb="301" eb="304">
      <t>チホウサイ</t>
    </rPh>
    <rPh sb="305" eb="307">
      <t>センタク</t>
    </rPh>
    <rPh sb="311" eb="313">
      <t>ジッシツ</t>
    </rPh>
    <rPh sb="313" eb="316">
      <t>コウサイヒ</t>
    </rPh>
    <rPh sb="316" eb="318">
      <t>ヒリツ</t>
    </rPh>
    <rPh sb="319" eb="321">
      <t>キュウゲキ</t>
    </rPh>
    <rPh sb="322" eb="324">
      <t>ジョウショウ</t>
    </rPh>
    <rPh sb="325" eb="326">
      <t>オサ</t>
    </rPh>
    <rPh sb="330" eb="332">
      <t>ザイゲン</t>
    </rPh>
    <rPh sb="332" eb="334">
      <t>テダ</t>
    </rPh>
    <rPh sb="336" eb="337">
      <t>コウ</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</si>
</sst>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42"/>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81768</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111859</c:v>
                </c:pt>
                <c:pt idx="1">
                  <c:v>141685</c:v>
                </c:pt>
                <c:pt idx="2">
                  <c:v>83003</c:v>
                </c:pt>
                <c:pt idx="3">
                  <c:v>111060</c:v>
                </c:pt>
                <c:pt idx="4">
                  <c:v>133329</c:v>
                </c:pt>
              </c:numCache>
            </c:numRef>
          </c:val>
        </c:ser>
        <c:dLbls/>
        <c:marker val="1"/>
        <c:axId val="52464256"/>
        <c:axId val="52601216"/>
      </c:lineChart>
      <c:catAx>
        <c:axId val="52464256"/>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601216"/>
        <c:crosses val="autoZero"/>
        <c:auto val="1"/>
        <c:lblAlgn val="ctr"/>
        <c:lblOffset val="100"/>
        <c:tickLblSkip val="1"/>
        <c:tickMarkSkip val="1"/>
      </c:catAx>
      <c:valAx>
        <c:axId val="52601216"/>
        <c:scaling>
          <c:orientation val="minMax"/>
          <c:max val="18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464256"/>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776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7.33</c:v>
                </c:pt>
                <c:pt idx="1">
                  <c:v>8.43</c:v>
                </c:pt>
                <c:pt idx="2">
                  <c:v>9.9</c:v>
                </c:pt>
                <c:pt idx="3">
                  <c:v>6.12</c:v>
                </c:pt>
                <c:pt idx="4">
                  <c:v>6.55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28.99</c:v>
                </c:pt>
                <c:pt idx="1">
                  <c:v>30.37</c:v>
                </c:pt>
                <c:pt idx="2">
                  <c:v>34.229999999999997</c:v>
                </c:pt>
                <c:pt idx="3">
                  <c:v>36.82</c:v>
                </c:pt>
                <c:pt idx="4">
                  <c:v>36.979999999999997</c:v>
                </c:pt>
              </c:numCache>
            </c:numRef>
          </c:val>
        </c:ser>
        <c:dLbls/>
        <c:gapWidth val="250"/>
        <c:overlap val="100"/>
        <c:axId val="105562496"/>
        <c:axId val="105564032"/>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10.93</c:v>
                </c:pt>
                <c:pt idx="1">
                  <c:v>2.14</c:v>
                </c:pt>
                <c:pt idx="2">
                  <c:v>5.51</c:v>
                </c:pt>
                <c:pt idx="3">
                  <c:v>-1.1100000000000001</c:v>
                </c:pt>
                <c:pt idx="4">
                  <c:v>0.59</c:v>
                </c:pt>
              </c:numCache>
            </c:numRef>
          </c:val>
        </c:ser>
        <c:dLbls/>
        <c:marker val="1"/>
        <c:axId val="105562496"/>
        <c:axId val="105564032"/>
      </c:lineChart>
      <c:catAx>
        <c:axId val="105562496"/>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5564032"/>
        <c:crosses val="autoZero"/>
        <c:auto val="1"/>
        <c:lblAlgn val="ctr"/>
        <c:lblOffset val="100"/>
        <c:tickLblSkip val="1"/>
        <c:tickMarkSkip val="1"/>
      </c:catAx>
      <c:valAx>
        <c:axId val="105564032"/>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56249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435"/>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0.02</c:v>
                </c:pt>
                <c:pt idx="4">
                  <c:v>#N/A</c:v>
                </c:pt>
                <c:pt idx="5">
                  <c:v>0.09</c:v>
                </c:pt>
                <c:pt idx="6">
                  <c:v>#N/A</c:v>
                </c:pt>
                <c:pt idx="7">
                  <c:v>0</c:v>
                </c:pt>
                <c:pt idx="8">
                  <c:v>#N/A</c:v>
                </c:pt>
                <c:pt idx="9">
                  <c:v>0</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0.08</c:v>
                </c:pt>
                <c:pt idx="2">
                  <c:v>#N/A</c:v>
                </c:pt>
                <c:pt idx="3">
                  <c:v>0.09</c:v>
                </c:pt>
                <c:pt idx="4">
                  <c:v>#N/A</c:v>
                </c:pt>
                <c:pt idx="5">
                  <c:v>0.11</c:v>
                </c:pt>
                <c:pt idx="6">
                  <c:v>#N/A</c:v>
                </c:pt>
                <c:pt idx="7">
                  <c:v>0.06</c:v>
                </c:pt>
                <c:pt idx="8">
                  <c:v>#N/A</c:v>
                </c:pt>
                <c:pt idx="9">
                  <c:v>0.04</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0.12</c:v>
                </c:pt>
                <c:pt idx="2">
                  <c:v>#N/A</c:v>
                </c:pt>
                <c:pt idx="3">
                  <c:v>0.06</c:v>
                </c:pt>
                <c:pt idx="4">
                  <c:v>#N/A</c:v>
                </c:pt>
                <c:pt idx="5">
                  <c:v>0.06</c:v>
                </c:pt>
                <c:pt idx="6">
                  <c:v>#N/A</c:v>
                </c:pt>
                <c:pt idx="7">
                  <c:v>0.06</c:v>
                </c:pt>
                <c:pt idx="8">
                  <c:v>#N/A</c:v>
                </c:pt>
                <c:pt idx="9">
                  <c:v>7.0000000000000007E-2</c:v>
                </c:pt>
              </c:numCache>
            </c:numRef>
          </c:val>
        </c:ser>
        <c:ser>
          <c:idx val="6"/>
          <c:order val="6"/>
          <c:tx>
            <c:strRef>
              <c:f>データシート!$A$33</c:f>
              <c:strCache>
                <c:ptCount val="1"/>
                <c:pt idx="0">
                  <c:v>住宅新築資金等特別会計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0.03</c:v>
                </c:pt>
                <c:pt idx="2">
                  <c:v>#N/A</c:v>
                </c:pt>
                <c:pt idx="3">
                  <c:v>0.04</c:v>
                </c:pt>
                <c:pt idx="4">
                  <c:v>#N/A</c:v>
                </c:pt>
                <c:pt idx="5">
                  <c:v>0.03</c:v>
                </c:pt>
                <c:pt idx="6">
                  <c:v>#N/A</c:v>
                </c:pt>
                <c:pt idx="7">
                  <c:v>0.08</c:v>
                </c:pt>
                <c:pt idx="8">
                  <c:v>#N/A</c:v>
                </c:pt>
                <c:pt idx="9">
                  <c:v>0.1</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1.66</c:v>
                </c:pt>
                <c:pt idx="2">
                  <c:v>#N/A</c:v>
                </c:pt>
                <c:pt idx="3">
                  <c:v>2.1</c:v>
                </c:pt>
                <c:pt idx="4">
                  <c:v>#N/A</c:v>
                </c:pt>
                <c:pt idx="5">
                  <c:v>2.5099999999999998</c:v>
                </c:pt>
                <c:pt idx="6">
                  <c:v>#N/A</c:v>
                </c:pt>
                <c:pt idx="7">
                  <c:v>2.19</c:v>
                </c:pt>
                <c:pt idx="8">
                  <c:v>#N/A</c:v>
                </c:pt>
                <c:pt idx="9">
                  <c:v>2.25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7.29</c:v>
                </c:pt>
                <c:pt idx="2">
                  <c:v>#N/A</c:v>
                </c:pt>
                <c:pt idx="3">
                  <c:v>8.3800000000000008</c:v>
                </c:pt>
                <c:pt idx="4">
                  <c:v>#N/A</c:v>
                </c:pt>
                <c:pt idx="5">
                  <c:v>9.86</c:v>
                </c:pt>
                <c:pt idx="6">
                  <c:v>#N/A</c:v>
                </c:pt>
                <c:pt idx="7">
                  <c:v>6.03</c:v>
                </c:pt>
                <c:pt idx="8">
                  <c:v>#N/A</c:v>
                </c:pt>
                <c:pt idx="9">
                  <c:v>6.43</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0.14000000000000001</c:v>
                </c:pt>
                <c:pt idx="1">
                  <c:v>#N/A</c:v>
                </c:pt>
                <c:pt idx="2">
                  <c:v>1.46</c:v>
                </c:pt>
                <c:pt idx="3">
                  <c:v>#N/A</c:v>
                </c:pt>
                <c:pt idx="4">
                  <c:v>1.38</c:v>
                </c:pt>
                <c:pt idx="5">
                  <c:v>#N/A</c:v>
                </c:pt>
                <c:pt idx="6">
                  <c:v>3.18</c:v>
                </c:pt>
                <c:pt idx="7">
                  <c:v>#N/A</c:v>
                </c:pt>
                <c:pt idx="8">
                  <c:v>4.57</c:v>
                </c:pt>
                <c:pt idx="9">
                  <c:v>#N/A</c:v>
                </c:pt>
              </c:numCache>
            </c:numRef>
          </c:val>
        </c:ser>
        <c:dLbls/>
        <c:overlap val="100"/>
        <c:axId val="115772800"/>
        <c:axId val="115893376"/>
      </c:barChart>
      <c:catAx>
        <c:axId val="11577280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893376"/>
        <c:crosses val="autoZero"/>
        <c:auto val="1"/>
        <c:lblAlgn val="ctr"/>
        <c:lblOffset val="100"/>
        <c:tickLblSkip val="1"/>
        <c:tickMarkSkip val="1"/>
      </c:catAx>
      <c:valAx>
        <c:axId val="11589337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772800"/>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208E-2"/>
          <c:y val="8.7976539589442848E-2"/>
          <c:w val="0.90356317136844211"/>
          <c:h val="0.639296187683285"/>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1439</c:v>
                </c:pt>
                <c:pt idx="5">
                  <c:v>1314</c:v>
                </c:pt>
                <c:pt idx="8">
                  <c:v>1321</c:v>
                </c:pt>
                <c:pt idx="11">
                  <c:v>1361</c:v>
                </c:pt>
                <c:pt idx="14">
                  <c:v>1332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13</c:v>
                </c:pt>
                <c:pt idx="3">
                  <c:v>13</c:v>
                </c:pt>
                <c:pt idx="6">
                  <c:v>13</c:v>
                </c:pt>
                <c:pt idx="9">
                  <c:v>12</c:v>
                </c:pt>
                <c:pt idx="12">
                  <c:v>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114</c:v>
                </c:pt>
                <c:pt idx="3">
                  <c:v>112</c:v>
                </c:pt>
                <c:pt idx="6">
                  <c:v>112</c:v>
                </c:pt>
                <c:pt idx="9">
                  <c:v>112</c:v>
                </c:pt>
                <c:pt idx="12">
                  <c:v>112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137</c:v>
                </c:pt>
                <c:pt idx="3">
                  <c:v>139</c:v>
                </c:pt>
                <c:pt idx="6">
                  <c:v>149</c:v>
                </c:pt>
                <c:pt idx="9">
                  <c:v>163</c:v>
                </c:pt>
                <c:pt idx="12">
                  <c:v>177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1941</c:v>
                </c:pt>
                <c:pt idx="3">
                  <c:v>1616</c:v>
                </c:pt>
                <c:pt idx="6">
                  <c:v>1519</c:v>
                </c:pt>
                <c:pt idx="9">
                  <c:v>1501</c:v>
                </c:pt>
                <c:pt idx="12">
                  <c:v>1426</c:v>
                </c:pt>
              </c:numCache>
            </c:numRef>
          </c:val>
        </c:ser>
        <c:dLbls/>
        <c:gapWidth val="100"/>
        <c:overlap val="100"/>
        <c:axId val="82710912"/>
        <c:axId val="82712064"/>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766</c:v>
                </c:pt>
                <c:pt idx="2">
                  <c:v>#N/A</c:v>
                </c:pt>
                <c:pt idx="3">
                  <c:v>#N/A</c:v>
                </c:pt>
                <c:pt idx="4">
                  <c:v>566</c:v>
                </c:pt>
                <c:pt idx="5">
                  <c:v>#N/A</c:v>
                </c:pt>
                <c:pt idx="6">
                  <c:v>#N/A</c:v>
                </c:pt>
                <c:pt idx="7">
                  <c:v>472</c:v>
                </c:pt>
                <c:pt idx="8">
                  <c:v>#N/A</c:v>
                </c:pt>
                <c:pt idx="9">
                  <c:v>#N/A</c:v>
                </c:pt>
                <c:pt idx="10">
                  <c:v>427</c:v>
                </c:pt>
                <c:pt idx="11">
                  <c:v>#N/A</c:v>
                </c:pt>
                <c:pt idx="12">
                  <c:v>#N/A</c:v>
                </c:pt>
                <c:pt idx="13">
                  <c:v>392</c:v>
                </c:pt>
                <c:pt idx="14">
                  <c:v>#N/A</c:v>
                </c:pt>
              </c:numCache>
            </c:numRef>
          </c:val>
        </c:ser>
        <c:dLbls/>
        <c:marker val="1"/>
        <c:axId val="82710912"/>
        <c:axId val="82712064"/>
      </c:lineChart>
      <c:catAx>
        <c:axId val="8271091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2712064"/>
        <c:crosses val="autoZero"/>
        <c:auto val="1"/>
        <c:lblAlgn val="ctr"/>
        <c:lblOffset val="100"/>
        <c:tickLblSkip val="1"/>
        <c:tickMarkSkip val="1"/>
      </c:catAx>
      <c:valAx>
        <c:axId val="82712064"/>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271091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662E-2"/>
          <c:w val="0.86496884859089618"/>
          <c:h val="0.58918212773855427"/>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13928</c:v>
                </c:pt>
                <c:pt idx="5">
                  <c:v>15476</c:v>
                </c:pt>
                <c:pt idx="8">
                  <c:v>15460</c:v>
                </c:pt>
                <c:pt idx="11">
                  <c:v>15603</c:v>
                </c:pt>
                <c:pt idx="14">
                  <c:v>15724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409</c:v>
                </c:pt>
                <c:pt idx="5">
                  <c:v>364</c:v>
                </c:pt>
                <c:pt idx="8">
                  <c:v>324</c:v>
                </c:pt>
                <c:pt idx="11">
                  <c:v>291</c:v>
                </c:pt>
                <c:pt idx="14">
                  <c:v>250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7395</c:v>
                </c:pt>
                <c:pt idx="5">
                  <c:v>8454</c:v>
                </c:pt>
                <c:pt idx="8">
                  <c:v>8843</c:v>
                </c:pt>
                <c:pt idx="11">
                  <c:v>9258</c:v>
                </c:pt>
                <c:pt idx="14">
                  <c:v>9569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260</c:v>
                </c:pt>
                <c:pt idx="3">
                  <c:v>107</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2785</c:v>
                </c:pt>
                <c:pt idx="3">
                  <c:v>2728</c:v>
                </c:pt>
                <c:pt idx="6">
                  <c:v>2625</c:v>
                </c:pt>
                <c:pt idx="9">
                  <c:v>2469</c:v>
                </c:pt>
                <c:pt idx="12">
                  <c:v>2387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625</c:v>
                </c:pt>
                <c:pt idx="3">
                  <c:v>514</c:v>
                </c:pt>
                <c:pt idx="6">
                  <c:v>404</c:v>
                </c:pt>
                <c:pt idx="9">
                  <c:v>290</c:v>
                </c:pt>
                <c:pt idx="12">
                  <c:v>175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3063</c:v>
                </c:pt>
                <c:pt idx="3">
                  <c:v>3102</c:v>
                </c:pt>
                <c:pt idx="6">
                  <c:v>3131</c:v>
                </c:pt>
                <c:pt idx="9">
                  <c:v>3151</c:v>
                </c:pt>
                <c:pt idx="12">
                  <c:v>3304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243</c:v>
                </c:pt>
                <c:pt idx="3">
                  <c:v>95</c:v>
                </c:pt>
                <c:pt idx="6">
                  <c:v>11</c:v>
                </c:pt>
                <c:pt idx="9">
                  <c:v>6</c:v>
                </c:pt>
                <c:pt idx="12">
                  <c:v>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15533</c:v>
                </c:pt>
                <c:pt idx="3">
                  <c:v>16954</c:v>
                </c:pt>
                <c:pt idx="6">
                  <c:v>17208</c:v>
                </c:pt>
                <c:pt idx="9">
                  <c:v>17807</c:v>
                </c:pt>
                <c:pt idx="12">
                  <c:v>18503</c:v>
                </c:pt>
              </c:numCache>
            </c:numRef>
          </c:val>
        </c:ser>
        <c:dLbls/>
        <c:gapWidth val="100"/>
        <c:overlap val="100"/>
        <c:axId val="116372992"/>
        <c:axId val="116374528"/>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776</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er>
        <c:dLbls/>
        <c:marker val="1"/>
        <c:axId val="116372992"/>
        <c:axId val="116374528"/>
      </c:lineChart>
      <c:catAx>
        <c:axId val="11637299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374528"/>
        <c:crosses val="autoZero"/>
        <c:auto val="1"/>
        <c:lblAlgn val="ctr"/>
        <c:lblOffset val="100"/>
        <c:tickLblSkip val="1"/>
        <c:tickMarkSkip val="1"/>
      </c:catAx>
      <c:valAx>
        <c:axId val="11637452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372992"/>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
          <c:y val="4.9232005384860722E-2"/>
          <c:w val="0.84484011943744119"/>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dLbls/>
        <c:axId val="116125696"/>
        <c:axId val="116127616"/>
      </c:scatterChart>
      <c:valAx>
        <c:axId val="116125696"/>
        <c:scaling>
          <c:orientation val="minMax"/>
        </c:scaling>
        <c:axPos val="b"/>
        <c:title>
          <c:tx>
            <c:rich>
              <a:bodyPr/>
              <a:lstStyle/>
              <a:p>
                <a:pPr>
                  <a:defRPr/>
                </a:pPr>
                <a:r>
                  <a:rPr lang="ja-JP" altLang="en-US" sz="1050" b="0"/>
                  <a:t>有形固定資産減価償却率</a:t>
                </a:r>
              </a:p>
            </c:rich>
          </c:tx>
          <c:layout>
            <c:manualLayout>
              <c:xMode val="edge"/>
              <c:yMode val="edge"/>
              <c:x val="0.41341553300957207"/>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127616"/>
        <c:crosses val="autoZero"/>
        <c:crossBetween val="midCat"/>
      </c:valAx>
      <c:valAx>
        <c:axId val="116127616"/>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16125696"/>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
          <c:y val="4.7118521949462221E-2"/>
          <c:w val="0.84704431781868594"/>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dLbl>
            <c:dLbl>
              <c:idx val="1"/>
              <c:tx>
                <c:strRef>
                  <c:f>公会計指標分析・財政指標組合せ分析表!$L$72</c:f>
                  <c:strCache>
                    <c:ptCount val="1"/>
                    <c:pt idx="0">
                      <c:v>H24</c:v>
                    </c:pt>
                  </c:strCache>
                </c:strRef>
              </c:tx>
              <c:dLblPos val="t"/>
            </c:dLbl>
            <c:dLbl>
              <c:idx val="2"/>
              <c:tx>
                <c:strRef>
                  <c:f>公会計指標分析・財政指標組合せ分析表!$M$72</c:f>
                  <c:strCache>
                    <c:ptCount val="1"/>
                    <c:pt idx="0">
                      <c:v>H25</c:v>
                    </c:pt>
                  </c:strCache>
                </c:strRef>
              </c:tx>
              <c:dLblPos val="t"/>
            </c:dLbl>
            <c:dLbl>
              <c:idx val="3"/>
              <c:tx>
                <c:strRef>
                  <c:f>公会計指標分析・財政指標組合せ分析表!$N$72</c:f>
                  <c:strCache>
                    <c:ptCount val="1"/>
                    <c:pt idx="0">
                      <c:v>H26</c:v>
                    </c:pt>
                  </c:strCache>
                </c:strRef>
              </c:tx>
              <c:dLblPos val="t"/>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10.8</c:v>
                </c:pt>
                <c:pt idx="1">
                  <c:v>9</c:v>
                </c:pt>
                <c:pt idx="2">
                  <c:v>7.5</c:v>
                </c:pt>
                <c:pt idx="3">
                  <c:v>6.1</c:v>
                </c:pt>
                <c:pt idx="4">
                  <c:v>5.4</c:v>
                </c:pt>
              </c:numCache>
            </c:numRef>
          </c:xVal>
          <c:yVal>
            <c:numRef>
              <c:f>公会計指標分析・財政指標組合せ分析表!$K$73:$O$73</c:f>
              <c:numCache>
                <c:formatCode>#,##0.0;"▲ "#,##0.0</c:formatCode>
                <c:ptCount val="5"/>
                <c:pt idx="0">
                  <c:v>9.8000000000000007</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dLbl>
            <c:dLbl>
              <c:idx val="1"/>
              <c:layout/>
              <c:tx>
                <c:strRef>
                  <c:f>公会計指標分析・財政指標組合せ分析表!$L$72</c:f>
                  <c:strCache>
                    <c:ptCount val="1"/>
                    <c:pt idx="0">
                      <c:v>H24</c:v>
                    </c:pt>
                  </c:strCache>
                </c:strRef>
              </c:tx>
              <c:dLblPos val="t"/>
            </c:dLbl>
            <c:dLbl>
              <c:idx val="2"/>
              <c:layout/>
              <c:tx>
                <c:strRef>
                  <c:f>公会計指標分析・財政指標組合せ分析表!$M$72</c:f>
                  <c:strCache>
                    <c:ptCount val="1"/>
                    <c:pt idx="0">
                      <c:v>H25</c:v>
                    </c:pt>
                  </c:strCache>
                </c:strRef>
              </c:tx>
              <c:dLblPos val="t"/>
            </c:dLbl>
            <c:dLbl>
              <c:idx val="3"/>
              <c:layout/>
              <c:tx>
                <c:strRef>
                  <c:f>公会計指標分析・財政指標組合せ分析表!$N$72</c:f>
                  <c:strCache>
                    <c:ptCount val="1"/>
                    <c:pt idx="0">
                      <c:v>H26</c:v>
                    </c:pt>
                  </c:strCache>
                </c:strRef>
              </c:tx>
              <c:dLblPos val="t"/>
            </c:dLbl>
            <c:dLbl>
              <c:idx val="4"/>
              <c:layout/>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13.8</c:v>
                </c:pt>
                <c:pt idx="1">
                  <c:v>12.8</c:v>
                </c:pt>
                <c:pt idx="2">
                  <c:v>12</c:v>
                </c:pt>
                <c:pt idx="3">
                  <c:v>11.1</c:v>
                </c:pt>
                <c:pt idx="4">
                  <c:v>10.199999999999999</c:v>
                </c:pt>
              </c:numCache>
            </c:numRef>
          </c:xVal>
          <c:yVal>
            <c:numRef>
              <c:f>公会計指標分析・財政指標組合せ分析表!$K$77:$O$77</c:f>
              <c:numCache>
                <c:formatCode>#,##0.0;"▲ "#,##0.0</c:formatCode>
                <c:ptCount val="5"/>
                <c:pt idx="0">
                  <c:v>88.3</c:v>
                </c:pt>
                <c:pt idx="1">
                  <c:v>76.2</c:v>
                </c:pt>
                <c:pt idx="2">
                  <c:v>65.3</c:v>
                </c:pt>
                <c:pt idx="3">
                  <c:v>60.8</c:v>
                </c:pt>
                <c:pt idx="4">
                  <c:v>56.8</c:v>
                </c:pt>
              </c:numCache>
            </c:numRef>
          </c:yVal>
        </c:ser>
        <c:dLbls/>
        <c:axId val="116726400"/>
        <c:axId val="116757248"/>
      </c:scatterChart>
      <c:valAx>
        <c:axId val="116726400"/>
        <c:scaling>
          <c:orientation val="minMax"/>
          <c:max val="14.1"/>
          <c:min val="9.9"/>
        </c:scaling>
        <c:axPos val="b"/>
        <c:title>
          <c:tx>
            <c:rich>
              <a:bodyPr/>
              <a:lstStyle/>
              <a:p>
                <a:pPr>
                  <a:defRPr/>
                </a:pPr>
                <a:r>
                  <a:rPr lang="ja-JP" altLang="en-US" sz="1050" b="0"/>
                  <a:t>実質公債費比率</a:t>
                </a:r>
              </a:p>
            </c:rich>
          </c:tx>
          <c:layout>
            <c:manualLayout>
              <c:xMode val="edge"/>
              <c:yMode val="edge"/>
              <c:x val="0.46793742437462083"/>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757248"/>
        <c:crosses val="autoZero"/>
        <c:crossBetween val="midCat"/>
      </c:valAx>
      <c:valAx>
        <c:axId val="116757248"/>
        <c:scaling>
          <c:orientation val="minMax"/>
          <c:max val="102"/>
          <c:min val="0"/>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8E-2"/>
              <c:y val="0.25119654160876942"/>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16726400"/>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22" l="0.70000000000000018" r="0.70000000000000018" t="0.75000000000000022" header="0.3000000000000001" footer="0.300000000000000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福岡県宮若市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実質公債費比率の分子は、</a:t>
          </a:r>
          <a:r>
            <a:rPr kumimoji="1" lang="en-US" altLang="ja-JP" sz="1100">
              <a:solidFill>
                <a:schemeClr val="dk1"/>
              </a:solidFill>
              <a:effectLst/>
              <a:latin typeface="+mn-lt"/>
              <a:ea typeface="+mn-ea"/>
              <a:cs typeface="+mn-cs"/>
            </a:rPr>
            <a:t>H23</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にかけて</a:t>
          </a:r>
          <a:r>
            <a:rPr kumimoji="1" lang="en-US" altLang="ja-JP" sz="1100">
              <a:solidFill>
                <a:schemeClr val="dk1"/>
              </a:solidFill>
              <a:effectLst/>
              <a:latin typeface="+mn-lt"/>
              <a:ea typeface="+mn-ea"/>
              <a:cs typeface="+mn-cs"/>
            </a:rPr>
            <a:t>374</a:t>
          </a:r>
          <a:r>
            <a:rPr kumimoji="1" lang="ja-JP" altLang="ja-JP" sz="1100">
              <a:solidFill>
                <a:schemeClr val="dk1"/>
              </a:solidFill>
              <a:effectLst/>
              <a:latin typeface="+mn-lt"/>
              <a:ea typeface="+mn-ea"/>
              <a:cs typeface="+mn-cs"/>
            </a:rPr>
            <a:t>百万円減少している。</a:t>
          </a:r>
          <a:endParaRPr lang="ja-JP" altLang="ja-JP" sz="1400">
            <a:effectLst/>
          </a:endParaRPr>
        </a:p>
        <a:p>
          <a:r>
            <a:rPr kumimoji="1" lang="ja-JP" altLang="ja-JP" sz="1100">
              <a:solidFill>
                <a:schemeClr val="dk1"/>
              </a:solidFill>
              <a:effectLst/>
              <a:latin typeface="+mn-lt"/>
              <a:ea typeface="+mn-ea"/>
              <a:cs typeface="+mn-cs"/>
            </a:rPr>
            <a:t>これは、公共事業等債や過疎対策事業債等の償還終了により、元利償還金が</a:t>
          </a:r>
          <a:r>
            <a:rPr kumimoji="1" lang="en-US" altLang="ja-JP" sz="1100">
              <a:solidFill>
                <a:schemeClr val="dk1"/>
              </a:solidFill>
              <a:effectLst/>
              <a:latin typeface="+mn-lt"/>
              <a:ea typeface="+mn-ea"/>
              <a:cs typeface="+mn-cs"/>
            </a:rPr>
            <a:t>515</a:t>
          </a:r>
          <a:r>
            <a:rPr kumimoji="1" lang="ja-JP" altLang="ja-JP" sz="1100">
              <a:solidFill>
                <a:schemeClr val="dk1"/>
              </a:solidFill>
              <a:effectLst/>
              <a:latin typeface="+mn-lt"/>
              <a:ea typeface="+mn-ea"/>
              <a:cs typeface="+mn-cs"/>
            </a:rPr>
            <a:t>百万円減少しているためである。</a:t>
          </a:r>
          <a:endParaRPr lang="ja-JP" altLang="ja-JP" sz="1400">
            <a:effectLst/>
          </a:endParaRPr>
        </a:p>
        <a:p>
          <a:r>
            <a:rPr kumimoji="1" lang="ja-JP" altLang="ja-JP" sz="1100">
              <a:solidFill>
                <a:schemeClr val="dk1"/>
              </a:solidFill>
              <a:effectLst/>
              <a:latin typeface="+mn-lt"/>
              <a:ea typeface="+mn-ea"/>
              <a:cs typeface="+mn-cs"/>
            </a:rPr>
            <a:t>近年、中学校や都市公園等の大型投資事業を実施しており、合併特例債の発行の増加に伴い元利償還金も増加しているが、交付税算入率が高く一定の算入額を確保している。</a:t>
          </a:r>
          <a:endParaRPr lang="ja-JP" altLang="ja-JP" sz="1400">
            <a:effectLst/>
          </a:endParaRPr>
        </a:p>
        <a:p>
          <a:r>
            <a:rPr kumimoji="1" lang="ja-JP" altLang="ja-JP" sz="1100">
              <a:solidFill>
                <a:schemeClr val="dk1"/>
              </a:solidFill>
              <a:effectLst/>
              <a:latin typeface="+mn-lt"/>
              <a:ea typeface="+mn-ea"/>
              <a:cs typeface="+mn-cs"/>
            </a:rPr>
            <a:t>今後とも財源手立てを工夫し、地方債の発行抑制に努めるとともに、計画的に事業を推進し、償還額の平準化及び実質公債費比率の急激な上昇を抑える。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福岡県宮若市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将来負担比率の分子は、</a:t>
          </a:r>
          <a:r>
            <a:rPr kumimoji="1" lang="en-US" altLang="ja-JP" sz="1100">
              <a:solidFill>
                <a:schemeClr val="dk1"/>
              </a:solidFill>
              <a:effectLst/>
              <a:latin typeface="+mn-lt"/>
              <a:ea typeface="+mn-ea"/>
              <a:cs typeface="+mn-cs"/>
            </a:rPr>
            <a:t>H23</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にかけて</a:t>
          </a:r>
          <a:r>
            <a:rPr kumimoji="1" lang="en-US" altLang="ja-JP" sz="1100">
              <a:solidFill>
                <a:schemeClr val="dk1"/>
              </a:solidFill>
              <a:effectLst/>
              <a:latin typeface="+mn-lt"/>
              <a:ea typeface="+mn-ea"/>
              <a:cs typeface="+mn-cs"/>
            </a:rPr>
            <a:t>1,948</a:t>
          </a:r>
          <a:r>
            <a:rPr kumimoji="1" lang="ja-JP" altLang="ja-JP" sz="1100">
              <a:solidFill>
                <a:schemeClr val="dk1"/>
              </a:solidFill>
              <a:effectLst/>
              <a:latin typeface="+mn-lt"/>
              <a:ea typeface="+mn-ea"/>
              <a:cs typeface="+mn-cs"/>
            </a:rPr>
            <a:t>百万円減少している。</a:t>
          </a:r>
          <a:endParaRPr lang="ja-JP" altLang="ja-JP" sz="1400">
            <a:effectLst/>
          </a:endParaRPr>
        </a:p>
        <a:p>
          <a:r>
            <a:rPr kumimoji="1" lang="ja-JP" altLang="ja-JP" sz="1100">
              <a:solidFill>
                <a:schemeClr val="dk1"/>
              </a:solidFill>
              <a:effectLst/>
              <a:latin typeface="+mn-lt"/>
              <a:ea typeface="+mn-ea"/>
              <a:cs typeface="+mn-cs"/>
            </a:rPr>
            <a:t>これは、将来負担額である一般会計等に係る地方債の現在高が、臨時財政対策債や合併特例債等の発行により、</a:t>
          </a:r>
          <a:r>
            <a:rPr kumimoji="1" lang="en-US" altLang="ja-JP" sz="1100">
              <a:solidFill>
                <a:schemeClr val="dk1"/>
              </a:solidFill>
              <a:effectLst/>
              <a:latin typeface="+mn-lt"/>
              <a:ea typeface="+mn-ea"/>
              <a:cs typeface="+mn-cs"/>
            </a:rPr>
            <a:t>2,970</a:t>
          </a:r>
          <a:r>
            <a:rPr kumimoji="1" lang="ja-JP" altLang="ja-JP" sz="1100">
              <a:solidFill>
                <a:schemeClr val="dk1"/>
              </a:solidFill>
              <a:effectLst/>
              <a:latin typeface="+mn-lt"/>
              <a:ea typeface="+mn-ea"/>
              <a:cs typeface="+mn-cs"/>
            </a:rPr>
            <a:t>百万円増加し</a:t>
          </a:r>
          <a:r>
            <a:rPr kumimoji="1" lang="ja-JP" altLang="en-US" sz="1100">
              <a:solidFill>
                <a:schemeClr val="dk1"/>
              </a:solidFill>
              <a:effectLst/>
              <a:latin typeface="+mn-lt"/>
              <a:ea typeface="+mn-ea"/>
              <a:cs typeface="+mn-cs"/>
            </a:rPr>
            <a:t>たのに対し</a:t>
          </a:r>
          <a:r>
            <a:rPr kumimoji="1" lang="ja-JP" altLang="ja-JP" sz="1100">
              <a:solidFill>
                <a:schemeClr val="dk1"/>
              </a:solidFill>
              <a:effectLst/>
              <a:latin typeface="+mn-lt"/>
              <a:ea typeface="+mn-ea"/>
              <a:cs typeface="+mn-cs"/>
            </a:rPr>
            <a:t>、充当可能財源である充当可能基金が、財政調整基金等への年次的な積立等により増加（</a:t>
          </a:r>
          <a:r>
            <a:rPr kumimoji="1" lang="en-US" altLang="ja-JP" sz="1100">
              <a:solidFill>
                <a:schemeClr val="dk1"/>
              </a:solidFill>
              <a:effectLst/>
              <a:latin typeface="+mn-lt"/>
              <a:ea typeface="+mn-ea"/>
              <a:cs typeface="+mn-cs"/>
            </a:rPr>
            <a:t>2,174</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したこと</a:t>
          </a:r>
          <a:r>
            <a:rPr kumimoji="1" lang="ja-JP" altLang="ja-JP" sz="1100">
              <a:solidFill>
                <a:schemeClr val="dk1"/>
              </a:solidFill>
              <a:effectLst/>
              <a:latin typeface="+mn-lt"/>
              <a:ea typeface="+mn-ea"/>
              <a:cs typeface="+mn-cs"/>
            </a:rPr>
            <a:t>及び交付税算入率の高い地方債の発行による基準財政需要額算入見込額の増加（</a:t>
          </a:r>
          <a:r>
            <a:rPr kumimoji="1" lang="en-US" altLang="ja-JP" sz="1100">
              <a:solidFill>
                <a:schemeClr val="dk1"/>
              </a:solidFill>
              <a:effectLst/>
              <a:latin typeface="+mn-lt"/>
              <a:ea typeface="+mn-ea"/>
              <a:cs typeface="+mn-cs"/>
            </a:rPr>
            <a:t>1,796</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によるもの</a:t>
          </a:r>
          <a:r>
            <a:rPr kumimoji="1" lang="ja-JP" altLang="ja-JP" sz="1100">
              <a:solidFill>
                <a:schemeClr val="dk1"/>
              </a:solidFill>
              <a:effectLst/>
              <a:latin typeface="+mn-lt"/>
              <a:ea typeface="+mn-ea"/>
              <a:cs typeface="+mn-cs"/>
            </a:rPr>
            <a:t>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今後とも財源手立てを工夫し、地方債の発行抑制に努めるとともに、計画的に事業を推進し、償還額の平準化及び将来負担比率の適正管理に努める。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福岡県宮若市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5" name="正方形/長方形 14"/>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28,861
28,639
139.99
18,014,030
17,347,225
605,857
9,253,392
18,503,328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3" name="正方形/長方形 22"/>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4" name="角丸四角形 23"/>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5" name="正方形/長方形 24"/>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6" name="正方形/長方形 25"/>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7" name="直線コネクタ 26"/>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8" name="円/楕円 27"/>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9" name="フローチャート : 判断 28"/>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3" name="テキスト ボックス 32"/>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4" name="正方形/長方形 43"/>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6" name="テキスト ボックス 45"/>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1" name="正方形/長方形 5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2" name="正方形/長方形 5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3" name="正方形/長方形 5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4" name="正方形/長方形 5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福岡県宮若市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28,861
28,639
139.99
18,014,030
17,347,225
605,857
9,253,392
18,503,328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福岡県宮若市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28,861
28,639
139.99
18,014,030
17,347,225
605,857
9,253,392
18,503,328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福岡県宮若市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28,861
28,639
139.99
18,014,030
17,347,225
605,857
9,253,392
18,503,328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自動車関連企業の集積等により、類似団体</a:t>
          </a:r>
          <a:r>
            <a:rPr kumimoji="1" lang="ja-JP" altLang="en-US" sz="1100">
              <a:solidFill>
                <a:schemeClr val="dk1"/>
              </a:solidFill>
              <a:effectLst/>
              <a:latin typeface="+mn-lt"/>
              <a:ea typeface="+mn-ea"/>
              <a:cs typeface="+mn-cs"/>
            </a:rPr>
            <a:t>の平均</a:t>
          </a:r>
          <a:r>
            <a:rPr kumimoji="1" lang="ja-JP" altLang="ja-JP" sz="1100">
              <a:solidFill>
                <a:schemeClr val="dk1"/>
              </a:solidFill>
              <a:effectLst/>
              <a:latin typeface="+mn-lt"/>
              <a:ea typeface="+mn-ea"/>
              <a:cs typeface="+mn-cs"/>
            </a:rPr>
            <a:t>と比較して</a:t>
          </a:r>
          <a:r>
            <a:rPr kumimoji="1" lang="ja-JP" altLang="en-US" sz="1100">
              <a:solidFill>
                <a:schemeClr val="dk1"/>
              </a:solidFill>
              <a:effectLst/>
              <a:latin typeface="+mn-lt"/>
              <a:ea typeface="+mn-ea"/>
              <a:cs typeface="+mn-cs"/>
            </a:rPr>
            <a:t>高</a:t>
          </a:r>
          <a:r>
            <a:rPr kumimoji="1" lang="ja-JP" altLang="ja-JP" sz="1100">
              <a:solidFill>
                <a:schemeClr val="dk1"/>
              </a:solidFill>
              <a:effectLst/>
              <a:latin typeface="+mn-lt"/>
              <a:ea typeface="+mn-ea"/>
              <a:cs typeface="+mn-cs"/>
            </a:rPr>
            <a:t>い値を示してい</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平成２７年度決算ではその差が減少している。また、</a:t>
          </a:r>
          <a:r>
            <a:rPr kumimoji="1" lang="ja-JP" altLang="ja-JP" sz="1100">
              <a:solidFill>
                <a:schemeClr val="dk1"/>
              </a:solidFill>
              <a:effectLst/>
              <a:latin typeface="+mn-lt"/>
              <a:ea typeface="+mn-ea"/>
              <a:cs typeface="+mn-cs"/>
            </a:rPr>
            <a:t>企業業績に大きく影響を受ける構造</a:t>
          </a:r>
          <a:r>
            <a:rPr kumimoji="1" lang="ja-JP" altLang="en-US" sz="1100">
              <a:solidFill>
                <a:schemeClr val="dk1"/>
              </a:solidFill>
              <a:effectLst/>
              <a:latin typeface="+mn-lt"/>
              <a:ea typeface="+mn-ea"/>
              <a:cs typeface="+mn-cs"/>
            </a:rPr>
            <a:t>となっており</a:t>
          </a:r>
          <a:r>
            <a:rPr kumimoji="1" lang="ja-JP" altLang="ja-JP" sz="1100">
              <a:solidFill>
                <a:schemeClr val="dk1"/>
              </a:solidFill>
              <a:effectLst/>
              <a:latin typeface="+mn-lt"/>
              <a:ea typeface="+mn-ea"/>
              <a:cs typeface="+mn-cs"/>
            </a:rPr>
            <a:t>、平成２０年度をピークとして低下</a:t>
          </a:r>
          <a:r>
            <a:rPr kumimoji="1" lang="ja-JP" altLang="en-US" sz="1100">
              <a:solidFill>
                <a:schemeClr val="dk1"/>
              </a:solidFill>
              <a:effectLst/>
              <a:latin typeface="+mn-lt"/>
              <a:ea typeface="+mn-ea"/>
              <a:cs typeface="+mn-cs"/>
            </a:rPr>
            <a:t>傾向</a:t>
          </a:r>
          <a:r>
            <a:rPr kumimoji="1" lang="ja-JP" altLang="ja-JP" sz="1100">
              <a:solidFill>
                <a:schemeClr val="dk1"/>
              </a:solidFill>
              <a:effectLst/>
              <a:latin typeface="+mn-lt"/>
              <a:ea typeface="+mn-ea"/>
              <a:cs typeface="+mn-cs"/>
            </a:rPr>
            <a:t>（平成２０年度比▲</a:t>
          </a:r>
          <a:r>
            <a:rPr kumimoji="1" lang="en-US" altLang="ja-JP" sz="1100">
              <a:solidFill>
                <a:schemeClr val="dk1"/>
              </a:solidFill>
              <a:effectLst/>
              <a:latin typeface="+mn-lt"/>
              <a:ea typeface="+mn-ea"/>
              <a:cs typeface="+mn-cs"/>
            </a:rPr>
            <a:t>0.08</a:t>
          </a:r>
          <a:r>
            <a:rPr kumimoji="1" lang="ja-JP" altLang="ja-JP" sz="1100">
              <a:solidFill>
                <a:schemeClr val="dk1"/>
              </a:solidFill>
              <a:effectLst/>
              <a:latin typeface="+mn-lt"/>
              <a:ea typeface="+mn-ea"/>
              <a:cs typeface="+mn-cs"/>
            </a:rPr>
            <a:t>）にあ</a:t>
          </a:r>
          <a:r>
            <a:rPr kumimoji="1" lang="ja-JP" altLang="en-US" sz="1100">
              <a:solidFill>
                <a:schemeClr val="dk1"/>
              </a:solidFill>
              <a:effectLst/>
              <a:latin typeface="+mn-lt"/>
              <a:ea typeface="+mn-ea"/>
              <a:cs typeface="+mn-cs"/>
            </a:rPr>
            <a:t>ったが、近年は横ばいとなっている</a:t>
          </a:r>
          <a:r>
            <a:rPr kumimoji="1" lang="ja-JP" altLang="ja-JP" sz="1100">
              <a:solidFill>
                <a:schemeClr val="dk1"/>
              </a:solidFill>
              <a:effectLst/>
              <a:latin typeface="+mn-lt"/>
              <a:ea typeface="+mn-ea"/>
              <a:cs typeface="+mn-cs"/>
            </a:rPr>
            <a:t>。今後も投資的経費を抑制するなど、歳入に見合った適正な歳出規模を目指すとともに、定住促進施策</a:t>
          </a:r>
          <a:r>
            <a:rPr kumimoji="1" lang="ja-JP" altLang="en-US" sz="1100">
              <a:solidFill>
                <a:schemeClr val="dk1"/>
              </a:solidFill>
              <a:effectLst/>
              <a:latin typeface="+mn-lt"/>
              <a:ea typeface="+mn-ea"/>
              <a:cs typeface="+mn-cs"/>
            </a:rPr>
            <a:t>による税収増を図り</a:t>
          </a:r>
          <a:r>
            <a:rPr kumimoji="1" lang="ja-JP" altLang="ja-JP" sz="1100">
              <a:solidFill>
                <a:schemeClr val="dk1"/>
              </a:solidFill>
              <a:effectLst/>
              <a:latin typeface="+mn-lt"/>
              <a:ea typeface="+mn-ea"/>
              <a:cs typeface="+mn-cs"/>
            </a:rPr>
            <a:t>、財政基盤の強化に努める。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144992</xdr:rowOff>
    </xdr:to>
    <xdr:cxnSp macro="">
      <xdr:nvCxnSpPr>
        <xdr:cNvPr id="63" name="直線コネクタ 62"/>
        <xdr:cNvCxnSpPr/>
      </xdr:nvCxnSpPr>
      <xdr:spPr>
        <a:xfrm flipV="1">
          <a:off x="4953000" y="622088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15875</xdr:rowOff>
    </xdr:from>
    <xdr:to>
      <xdr:col>7</xdr:col>
      <xdr:colOff>152400</xdr:colOff>
      <xdr:row>41</xdr:row>
      <xdr:rowOff>35983</xdr:rowOff>
    </xdr:to>
    <xdr:cxnSp macro="">
      <xdr:nvCxnSpPr>
        <xdr:cNvPr id="68" name="直線コネクタ 67"/>
        <xdr:cNvCxnSpPr/>
      </xdr:nvCxnSpPr>
      <xdr:spPr>
        <a:xfrm flipV="1">
          <a:off x="4114800" y="70453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148819</xdr:rowOff>
    </xdr:from>
    <xdr:ext cx="762000" cy="259045"/>
    <xdr:sp macro="" textlink="">
      <xdr:nvSpPr>
        <xdr:cNvPr id="69" name="財政力平均値テキスト"/>
        <xdr:cNvSpPr txBox="1"/>
      </xdr:nvSpPr>
      <xdr:spPr>
        <a:xfrm>
          <a:off x="5041900" y="7006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70" name="フローチャート : 判断 69"/>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35983</xdr:rowOff>
    </xdr:from>
    <xdr:to>
      <xdr:col>6</xdr:col>
      <xdr:colOff>0</xdr:colOff>
      <xdr:row>41</xdr:row>
      <xdr:rowOff>56092</xdr:rowOff>
    </xdr:to>
    <xdr:cxnSp macro="">
      <xdr:nvCxnSpPr>
        <xdr:cNvPr id="71" name="直線コネクタ 70"/>
        <xdr:cNvCxnSpPr/>
      </xdr:nvCxnSpPr>
      <xdr:spPr>
        <a:xfrm flipV="1">
          <a:off x="3225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3" name="テキスト ボックス 72"/>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56092</xdr:rowOff>
    </xdr:from>
    <xdr:to>
      <xdr:col>4</xdr:col>
      <xdr:colOff>482600</xdr:colOff>
      <xdr:row>41</xdr:row>
      <xdr:rowOff>76200</xdr:rowOff>
    </xdr:to>
    <xdr:cxnSp macro="">
      <xdr:nvCxnSpPr>
        <xdr:cNvPr id="74" name="直線コネクタ 73"/>
        <xdr:cNvCxnSpPr/>
      </xdr:nvCxnSpPr>
      <xdr:spPr>
        <a:xfrm flipV="1">
          <a:off x="2336800" y="70855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167217</xdr:rowOff>
    </xdr:from>
    <xdr:to>
      <xdr:col>3</xdr:col>
      <xdr:colOff>279400</xdr:colOff>
      <xdr:row>41</xdr:row>
      <xdr:rowOff>76200</xdr:rowOff>
    </xdr:to>
    <xdr:cxnSp macro="">
      <xdr:nvCxnSpPr>
        <xdr:cNvPr id="77" name="直線コネクタ 76"/>
        <xdr:cNvCxnSpPr/>
      </xdr:nvCxnSpPr>
      <xdr:spPr>
        <a:xfrm>
          <a:off x="1447800" y="70252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87" name="円/楕円 86"/>
        <xdr:cNvSpPr/>
      </xdr:nvSpPr>
      <xdr:spPr>
        <a:xfrm>
          <a:off x="49022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153052</xdr:rowOff>
    </xdr:from>
    <xdr:ext cx="762000" cy="259045"/>
    <xdr:sp macro="" textlink="">
      <xdr:nvSpPr>
        <xdr:cNvPr id="88" name="財政力該当値テキスト"/>
        <xdr:cNvSpPr txBox="1"/>
      </xdr:nvSpPr>
      <xdr:spPr>
        <a:xfrm>
          <a:off x="50419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156633</xdr:rowOff>
    </xdr:from>
    <xdr:to>
      <xdr:col>6</xdr:col>
      <xdr:colOff>50800</xdr:colOff>
      <xdr:row>41</xdr:row>
      <xdr:rowOff>86783</xdr:rowOff>
    </xdr:to>
    <xdr:sp macro="" textlink="">
      <xdr:nvSpPr>
        <xdr:cNvPr id="89" name="円/楕円 88"/>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96960</xdr:rowOff>
    </xdr:from>
    <xdr:ext cx="736600" cy="259045"/>
    <xdr:sp macro="" textlink="">
      <xdr:nvSpPr>
        <xdr:cNvPr id="90" name="テキスト ボックス 89"/>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5292</xdr:rowOff>
    </xdr:from>
    <xdr:to>
      <xdr:col>4</xdr:col>
      <xdr:colOff>533400</xdr:colOff>
      <xdr:row>41</xdr:row>
      <xdr:rowOff>106892</xdr:rowOff>
    </xdr:to>
    <xdr:sp macro="" textlink="">
      <xdr:nvSpPr>
        <xdr:cNvPr id="91" name="円/楕円 90"/>
        <xdr:cNvSpPr/>
      </xdr:nvSpPr>
      <xdr:spPr>
        <a:xfrm>
          <a:off x="3175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117069</xdr:rowOff>
    </xdr:from>
    <xdr:ext cx="762000" cy="259045"/>
    <xdr:sp macro="" textlink="">
      <xdr:nvSpPr>
        <xdr:cNvPr id="92" name="テキスト ボックス 91"/>
        <xdr:cNvSpPr txBox="1"/>
      </xdr:nvSpPr>
      <xdr:spPr>
        <a:xfrm>
          <a:off x="2844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25400</xdr:rowOff>
    </xdr:from>
    <xdr:to>
      <xdr:col>3</xdr:col>
      <xdr:colOff>330200</xdr:colOff>
      <xdr:row>41</xdr:row>
      <xdr:rowOff>127000</xdr:rowOff>
    </xdr:to>
    <xdr:sp macro="" textlink="">
      <xdr:nvSpPr>
        <xdr:cNvPr id="93" name="円/楕円 92"/>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94" name="テキスト ボックス 93"/>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116417</xdr:rowOff>
    </xdr:from>
    <xdr:to>
      <xdr:col>2</xdr:col>
      <xdr:colOff>127000</xdr:colOff>
      <xdr:row>41</xdr:row>
      <xdr:rowOff>46567</xdr:rowOff>
    </xdr:to>
    <xdr:sp macro="" textlink="">
      <xdr:nvSpPr>
        <xdr:cNvPr id="95" name="円/楕円 94"/>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56744</xdr:rowOff>
    </xdr:from>
    <xdr:ext cx="762000" cy="259045"/>
    <xdr:sp macro="" textlink="">
      <xdr:nvSpPr>
        <xdr:cNvPr id="96" name="テキスト ボックス 95"/>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行財政改革大綱</a:t>
          </a:r>
          <a:r>
            <a:rPr kumimoji="1" lang="ja-JP" altLang="en-US" sz="1100">
              <a:solidFill>
                <a:schemeClr val="dk1"/>
              </a:solidFill>
              <a:effectLst/>
              <a:latin typeface="+mn-lt"/>
              <a:ea typeface="+mn-ea"/>
              <a:cs typeface="+mn-cs"/>
            </a:rPr>
            <a:t>第二次集中改革プラン</a:t>
          </a:r>
          <a:r>
            <a:rPr kumimoji="1" lang="ja-JP" altLang="ja-JP" sz="1100">
              <a:solidFill>
                <a:schemeClr val="dk1"/>
              </a:solidFill>
              <a:effectLst/>
              <a:latin typeface="+mn-lt"/>
              <a:ea typeface="+mn-ea"/>
              <a:cs typeface="+mn-cs"/>
            </a:rPr>
            <a:t>に基づき、民間委託の推進（窓口業務、保育所等）や定員管理の適正化</a:t>
          </a:r>
          <a:r>
            <a:rPr kumimoji="1" lang="ja-JP" altLang="ja-JP" sz="1100">
              <a:solidFill>
                <a:schemeClr val="tx1"/>
              </a:solidFill>
              <a:effectLst/>
              <a:latin typeface="+mn-lt"/>
              <a:ea typeface="+mn-ea"/>
              <a:cs typeface="+mn-cs"/>
            </a:rPr>
            <a:t>（平成２１年度比</a:t>
          </a:r>
          <a:r>
            <a:rPr kumimoji="1" lang="ja-JP" altLang="en-US" sz="1100">
              <a:solidFill>
                <a:schemeClr val="tx1"/>
              </a:solidFill>
              <a:effectLst/>
              <a:latin typeface="+mn-lt"/>
              <a:ea typeface="+mn-ea"/>
              <a:cs typeface="+mn-cs"/>
            </a:rPr>
            <a:t>３３</a:t>
          </a:r>
          <a:r>
            <a:rPr kumimoji="1" lang="ja-JP" altLang="ja-JP" sz="1100">
              <a:solidFill>
                <a:schemeClr val="tx1"/>
              </a:solidFill>
              <a:effectLst/>
              <a:latin typeface="+mn-lt"/>
              <a:ea typeface="+mn-ea"/>
              <a:cs typeface="+mn-cs"/>
            </a:rPr>
            <a:t>人減）等</a:t>
          </a:r>
          <a:r>
            <a:rPr kumimoji="1" lang="ja-JP" altLang="ja-JP" sz="1100">
              <a:solidFill>
                <a:schemeClr val="dk1"/>
              </a:solidFill>
              <a:effectLst/>
              <a:latin typeface="+mn-lt"/>
              <a:ea typeface="+mn-ea"/>
              <a:cs typeface="+mn-cs"/>
            </a:rPr>
            <a:t>に取り組んで</a:t>
          </a:r>
          <a:r>
            <a:rPr kumimoji="1" lang="ja-JP" altLang="en-US" sz="1100">
              <a:solidFill>
                <a:schemeClr val="dk1"/>
              </a:solidFill>
              <a:effectLst/>
              <a:latin typeface="+mn-lt"/>
              <a:ea typeface="+mn-ea"/>
              <a:cs typeface="+mn-cs"/>
            </a:rPr>
            <a:t>きた</a:t>
          </a:r>
          <a:r>
            <a:rPr kumimoji="1" lang="ja-JP" altLang="ja-JP" sz="1100">
              <a:solidFill>
                <a:schemeClr val="dk1"/>
              </a:solidFill>
              <a:effectLst/>
              <a:latin typeface="+mn-lt"/>
              <a:ea typeface="+mn-ea"/>
              <a:cs typeface="+mn-cs"/>
            </a:rPr>
            <a:t>が、少子高齢化による社会保障関係経費の増加等の影響により徐々に硬直化</a:t>
          </a:r>
          <a:r>
            <a:rPr kumimoji="1" lang="ja-JP" altLang="en-US" sz="1100">
              <a:solidFill>
                <a:schemeClr val="dk1"/>
              </a:solidFill>
              <a:effectLst/>
              <a:latin typeface="+mn-lt"/>
              <a:ea typeface="+mn-ea"/>
              <a:cs typeface="+mn-cs"/>
            </a:rPr>
            <a:t>している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今後も、平成２８年８月に定めた第三次集中改革プランに基づき、</a:t>
          </a:r>
          <a:r>
            <a:rPr kumimoji="1" lang="ja-JP" altLang="ja-JP" sz="1100">
              <a:solidFill>
                <a:schemeClr val="dk1"/>
              </a:solidFill>
              <a:effectLst/>
              <a:latin typeface="+mn-lt"/>
              <a:ea typeface="+mn-ea"/>
              <a:cs typeface="+mn-cs"/>
            </a:rPr>
            <a:t>間断ない行財政改革に取り組むとともに、</a:t>
          </a:r>
          <a:r>
            <a:rPr kumimoji="1" lang="ja-JP" altLang="en-US" sz="1100">
              <a:solidFill>
                <a:schemeClr val="dk1"/>
              </a:solidFill>
              <a:effectLst/>
              <a:latin typeface="+mn-lt"/>
              <a:ea typeface="+mn-ea"/>
              <a:cs typeface="+mn-cs"/>
            </a:rPr>
            <a:t>事務事業の</a:t>
          </a:r>
          <a:r>
            <a:rPr kumimoji="1" lang="ja-JP" altLang="ja-JP" sz="1100">
              <a:solidFill>
                <a:schemeClr val="dk1"/>
              </a:solidFill>
              <a:effectLst/>
              <a:latin typeface="+mn-lt"/>
              <a:ea typeface="+mn-ea"/>
              <a:cs typeface="+mn-cs"/>
            </a:rPr>
            <a:t>優先度を点検し、計画的に廃止・縮小を進め、経常経費の削減を図る。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116205</xdr:rowOff>
    </xdr:to>
    <xdr:cxnSp macro="">
      <xdr:nvCxnSpPr>
        <xdr:cNvPr id="126" name="直線コネクタ 125"/>
        <xdr:cNvCxnSpPr/>
      </xdr:nvCxnSpPr>
      <xdr:spPr>
        <a:xfrm flipV="1">
          <a:off x="4953000" y="10248054"/>
          <a:ext cx="0" cy="1355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88282</xdr:rowOff>
    </xdr:from>
    <xdr:ext cx="762000" cy="259045"/>
    <xdr:sp macro="" textlink="">
      <xdr:nvSpPr>
        <xdr:cNvPr id="127" name="財政構造の弾力性最小値テキスト"/>
        <xdr:cNvSpPr txBox="1"/>
      </xdr:nvSpPr>
      <xdr:spPr>
        <a:xfrm>
          <a:off x="5041900" y="11575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7</xdr:col>
      <xdr:colOff>63500</xdr:colOff>
      <xdr:row>67</xdr:row>
      <xdr:rowOff>116205</xdr:rowOff>
    </xdr:from>
    <xdr:to>
      <xdr:col>7</xdr:col>
      <xdr:colOff>241300</xdr:colOff>
      <xdr:row>67</xdr:row>
      <xdr:rowOff>116205</xdr:rowOff>
    </xdr:to>
    <xdr:cxnSp macro="">
      <xdr:nvCxnSpPr>
        <xdr:cNvPr id="128" name="直線コネクタ 127"/>
        <xdr:cNvCxnSpPr/>
      </xdr:nvCxnSpPr>
      <xdr:spPr>
        <a:xfrm>
          <a:off x="4864100" y="1160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48895</xdr:rowOff>
    </xdr:from>
    <xdr:to>
      <xdr:col>7</xdr:col>
      <xdr:colOff>152400</xdr:colOff>
      <xdr:row>65</xdr:row>
      <xdr:rowOff>77046</xdr:rowOff>
    </xdr:to>
    <xdr:cxnSp macro="">
      <xdr:nvCxnSpPr>
        <xdr:cNvPr id="131" name="直線コネクタ 130"/>
        <xdr:cNvCxnSpPr/>
      </xdr:nvCxnSpPr>
      <xdr:spPr>
        <a:xfrm flipV="1">
          <a:off x="4114800" y="11193145"/>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121725</xdr:rowOff>
    </xdr:from>
    <xdr:ext cx="762000" cy="259045"/>
    <xdr:sp macro="" textlink="">
      <xdr:nvSpPr>
        <xdr:cNvPr id="132" name="財政構造の弾力性平均値テキスト"/>
        <xdr:cNvSpPr txBox="1"/>
      </xdr:nvSpPr>
      <xdr:spPr>
        <a:xfrm>
          <a:off x="5041900" y="109230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105198</xdr:rowOff>
    </xdr:from>
    <xdr:to>
      <xdr:col>7</xdr:col>
      <xdr:colOff>203200</xdr:colOff>
      <xdr:row>65</xdr:row>
      <xdr:rowOff>35348</xdr:rowOff>
    </xdr:to>
    <xdr:sp macro="" textlink="">
      <xdr:nvSpPr>
        <xdr:cNvPr id="133" name="フローチャート : 判断 132"/>
        <xdr:cNvSpPr/>
      </xdr:nvSpPr>
      <xdr:spPr>
        <a:xfrm>
          <a:off x="4902200" y="1107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135890</xdr:rowOff>
    </xdr:from>
    <xdr:to>
      <xdr:col>6</xdr:col>
      <xdr:colOff>0</xdr:colOff>
      <xdr:row>65</xdr:row>
      <xdr:rowOff>77046</xdr:rowOff>
    </xdr:to>
    <xdr:cxnSp macro="">
      <xdr:nvCxnSpPr>
        <xdr:cNvPr id="134" name="直線コネクタ 133"/>
        <xdr:cNvCxnSpPr/>
      </xdr:nvCxnSpPr>
      <xdr:spPr>
        <a:xfrm>
          <a:off x="3225800" y="11108690"/>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6138</xdr:rowOff>
    </xdr:from>
    <xdr:to>
      <xdr:col>6</xdr:col>
      <xdr:colOff>50800</xdr:colOff>
      <xdr:row>65</xdr:row>
      <xdr:rowOff>107738</xdr:rowOff>
    </xdr:to>
    <xdr:sp macro="" textlink="">
      <xdr:nvSpPr>
        <xdr:cNvPr id="135" name="フローチャート : 判断 134"/>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117915</xdr:rowOff>
    </xdr:from>
    <xdr:ext cx="736600" cy="259045"/>
    <xdr:sp macro="" textlink="">
      <xdr:nvSpPr>
        <xdr:cNvPr id="136" name="テキスト ボックス 135"/>
        <xdr:cNvSpPr txBox="1"/>
      </xdr:nvSpPr>
      <xdr:spPr>
        <a:xfrm>
          <a:off x="3733800" y="1091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7196</xdr:rowOff>
    </xdr:from>
    <xdr:to>
      <xdr:col>4</xdr:col>
      <xdr:colOff>482600</xdr:colOff>
      <xdr:row>64</xdr:row>
      <xdr:rowOff>135890</xdr:rowOff>
    </xdr:to>
    <xdr:cxnSp macro="">
      <xdr:nvCxnSpPr>
        <xdr:cNvPr id="137" name="直線コネクタ 136"/>
        <xdr:cNvCxnSpPr/>
      </xdr:nvCxnSpPr>
      <xdr:spPr>
        <a:xfrm>
          <a:off x="2336800" y="10979996"/>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121285</xdr:rowOff>
    </xdr:from>
    <xdr:to>
      <xdr:col>4</xdr:col>
      <xdr:colOff>533400</xdr:colOff>
      <xdr:row>65</xdr:row>
      <xdr:rowOff>51435</xdr:rowOff>
    </xdr:to>
    <xdr:sp macro="" textlink="">
      <xdr:nvSpPr>
        <xdr:cNvPr id="138" name="フローチャート : 判断 137"/>
        <xdr:cNvSpPr/>
      </xdr:nvSpPr>
      <xdr:spPr>
        <a:xfrm>
          <a:off x="3175000" y="1109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36212</xdr:rowOff>
    </xdr:from>
    <xdr:ext cx="762000" cy="259045"/>
    <xdr:sp macro="" textlink="">
      <xdr:nvSpPr>
        <xdr:cNvPr id="139" name="テキスト ボックス 138"/>
        <xdr:cNvSpPr txBox="1"/>
      </xdr:nvSpPr>
      <xdr:spPr>
        <a:xfrm>
          <a:off x="2844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7196</xdr:rowOff>
    </xdr:from>
    <xdr:to>
      <xdr:col>3</xdr:col>
      <xdr:colOff>279400</xdr:colOff>
      <xdr:row>64</xdr:row>
      <xdr:rowOff>95673</xdr:rowOff>
    </xdr:to>
    <xdr:cxnSp macro="">
      <xdr:nvCxnSpPr>
        <xdr:cNvPr id="140" name="直線コネクタ 139"/>
        <xdr:cNvCxnSpPr/>
      </xdr:nvCxnSpPr>
      <xdr:spPr>
        <a:xfrm flipV="1">
          <a:off x="1447800" y="1097999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157480</xdr:rowOff>
    </xdr:from>
    <xdr:to>
      <xdr:col>3</xdr:col>
      <xdr:colOff>330200</xdr:colOff>
      <xdr:row>65</xdr:row>
      <xdr:rowOff>87630</xdr:rowOff>
    </xdr:to>
    <xdr:sp macro="" textlink="">
      <xdr:nvSpPr>
        <xdr:cNvPr id="141" name="フローチャート : 判断 140"/>
        <xdr:cNvSpPr/>
      </xdr:nvSpPr>
      <xdr:spPr>
        <a:xfrm>
          <a:off x="2286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72407</xdr:rowOff>
    </xdr:from>
    <xdr:ext cx="762000" cy="259045"/>
    <xdr:sp macro="" textlink="">
      <xdr:nvSpPr>
        <xdr:cNvPr id="142" name="テキスト ボックス 141"/>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3" name="フローチャート : 判断 142"/>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48277</xdr:rowOff>
    </xdr:from>
    <xdr:ext cx="762000" cy="259045"/>
    <xdr:sp macro="" textlink="">
      <xdr:nvSpPr>
        <xdr:cNvPr id="144" name="テキスト ボックス 143"/>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169545</xdr:rowOff>
    </xdr:from>
    <xdr:to>
      <xdr:col>7</xdr:col>
      <xdr:colOff>203200</xdr:colOff>
      <xdr:row>65</xdr:row>
      <xdr:rowOff>99695</xdr:rowOff>
    </xdr:to>
    <xdr:sp macro="" textlink="">
      <xdr:nvSpPr>
        <xdr:cNvPr id="150" name="円/楕円 149"/>
        <xdr:cNvSpPr/>
      </xdr:nvSpPr>
      <xdr:spPr>
        <a:xfrm>
          <a:off x="49022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141622</xdr:rowOff>
    </xdr:from>
    <xdr:ext cx="762000" cy="259045"/>
    <xdr:sp macro="" textlink="">
      <xdr:nvSpPr>
        <xdr:cNvPr id="151" name="財政構造の弾力性該当値テキスト"/>
        <xdr:cNvSpPr txBox="1"/>
      </xdr:nvSpPr>
      <xdr:spPr>
        <a:xfrm>
          <a:off x="5041900" y="1111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26246</xdr:rowOff>
    </xdr:from>
    <xdr:to>
      <xdr:col>6</xdr:col>
      <xdr:colOff>50800</xdr:colOff>
      <xdr:row>65</xdr:row>
      <xdr:rowOff>127846</xdr:rowOff>
    </xdr:to>
    <xdr:sp macro="" textlink="">
      <xdr:nvSpPr>
        <xdr:cNvPr id="152" name="円/楕円 151"/>
        <xdr:cNvSpPr/>
      </xdr:nvSpPr>
      <xdr:spPr>
        <a:xfrm>
          <a:off x="4064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112623</xdr:rowOff>
    </xdr:from>
    <xdr:ext cx="736600" cy="259045"/>
    <xdr:sp macro="" textlink="">
      <xdr:nvSpPr>
        <xdr:cNvPr id="153" name="テキスト ボックス 152"/>
        <xdr:cNvSpPr txBox="1"/>
      </xdr:nvSpPr>
      <xdr:spPr>
        <a:xfrm>
          <a:off x="3733800" y="1125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85090</xdr:rowOff>
    </xdr:from>
    <xdr:to>
      <xdr:col>4</xdr:col>
      <xdr:colOff>533400</xdr:colOff>
      <xdr:row>65</xdr:row>
      <xdr:rowOff>15240</xdr:rowOff>
    </xdr:to>
    <xdr:sp macro="" textlink="">
      <xdr:nvSpPr>
        <xdr:cNvPr id="154" name="円/楕円 153"/>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25417</xdr:rowOff>
    </xdr:from>
    <xdr:ext cx="762000" cy="259045"/>
    <xdr:sp macro="" textlink="">
      <xdr:nvSpPr>
        <xdr:cNvPr id="155" name="テキスト ボックス 154"/>
        <xdr:cNvSpPr txBox="1"/>
      </xdr:nvSpPr>
      <xdr:spPr>
        <a:xfrm>
          <a:off x="2844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127846</xdr:rowOff>
    </xdr:from>
    <xdr:to>
      <xdr:col>3</xdr:col>
      <xdr:colOff>330200</xdr:colOff>
      <xdr:row>64</xdr:row>
      <xdr:rowOff>57996</xdr:rowOff>
    </xdr:to>
    <xdr:sp macro="" textlink="">
      <xdr:nvSpPr>
        <xdr:cNvPr id="156" name="円/楕円 155"/>
        <xdr:cNvSpPr/>
      </xdr:nvSpPr>
      <xdr:spPr>
        <a:xfrm>
          <a:off x="2286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68173</xdr:rowOff>
    </xdr:from>
    <xdr:ext cx="762000" cy="259045"/>
    <xdr:sp macro="" textlink="">
      <xdr:nvSpPr>
        <xdr:cNvPr id="157" name="テキスト ボックス 156"/>
        <xdr:cNvSpPr txBox="1"/>
      </xdr:nvSpPr>
      <xdr:spPr>
        <a:xfrm>
          <a:off x="1955800" y="1069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44873</xdr:rowOff>
    </xdr:from>
    <xdr:to>
      <xdr:col>2</xdr:col>
      <xdr:colOff>127000</xdr:colOff>
      <xdr:row>64</xdr:row>
      <xdr:rowOff>146473</xdr:rowOff>
    </xdr:to>
    <xdr:sp macro="" textlink="">
      <xdr:nvSpPr>
        <xdr:cNvPr id="158" name="円/楕円 157"/>
        <xdr:cNvSpPr/>
      </xdr:nvSpPr>
      <xdr:spPr>
        <a:xfrm>
          <a:off x="1397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156650</xdr:rowOff>
    </xdr:from>
    <xdr:ext cx="762000" cy="259045"/>
    <xdr:sp macro="" textlink="">
      <xdr:nvSpPr>
        <xdr:cNvPr id="159" name="テキスト ボックス 158"/>
        <xdr:cNvSpPr txBox="1"/>
      </xdr:nvSpPr>
      <xdr:spPr>
        <a:xfrm>
          <a:off x="1066800" y="1078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[143,751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人件費は人事院勧告による給与の増額改定が行われたが、給与制度の総合的見直し（俸給表の水準を平均２％引き下げ）等による影響が大きく、決算額では</a:t>
          </a:r>
          <a:r>
            <a:rPr kumimoji="1" lang="en-US" altLang="ja-JP" sz="1100">
              <a:solidFill>
                <a:schemeClr val="dk1"/>
              </a:solidFill>
              <a:effectLst/>
              <a:latin typeface="+mn-lt"/>
              <a:ea typeface="+mn-ea"/>
              <a:cs typeface="+mn-cs"/>
            </a:rPr>
            <a:t>27.5</a:t>
          </a:r>
          <a:r>
            <a:rPr kumimoji="1" lang="ja-JP" altLang="ja-JP" sz="1100">
              <a:solidFill>
                <a:schemeClr val="dk1"/>
              </a:solidFill>
              <a:effectLst/>
              <a:latin typeface="+mn-lt"/>
              <a:ea typeface="+mn-ea"/>
              <a:cs typeface="+mn-cs"/>
            </a:rPr>
            <a:t>百万円減少した。また、物件費は</a:t>
          </a:r>
          <a:r>
            <a:rPr kumimoji="1" lang="ja-JP" altLang="en-US" sz="1100">
              <a:solidFill>
                <a:schemeClr val="dk1"/>
              </a:solidFill>
              <a:effectLst/>
              <a:latin typeface="+mn-lt"/>
              <a:ea typeface="+mn-ea"/>
              <a:cs typeface="+mn-cs"/>
            </a:rPr>
            <a:t>、保育士や保健師等の専門職における非正規職員の配置等の理由により、</a:t>
          </a:r>
          <a:r>
            <a:rPr kumimoji="1" lang="en-US" altLang="ja-JP" sz="1100">
              <a:solidFill>
                <a:schemeClr val="dk1"/>
              </a:solidFill>
              <a:effectLst/>
              <a:latin typeface="+mn-lt"/>
              <a:ea typeface="+mn-ea"/>
              <a:cs typeface="+mn-cs"/>
            </a:rPr>
            <a:t>59</a:t>
          </a:r>
          <a:r>
            <a:rPr kumimoji="1" lang="ja-JP" altLang="en-US" sz="1100">
              <a:solidFill>
                <a:schemeClr val="dk1"/>
              </a:solidFill>
              <a:effectLst/>
              <a:latin typeface="+mn-lt"/>
              <a:ea typeface="+mn-ea"/>
              <a:cs typeface="+mn-cs"/>
            </a:rPr>
            <a:t>百万増加している。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今後も行財政改革の推進により、適正な職員の定員管理の推進、需用費や維持管理費等の経常的な物件費の削減に取り組んでいく。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85044</xdr:rowOff>
    </xdr:from>
    <xdr:to>
      <xdr:col>7</xdr:col>
      <xdr:colOff>152400</xdr:colOff>
      <xdr:row>89</xdr:row>
      <xdr:rowOff>49416</xdr:rowOff>
    </xdr:to>
    <xdr:cxnSp macro="">
      <xdr:nvCxnSpPr>
        <xdr:cNvPr id="189" name="直線コネクタ 188"/>
        <xdr:cNvCxnSpPr/>
      </xdr:nvCxnSpPr>
      <xdr:spPr>
        <a:xfrm flipV="1">
          <a:off x="4953000" y="13801044"/>
          <a:ext cx="0" cy="1507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21493</xdr:rowOff>
    </xdr:from>
    <xdr:ext cx="762000" cy="259045"/>
    <xdr:sp macro="" textlink="">
      <xdr:nvSpPr>
        <xdr:cNvPr id="190" name="人件費・物件費等の状況最小値テキスト"/>
        <xdr:cNvSpPr txBox="1"/>
      </xdr:nvSpPr>
      <xdr:spPr>
        <a:xfrm>
          <a:off x="5041900" y="1528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474,919</a:t>
          </a:r>
          <a:endParaRPr kumimoji="1" lang="ja-JP" altLang="en-US" sz="1000" b="1">
            <a:latin typeface="ＭＳ Ｐゴシック"/>
          </a:endParaRPr>
        </a:p>
      </xdr:txBody>
    </xdr:sp>
    <xdr:clientData/>
  </xdr:oneCellAnchor>
  <xdr:twoCellAnchor>
    <xdr:from>
      <xdr:col>7</xdr:col>
      <xdr:colOff>63500</xdr:colOff>
      <xdr:row>89</xdr:row>
      <xdr:rowOff>49416</xdr:rowOff>
    </xdr:from>
    <xdr:to>
      <xdr:col>7</xdr:col>
      <xdr:colOff>241300</xdr:colOff>
      <xdr:row>89</xdr:row>
      <xdr:rowOff>49416</xdr:rowOff>
    </xdr:to>
    <xdr:cxnSp macro="">
      <xdr:nvCxnSpPr>
        <xdr:cNvPr id="191" name="直線コネクタ 190"/>
        <xdr:cNvCxnSpPr/>
      </xdr:nvCxnSpPr>
      <xdr:spPr>
        <a:xfrm>
          <a:off x="4864100" y="1530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171421</xdr:rowOff>
    </xdr:from>
    <xdr:ext cx="762000" cy="259045"/>
    <xdr:sp macro="" textlink="">
      <xdr:nvSpPr>
        <xdr:cNvPr id="192" name="人件費・物件費等の状況最大値テキスト"/>
        <xdr:cNvSpPr txBox="1"/>
      </xdr:nvSpPr>
      <xdr:spPr>
        <a:xfrm>
          <a:off x="5041900" y="1354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100,094</a:t>
          </a:r>
          <a:endParaRPr kumimoji="1" lang="ja-JP" altLang="en-US" sz="1000" b="1">
            <a:latin typeface="ＭＳ Ｐゴシック"/>
          </a:endParaRPr>
        </a:p>
      </xdr:txBody>
    </xdr:sp>
    <xdr:clientData/>
  </xdr:oneCellAnchor>
  <xdr:twoCellAnchor>
    <xdr:from>
      <xdr:col>7</xdr:col>
      <xdr:colOff>63500</xdr:colOff>
      <xdr:row>80</xdr:row>
      <xdr:rowOff>85044</xdr:rowOff>
    </xdr:from>
    <xdr:to>
      <xdr:col>7</xdr:col>
      <xdr:colOff>241300</xdr:colOff>
      <xdr:row>80</xdr:row>
      <xdr:rowOff>85044</xdr:rowOff>
    </xdr:to>
    <xdr:cxnSp macro="">
      <xdr:nvCxnSpPr>
        <xdr:cNvPr id="193" name="直線コネクタ 192"/>
        <xdr:cNvCxnSpPr/>
      </xdr:nvCxnSpPr>
      <xdr:spPr>
        <a:xfrm>
          <a:off x="4864100" y="1380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74919</xdr:rowOff>
    </xdr:from>
    <xdr:to>
      <xdr:col>7</xdr:col>
      <xdr:colOff>152400</xdr:colOff>
      <xdr:row>81</xdr:row>
      <xdr:rowOff>89168</xdr:rowOff>
    </xdr:to>
    <xdr:cxnSp macro="">
      <xdr:nvCxnSpPr>
        <xdr:cNvPr id="194" name="直線コネクタ 193"/>
        <xdr:cNvCxnSpPr/>
      </xdr:nvCxnSpPr>
      <xdr:spPr>
        <a:xfrm>
          <a:off x="4114800" y="13962369"/>
          <a:ext cx="838200" cy="1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47145</xdr:rowOff>
    </xdr:from>
    <xdr:ext cx="762000" cy="259045"/>
    <xdr:sp macro="" textlink="">
      <xdr:nvSpPr>
        <xdr:cNvPr id="195" name="人件費・物件費等の状況平均値テキスト"/>
        <xdr:cNvSpPr txBox="1"/>
      </xdr:nvSpPr>
      <xdr:spPr>
        <a:xfrm>
          <a:off x="5041900" y="13763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30618</xdr:rowOff>
    </xdr:from>
    <xdr:to>
      <xdr:col>7</xdr:col>
      <xdr:colOff>203200</xdr:colOff>
      <xdr:row>81</xdr:row>
      <xdr:rowOff>132218</xdr:rowOff>
    </xdr:to>
    <xdr:sp macro="" textlink="">
      <xdr:nvSpPr>
        <xdr:cNvPr id="196" name="フローチャート : 判断 195"/>
        <xdr:cNvSpPr/>
      </xdr:nvSpPr>
      <xdr:spPr>
        <a:xfrm>
          <a:off x="49022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49671</xdr:rowOff>
    </xdr:from>
    <xdr:to>
      <xdr:col>6</xdr:col>
      <xdr:colOff>0</xdr:colOff>
      <xdr:row>81</xdr:row>
      <xdr:rowOff>74919</xdr:rowOff>
    </xdr:to>
    <xdr:cxnSp macro="">
      <xdr:nvCxnSpPr>
        <xdr:cNvPr id="197" name="直線コネクタ 196"/>
        <xdr:cNvCxnSpPr/>
      </xdr:nvCxnSpPr>
      <xdr:spPr>
        <a:xfrm>
          <a:off x="3225800" y="13937121"/>
          <a:ext cx="889000" cy="2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72183</xdr:rowOff>
    </xdr:from>
    <xdr:to>
      <xdr:col>6</xdr:col>
      <xdr:colOff>50800</xdr:colOff>
      <xdr:row>82</xdr:row>
      <xdr:rowOff>2333</xdr:rowOff>
    </xdr:to>
    <xdr:sp macro="" textlink="">
      <xdr:nvSpPr>
        <xdr:cNvPr id="198" name="フローチャート : 判断 197"/>
        <xdr:cNvSpPr/>
      </xdr:nvSpPr>
      <xdr:spPr>
        <a:xfrm>
          <a:off x="4064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158560</xdr:rowOff>
    </xdr:from>
    <xdr:ext cx="736600" cy="259045"/>
    <xdr:sp macro="" textlink="">
      <xdr:nvSpPr>
        <xdr:cNvPr id="199" name="テキスト ボックス 198"/>
        <xdr:cNvSpPr txBox="1"/>
      </xdr:nvSpPr>
      <xdr:spPr>
        <a:xfrm>
          <a:off x="3733800" y="14046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49671</xdr:rowOff>
    </xdr:from>
    <xdr:to>
      <xdr:col>4</xdr:col>
      <xdr:colOff>482600</xdr:colOff>
      <xdr:row>81</xdr:row>
      <xdr:rowOff>62739</xdr:rowOff>
    </xdr:to>
    <xdr:cxnSp macro="">
      <xdr:nvCxnSpPr>
        <xdr:cNvPr id="200" name="直線コネクタ 199"/>
        <xdr:cNvCxnSpPr/>
      </xdr:nvCxnSpPr>
      <xdr:spPr>
        <a:xfrm flipV="1">
          <a:off x="2336800" y="13937121"/>
          <a:ext cx="889000" cy="1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53232</xdr:rowOff>
    </xdr:from>
    <xdr:to>
      <xdr:col>4</xdr:col>
      <xdr:colOff>533400</xdr:colOff>
      <xdr:row>81</xdr:row>
      <xdr:rowOff>154832</xdr:rowOff>
    </xdr:to>
    <xdr:sp macro="" textlink="">
      <xdr:nvSpPr>
        <xdr:cNvPr id="201" name="フローチャート : 判断 200"/>
        <xdr:cNvSpPr/>
      </xdr:nvSpPr>
      <xdr:spPr>
        <a:xfrm>
          <a:off x="3175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139609</xdr:rowOff>
    </xdr:from>
    <xdr:ext cx="762000" cy="259045"/>
    <xdr:sp macro="" textlink="">
      <xdr:nvSpPr>
        <xdr:cNvPr id="202" name="テキスト ボックス 201"/>
        <xdr:cNvSpPr txBox="1"/>
      </xdr:nvSpPr>
      <xdr:spPr>
        <a:xfrm>
          <a:off x="2844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62739</xdr:rowOff>
    </xdr:from>
    <xdr:to>
      <xdr:col>3</xdr:col>
      <xdr:colOff>279400</xdr:colOff>
      <xdr:row>81</xdr:row>
      <xdr:rowOff>64323</xdr:rowOff>
    </xdr:to>
    <xdr:cxnSp macro="">
      <xdr:nvCxnSpPr>
        <xdr:cNvPr id="203" name="直線コネクタ 202"/>
        <xdr:cNvCxnSpPr/>
      </xdr:nvCxnSpPr>
      <xdr:spPr>
        <a:xfrm flipV="1">
          <a:off x="1447800" y="13950189"/>
          <a:ext cx="889000" cy="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60713</xdr:rowOff>
    </xdr:from>
    <xdr:to>
      <xdr:col>3</xdr:col>
      <xdr:colOff>330200</xdr:colOff>
      <xdr:row>81</xdr:row>
      <xdr:rowOff>162313</xdr:rowOff>
    </xdr:to>
    <xdr:sp macro="" textlink="">
      <xdr:nvSpPr>
        <xdr:cNvPr id="204" name="フローチャート : 判断 203"/>
        <xdr:cNvSpPr/>
      </xdr:nvSpPr>
      <xdr:spPr>
        <a:xfrm>
          <a:off x="2286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147090</xdr:rowOff>
    </xdr:from>
    <xdr:ext cx="762000" cy="259045"/>
    <xdr:sp macro="" textlink="">
      <xdr:nvSpPr>
        <xdr:cNvPr id="205" name="テキスト ボックス 204"/>
        <xdr:cNvSpPr txBox="1"/>
      </xdr:nvSpPr>
      <xdr:spPr>
        <a:xfrm>
          <a:off x="1955800" y="1403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91639</xdr:rowOff>
    </xdr:from>
    <xdr:to>
      <xdr:col>2</xdr:col>
      <xdr:colOff>127000</xdr:colOff>
      <xdr:row>82</xdr:row>
      <xdr:rowOff>21789</xdr:rowOff>
    </xdr:to>
    <xdr:sp macro="" textlink="">
      <xdr:nvSpPr>
        <xdr:cNvPr id="206" name="フローチャート : 判断 205"/>
        <xdr:cNvSpPr/>
      </xdr:nvSpPr>
      <xdr:spPr>
        <a:xfrm>
          <a:off x="1397000" y="139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6566</xdr:rowOff>
    </xdr:from>
    <xdr:ext cx="762000" cy="259045"/>
    <xdr:sp macro="" textlink="">
      <xdr:nvSpPr>
        <xdr:cNvPr id="207" name="テキスト ボックス 206"/>
        <xdr:cNvSpPr txBox="1"/>
      </xdr:nvSpPr>
      <xdr:spPr>
        <a:xfrm>
          <a:off x="1066800" y="1406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38368</xdr:rowOff>
    </xdr:from>
    <xdr:to>
      <xdr:col>7</xdr:col>
      <xdr:colOff>203200</xdr:colOff>
      <xdr:row>81</xdr:row>
      <xdr:rowOff>139968</xdr:rowOff>
    </xdr:to>
    <xdr:sp macro="" textlink="">
      <xdr:nvSpPr>
        <xdr:cNvPr id="213" name="円/楕円 212"/>
        <xdr:cNvSpPr/>
      </xdr:nvSpPr>
      <xdr:spPr>
        <a:xfrm>
          <a:off x="4902200" y="1392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10445</xdr:rowOff>
    </xdr:from>
    <xdr:ext cx="762000" cy="259045"/>
    <xdr:sp macro="" textlink="">
      <xdr:nvSpPr>
        <xdr:cNvPr id="214" name="人件費・物件費等の状況該当値テキスト"/>
        <xdr:cNvSpPr txBox="1"/>
      </xdr:nvSpPr>
      <xdr:spPr>
        <a:xfrm>
          <a:off x="5041900" y="1389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143,751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24119</xdr:rowOff>
    </xdr:from>
    <xdr:to>
      <xdr:col>6</xdr:col>
      <xdr:colOff>50800</xdr:colOff>
      <xdr:row>81</xdr:row>
      <xdr:rowOff>125719</xdr:rowOff>
    </xdr:to>
    <xdr:sp macro="" textlink="">
      <xdr:nvSpPr>
        <xdr:cNvPr id="215" name="円/楕円 214"/>
        <xdr:cNvSpPr/>
      </xdr:nvSpPr>
      <xdr:spPr>
        <a:xfrm>
          <a:off x="4064000" y="1391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135896</xdr:rowOff>
    </xdr:from>
    <xdr:ext cx="736600" cy="259045"/>
    <xdr:sp macro="" textlink="">
      <xdr:nvSpPr>
        <xdr:cNvPr id="216" name="テキスト ボックス 215"/>
        <xdr:cNvSpPr txBox="1"/>
      </xdr:nvSpPr>
      <xdr:spPr>
        <a:xfrm>
          <a:off x="3733800" y="13680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140,208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170321</xdr:rowOff>
    </xdr:from>
    <xdr:to>
      <xdr:col>4</xdr:col>
      <xdr:colOff>533400</xdr:colOff>
      <xdr:row>81</xdr:row>
      <xdr:rowOff>100471</xdr:rowOff>
    </xdr:to>
    <xdr:sp macro="" textlink="">
      <xdr:nvSpPr>
        <xdr:cNvPr id="217" name="円/楕円 216"/>
        <xdr:cNvSpPr/>
      </xdr:nvSpPr>
      <xdr:spPr>
        <a:xfrm>
          <a:off x="3175000" y="1388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110648</xdr:rowOff>
    </xdr:from>
    <xdr:ext cx="762000" cy="259045"/>
    <xdr:sp macro="" textlink="">
      <xdr:nvSpPr>
        <xdr:cNvPr id="218" name="テキスト ボックス 217"/>
        <xdr:cNvSpPr txBox="1"/>
      </xdr:nvSpPr>
      <xdr:spPr>
        <a:xfrm>
          <a:off x="2844800" y="13655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133,930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11939</xdr:rowOff>
    </xdr:from>
    <xdr:to>
      <xdr:col>3</xdr:col>
      <xdr:colOff>330200</xdr:colOff>
      <xdr:row>81</xdr:row>
      <xdr:rowOff>113539</xdr:rowOff>
    </xdr:to>
    <xdr:sp macro="" textlink="">
      <xdr:nvSpPr>
        <xdr:cNvPr id="219" name="円/楕円 218"/>
        <xdr:cNvSpPr/>
      </xdr:nvSpPr>
      <xdr:spPr>
        <a:xfrm>
          <a:off x="2286000" y="1389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123716</xdr:rowOff>
    </xdr:from>
    <xdr:ext cx="762000" cy="259045"/>
    <xdr:sp macro="" textlink="">
      <xdr:nvSpPr>
        <xdr:cNvPr id="220" name="テキスト ボックス 219"/>
        <xdr:cNvSpPr txBox="1"/>
      </xdr:nvSpPr>
      <xdr:spPr>
        <a:xfrm>
          <a:off x="1955800" y="1366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137,179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13523</xdr:rowOff>
    </xdr:from>
    <xdr:to>
      <xdr:col>2</xdr:col>
      <xdr:colOff>127000</xdr:colOff>
      <xdr:row>81</xdr:row>
      <xdr:rowOff>115123</xdr:rowOff>
    </xdr:to>
    <xdr:sp macro="" textlink="">
      <xdr:nvSpPr>
        <xdr:cNvPr id="221" name="円/楕円 220"/>
        <xdr:cNvSpPr/>
      </xdr:nvSpPr>
      <xdr:spPr>
        <a:xfrm>
          <a:off x="1397000" y="1390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125300</xdr:rowOff>
    </xdr:from>
    <xdr:ext cx="762000" cy="259045"/>
    <xdr:sp macro="" textlink="">
      <xdr:nvSpPr>
        <xdr:cNvPr id="222" name="テキスト ボックス 221"/>
        <xdr:cNvSpPr txBox="1"/>
      </xdr:nvSpPr>
      <xdr:spPr>
        <a:xfrm>
          <a:off x="1066800" y="13669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137,573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ラスパイレス指数においては、類似団体と比較し</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数値を上回っている。また、前年度と比較しラスパイレス指数が▲</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数値が減少している主な原因は、経験年数階層の変動によるものと考えられる。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108796</xdr:rowOff>
    </xdr:from>
    <xdr:to>
      <xdr:col>24</xdr:col>
      <xdr:colOff>558800</xdr:colOff>
      <xdr:row>86</xdr:row>
      <xdr:rowOff>53339</xdr:rowOff>
    </xdr:to>
    <xdr:cxnSp macro="">
      <xdr:nvCxnSpPr>
        <xdr:cNvPr id="251" name="直線コネクタ 250"/>
        <xdr:cNvCxnSpPr/>
      </xdr:nvCxnSpPr>
      <xdr:spPr>
        <a:xfrm flipV="1">
          <a:off x="17018000" y="13824796"/>
          <a:ext cx="0" cy="9732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25416</xdr:rowOff>
    </xdr:from>
    <xdr:ext cx="762000" cy="259045"/>
    <xdr:sp macro="" textlink="">
      <xdr:nvSpPr>
        <xdr:cNvPr id="252" name="給与水準   （国との比較）最小値テキスト"/>
        <xdr:cNvSpPr txBox="1"/>
      </xdr:nvSpPr>
      <xdr:spPr>
        <a:xfrm>
          <a:off x="17106900" y="147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86</xdr:row>
      <xdr:rowOff>53339</xdr:rowOff>
    </xdr:from>
    <xdr:to>
      <xdr:col>24</xdr:col>
      <xdr:colOff>647700</xdr:colOff>
      <xdr:row>86</xdr:row>
      <xdr:rowOff>53339</xdr:rowOff>
    </xdr:to>
    <xdr:cxnSp macro="">
      <xdr:nvCxnSpPr>
        <xdr:cNvPr id="253" name="直線コネクタ 252"/>
        <xdr:cNvCxnSpPr/>
      </xdr:nvCxnSpPr>
      <xdr:spPr>
        <a:xfrm>
          <a:off x="169291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23723</xdr:rowOff>
    </xdr:from>
    <xdr:ext cx="762000" cy="259045"/>
    <xdr:sp macro="" textlink="">
      <xdr:nvSpPr>
        <xdr:cNvPr id="254" name="給与水準   （国との比較）最大値テキスト"/>
        <xdr:cNvSpPr txBox="1"/>
      </xdr:nvSpPr>
      <xdr:spPr>
        <a:xfrm>
          <a:off x="17106900" y="1356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24</xdr:col>
      <xdr:colOff>469900</xdr:colOff>
      <xdr:row>80</xdr:row>
      <xdr:rowOff>108796</xdr:rowOff>
    </xdr:from>
    <xdr:to>
      <xdr:col>24</xdr:col>
      <xdr:colOff>647700</xdr:colOff>
      <xdr:row>80</xdr:row>
      <xdr:rowOff>108796</xdr:rowOff>
    </xdr:to>
    <xdr:cxnSp macro="">
      <xdr:nvCxnSpPr>
        <xdr:cNvPr id="255" name="直線コネクタ 254"/>
        <xdr:cNvCxnSpPr/>
      </xdr:nvCxnSpPr>
      <xdr:spPr>
        <a:xfrm>
          <a:off x="16929100" y="1382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114723</xdr:rowOff>
    </xdr:from>
    <xdr:to>
      <xdr:col>24</xdr:col>
      <xdr:colOff>558800</xdr:colOff>
      <xdr:row>84</xdr:row>
      <xdr:rowOff>138854</xdr:rowOff>
    </xdr:to>
    <xdr:cxnSp macro="">
      <xdr:nvCxnSpPr>
        <xdr:cNvPr id="256" name="直線コネクタ 255"/>
        <xdr:cNvCxnSpPr/>
      </xdr:nvCxnSpPr>
      <xdr:spPr>
        <a:xfrm flipV="1">
          <a:off x="16179800" y="1451652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57"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58" name="フローチャート : 判断 257"/>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138854</xdr:rowOff>
    </xdr:from>
    <xdr:to>
      <xdr:col>23</xdr:col>
      <xdr:colOff>406400</xdr:colOff>
      <xdr:row>85</xdr:row>
      <xdr:rowOff>47837</xdr:rowOff>
    </xdr:to>
    <xdr:cxnSp macro="">
      <xdr:nvCxnSpPr>
        <xdr:cNvPr id="259" name="直線コネクタ 258"/>
        <xdr:cNvCxnSpPr/>
      </xdr:nvCxnSpPr>
      <xdr:spPr>
        <a:xfrm flipV="1">
          <a:off x="15290800" y="1454065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0" name="フローチャート : 判断 259"/>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61" name="テキスト ボックス 260"/>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47837</xdr:rowOff>
    </xdr:from>
    <xdr:to>
      <xdr:col>22</xdr:col>
      <xdr:colOff>203200</xdr:colOff>
      <xdr:row>88</xdr:row>
      <xdr:rowOff>88477</xdr:rowOff>
    </xdr:to>
    <xdr:cxnSp macro="">
      <xdr:nvCxnSpPr>
        <xdr:cNvPr id="262" name="直線コネクタ 261"/>
        <xdr:cNvCxnSpPr/>
      </xdr:nvCxnSpPr>
      <xdr:spPr>
        <a:xfrm flipV="1">
          <a:off x="14401800" y="14621087"/>
          <a:ext cx="889000" cy="55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66463</xdr:rowOff>
    </xdr:from>
    <xdr:to>
      <xdr:col>22</xdr:col>
      <xdr:colOff>254000</xdr:colOff>
      <xdr:row>83</xdr:row>
      <xdr:rowOff>168063</xdr:rowOff>
    </xdr:to>
    <xdr:sp macro="" textlink="">
      <xdr:nvSpPr>
        <xdr:cNvPr id="263" name="フローチャート : 判断 262"/>
        <xdr:cNvSpPr/>
      </xdr:nvSpPr>
      <xdr:spPr>
        <a:xfrm>
          <a:off x="15240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6790</xdr:rowOff>
    </xdr:from>
    <xdr:ext cx="762000" cy="259045"/>
    <xdr:sp macro="" textlink="">
      <xdr:nvSpPr>
        <xdr:cNvPr id="264" name="テキスト ボックス 263"/>
        <xdr:cNvSpPr txBox="1"/>
      </xdr:nvSpPr>
      <xdr:spPr>
        <a:xfrm>
          <a:off x="14909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88477</xdr:rowOff>
    </xdr:from>
    <xdr:to>
      <xdr:col>21</xdr:col>
      <xdr:colOff>0</xdr:colOff>
      <xdr:row>88</xdr:row>
      <xdr:rowOff>112607</xdr:rowOff>
    </xdr:to>
    <xdr:cxnSp macro="">
      <xdr:nvCxnSpPr>
        <xdr:cNvPr id="265" name="直線コネクタ 264"/>
        <xdr:cNvCxnSpPr/>
      </xdr:nvCxnSpPr>
      <xdr:spPr>
        <a:xfrm flipV="1">
          <a:off x="13512800" y="1517607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8043</xdr:rowOff>
    </xdr:from>
    <xdr:to>
      <xdr:col>21</xdr:col>
      <xdr:colOff>50800</xdr:colOff>
      <xdr:row>87</xdr:row>
      <xdr:rowOff>109643</xdr:rowOff>
    </xdr:to>
    <xdr:sp macro="" textlink="">
      <xdr:nvSpPr>
        <xdr:cNvPr id="266" name="フローチャート : 判断 265"/>
        <xdr:cNvSpPr/>
      </xdr:nvSpPr>
      <xdr:spPr>
        <a:xfrm>
          <a:off x="14351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119820</xdr:rowOff>
    </xdr:from>
    <xdr:ext cx="762000" cy="259045"/>
    <xdr:sp macro="" textlink="">
      <xdr:nvSpPr>
        <xdr:cNvPr id="267" name="テキスト ボックス 266"/>
        <xdr:cNvSpPr txBox="1"/>
      </xdr:nvSpPr>
      <xdr:spPr>
        <a:xfrm>
          <a:off x="14020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16087</xdr:rowOff>
    </xdr:from>
    <xdr:to>
      <xdr:col>19</xdr:col>
      <xdr:colOff>533400</xdr:colOff>
      <xdr:row>87</xdr:row>
      <xdr:rowOff>117687</xdr:rowOff>
    </xdr:to>
    <xdr:sp macro="" textlink="">
      <xdr:nvSpPr>
        <xdr:cNvPr id="268" name="フローチャート : 判断 267"/>
        <xdr:cNvSpPr/>
      </xdr:nvSpPr>
      <xdr:spPr>
        <a:xfrm>
          <a:off x="13462000" y="149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127864</xdr:rowOff>
    </xdr:from>
    <xdr:ext cx="762000" cy="259045"/>
    <xdr:sp macro="" textlink="">
      <xdr:nvSpPr>
        <xdr:cNvPr id="269" name="テキスト ボックス 268"/>
        <xdr:cNvSpPr txBox="1"/>
      </xdr:nvSpPr>
      <xdr:spPr>
        <a:xfrm>
          <a:off x="13131800" y="1470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63923</xdr:rowOff>
    </xdr:from>
    <xdr:to>
      <xdr:col>24</xdr:col>
      <xdr:colOff>609600</xdr:colOff>
      <xdr:row>84</xdr:row>
      <xdr:rowOff>165523</xdr:rowOff>
    </xdr:to>
    <xdr:sp macro="" textlink="">
      <xdr:nvSpPr>
        <xdr:cNvPr id="275" name="円/楕円 274"/>
        <xdr:cNvSpPr/>
      </xdr:nvSpPr>
      <xdr:spPr>
        <a:xfrm>
          <a:off x="169672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36000</xdr:rowOff>
    </xdr:from>
    <xdr:ext cx="762000" cy="259045"/>
    <xdr:sp macro="" textlink="">
      <xdr:nvSpPr>
        <xdr:cNvPr id="276" name="給与水準   （国との比較）該当値テキスト"/>
        <xdr:cNvSpPr txBox="1"/>
      </xdr:nvSpPr>
      <xdr:spPr>
        <a:xfrm>
          <a:off x="17106900" y="14437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88054</xdr:rowOff>
    </xdr:from>
    <xdr:to>
      <xdr:col>23</xdr:col>
      <xdr:colOff>457200</xdr:colOff>
      <xdr:row>85</xdr:row>
      <xdr:rowOff>18204</xdr:rowOff>
    </xdr:to>
    <xdr:sp macro="" textlink="">
      <xdr:nvSpPr>
        <xdr:cNvPr id="277" name="円/楕円 276"/>
        <xdr:cNvSpPr/>
      </xdr:nvSpPr>
      <xdr:spPr>
        <a:xfrm>
          <a:off x="161290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2981</xdr:rowOff>
    </xdr:from>
    <xdr:ext cx="736600" cy="259045"/>
    <xdr:sp macro="" textlink="">
      <xdr:nvSpPr>
        <xdr:cNvPr id="278" name="テキスト ボックス 277"/>
        <xdr:cNvSpPr txBox="1"/>
      </xdr:nvSpPr>
      <xdr:spPr>
        <a:xfrm>
          <a:off x="15798800" y="1457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168487</xdr:rowOff>
    </xdr:from>
    <xdr:to>
      <xdr:col>22</xdr:col>
      <xdr:colOff>254000</xdr:colOff>
      <xdr:row>85</xdr:row>
      <xdr:rowOff>98637</xdr:rowOff>
    </xdr:to>
    <xdr:sp macro="" textlink="">
      <xdr:nvSpPr>
        <xdr:cNvPr id="279" name="円/楕円 278"/>
        <xdr:cNvSpPr/>
      </xdr:nvSpPr>
      <xdr:spPr>
        <a:xfrm>
          <a:off x="15240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83414</xdr:rowOff>
    </xdr:from>
    <xdr:ext cx="762000" cy="259045"/>
    <xdr:sp macro="" textlink="">
      <xdr:nvSpPr>
        <xdr:cNvPr id="280" name="テキスト ボックス 279"/>
        <xdr:cNvSpPr txBox="1"/>
      </xdr:nvSpPr>
      <xdr:spPr>
        <a:xfrm>
          <a:off x="14909800" y="1465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37677</xdr:rowOff>
    </xdr:from>
    <xdr:to>
      <xdr:col>21</xdr:col>
      <xdr:colOff>50800</xdr:colOff>
      <xdr:row>88</xdr:row>
      <xdr:rowOff>139277</xdr:rowOff>
    </xdr:to>
    <xdr:sp macro="" textlink="">
      <xdr:nvSpPr>
        <xdr:cNvPr id="281" name="円/楕円 280"/>
        <xdr:cNvSpPr/>
      </xdr:nvSpPr>
      <xdr:spPr>
        <a:xfrm>
          <a:off x="14351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124054</xdr:rowOff>
    </xdr:from>
    <xdr:ext cx="762000" cy="259045"/>
    <xdr:sp macro="" textlink="">
      <xdr:nvSpPr>
        <xdr:cNvPr id="282" name="テキスト ボックス 281"/>
        <xdr:cNvSpPr txBox="1"/>
      </xdr:nvSpPr>
      <xdr:spPr>
        <a:xfrm>
          <a:off x="14020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83" name="円/楕円 282"/>
        <xdr:cNvSpPr/>
      </xdr:nvSpPr>
      <xdr:spPr>
        <a:xfrm>
          <a:off x="13462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148184</xdr:rowOff>
    </xdr:from>
    <xdr:ext cx="762000" cy="259045"/>
    <xdr:sp macro="" textlink="">
      <xdr:nvSpPr>
        <xdr:cNvPr id="284" name="テキスト ボックス 283"/>
        <xdr:cNvSpPr txBox="1"/>
      </xdr:nvSpPr>
      <xdr:spPr>
        <a:xfrm>
          <a:off x="13131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職員の定員管理については、平成２７年４月に策定した第三次定員適正化計画を踏まえ、年度ごとの退職者や採用者の実績に基づいた定員管理計画を作成し、適正な定員管理に努めている。定員適正化計画では平成２８年度から平成３２年度までの５カ年で１６名の職員削減を目標にしており、平成２８年４月１日時点では３名増の</a:t>
          </a:r>
          <a:r>
            <a:rPr kumimoji="1" lang="ja-JP" altLang="en-US" sz="1100" b="0" i="0" baseline="0">
              <a:solidFill>
                <a:schemeClr val="dk1"/>
              </a:solidFill>
              <a:effectLst/>
              <a:latin typeface="+mn-lt"/>
              <a:ea typeface="+mn-ea"/>
              <a:cs typeface="+mn-cs"/>
            </a:rPr>
            <a:t>計画としていたが</a:t>
          </a:r>
          <a:r>
            <a:rPr kumimoji="1" lang="ja-JP" altLang="ja-JP" sz="1100" b="0" i="0" baseline="0">
              <a:solidFill>
                <a:schemeClr val="dk1"/>
              </a:solidFill>
              <a:effectLst/>
              <a:latin typeface="+mn-lt"/>
              <a:ea typeface="+mn-ea"/>
              <a:cs typeface="+mn-cs"/>
            </a:rPr>
            <a:t>、実績は４名減となり、目標を達成した。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類似団体と比較しても、ほぼ同数（＋０．０７人）であり、今後も定員適正化計画を基本に、限られた資源（人員）の中で最大限の市民サービスを提供できるよう適正な定員管理に努めていく。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121829</xdr:rowOff>
    </xdr:from>
    <xdr:to>
      <xdr:col>24</xdr:col>
      <xdr:colOff>558800</xdr:colOff>
      <xdr:row>66</xdr:row>
      <xdr:rowOff>142875</xdr:rowOff>
    </xdr:to>
    <xdr:cxnSp macro="">
      <xdr:nvCxnSpPr>
        <xdr:cNvPr id="316" name="直線コネクタ 315"/>
        <xdr:cNvCxnSpPr/>
      </xdr:nvCxnSpPr>
      <xdr:spPr>
        <a:xfrm flipV="1">
          <a:off x="17018000" y="10065929"/>
          <a:ext cx="0" cy="1392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114952</xdr:rowOff>
    </xdr:from>
    <xdr:ext cx="762000" cy="259045"/>
    <xdr:sp macro="" textlink="">
      <xdr:nvSpPr>
        <xdr:cNvPr id="317"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12.85</a:t>
          </a:r>
          <a:endParaRPr kumimoji="1" lang="ja-JP" altLang="en-US" sz="1000" b="1">
            <a:latin typeface="ＭＳ Ｐゴシック"/>
          </a:endParaRPr>
        </a:p>
      </xdr:txBody>
    </xdr:sp>
    <xdr:clientData/>
  </xdr:oneCellAnchor>
  <xdr:twoCellAnchor>
    <xdr:from>
      <xdr:col>24</xdr:col>
      <xdr:colOff>469900</xdr:colOff>
      <xdr:row>66</xdr:row>
      <xdr:rowOff>142875</xdr:rowOff>
    </xdr:from>
    <xdr:to>
      <xdr:col>24</xdr:col>
      <xdr:colOff>647700</xdr:colOff>
      <xdr:row>66</xdr:row>
      <xdr:rowOff>142875</xdr:rowOff>
    </xdr:to>
    <xdr:cxnSp macro="">
      <xdr:nvCxnSpPr>
        <xdr:cNvPr id="318" name="直線コネクタ 317"/>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36756</xdr:rowOff>
    </xdr:from>
    <xdr:ext cx="762000" cy="259045"/>
    <xdr:sp macro="" textlink="">
      <xdr:nvSpPr>
        <xdr:cNvPr id="319" name="定員管理の状況最大値テキスト"/>
        <xdr:cNvSpPr txBox="1"/>
      </xdr:nvSpPr>
      <xdr:spPr>
        <a:xfrm>
          <a:off x="17106900" y="980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58</xdr:row>
      <xdr:rowOff>121829</xdr:rowOff>
    </xdr:from>
    <xdr:to>
      <xdr:col>24</xdr:col>
      <xdr:colOff>647700</xdr:colOff>
      <xdr:row>58</xdr:row>
      <xdr:rowOff>121829</xdr:rowOff>
    </xdr:to>
    <xdr:cxnSp macro="">
      <xdr:nvCxnSpPr>
        <xdr:cNvPr id="320" name="直線コネクタ 319"/>
        <xdr:cNvCxnSpPr/>
      </xdr:nvCxnSpPr>
      <xdr:spPr>
        <a:xfrm>
          <a:off x="16929100" y="10065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41003</xdr:rowOff>
    </xdr:from>
    <xdr:to>
      <xdr:col>24</xdr:col>
      <xdr:colOff>558800</xdr:colOff>
      <xdr:row>62</xdr:row>
      <xdr:rowOff>41003</xdr:rowOff>
    </xdr:to>
    <xdr:cxnSp macro="">
      <xdr:nvCxnSpPr>
        <xdr:cNvPr id="321" name="直線コネクタ 320"/>
        <xdr:cNvCxnSpPr/>
      </xdr:nvCxnSpPr>
      <xdr:spPr>
        <a:xfrm>
          <a:off x="16179800" y="1067090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166115</xdr:rowOff>
    </xdr:from>
    <xdr:ext cx="762000" cy="259045"/>
    <xdr:sp macro="" textlink="">
      <xdr:nvSpPr>
        <xdr:cNvPr id="322" name="定員管理の状況平均値テキスト"/>
        <xdr:cNvSpPr txBox="1"/>
      </xdr:nvSpPr>
      <xdr:spPr>
        <a:xfrm>
          <a:off x="17106900" y="10453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149588</xdr:rowOff>
    </xdr:from>
    <xdr:to>
      <xdr:col>24</xdr:col>
      <xdr:colOff>609600</xdr:colOff>
      <xdr:row>62</xdr:row>
      <xdr:rowOff>79738</xdr:rowOff>
    </xdr:to>
    <xdr:sp macro="" textlink="">
      <xdr:nvSpPr>
        <xdr:cNvPr id="323" name="フローチャート : 判断 322"/>
        <xdr:cNvSpPr/>
      </xdr:nvSpPr>
      <xdr:spPr>
        <a:xfrm>
          <a:off x="169672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11702</xdr:rowOff>
    </xdr:from>
    <xdr:to>
      <xdr:col>23</xdr:col>
      <xdr:colOff>406400</xdr:colOff>
      <xdr:row>62</xdr:row>
      <xdr:rowOff>41003</xdr:rowOff>
    </xdr:to>
    <xdr:cxnSp macro="">
      <xdr:nvCxnSpPr>
        <xdr:cNvPr id="324" name="直線コネクタ 323"/>
        <xdr:cNvCxnSpPr/>
      </xdr:nvCxnSpPr>
      <xdr:spPr>
        <a:xfrm>
          <a:off x="15290800" y="10641602"/>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10069</xdr:rowOff>
    </xdr:from>
    <xdr:to>
      <xdr:col>23</xdr:col>
      <xdr:colOff>457200</xdr:colOff>
      <xdr:row>63</xdr:row>
      <xdr:rowOff>111669</xdr:rowOff>
    </xdr:to>
    <xdr:sp macro="" textlink="">
      <xdr:nvSpPr>
        <xdr:cNvPr id="325" name="フローチャート : 判断 324"/>
        <xdr:cNvSpPr/>
      </xdr:nvSpPr>
      <xdr:spPr>
        <a:xfrm>
          <a:off x="16129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96446</xdr:rowOff>
    </xdr:from>
    <xdr:ext cx="736600" cy="259045"/>
    <xdr:sp macro="" textlink="">
      <xdr:nvSpPr>
        <xdr:cNvPr id="326" name="テキスト ボックス 325"/>
        <xdr:cNvSpPr txBox="1"/>
      </xdr:nvSpPr>
      <xdr:spPr>
        <a:xfrm>
          <a:off x="15798800" y="10897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162469</xdr:rowOff>
    </xdr:from>
    <xdr:to>
      <xdr:col>22</xdr:col>
      <xdr:colOff>203200</xdr:colOff>
      <xdr:row>62</xdr:row>
      <xdr:rowOff>11702</xdr:rowOff>
    </xdr:to>
    <xdr:cxnSp macro="">
      <xdr:nvCxnSpPr>
        <xdr:cNvPr id="327" name="直線コネクタ 326"/>
        <xdr:cNvCxnSpPr/>
      </xdr:nvCxnSpPr>
      <xdr:spPr>
        <a:xfrm>
          <a:off x="14401800" y="10620919"/>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4899</xdr:rowOff>
    </xdr:from>
    <xdr:to>
      <xdr:col>22</xdr:col>
      <xdr:colOff>254000</xdr:colOff>
      <xdr:row>63</xdr:row>
      <xdr:rowOff>106499</xdr:rowOff>
    </xdr:to>
    <xdr:sp macro="" textlink="">
      <xdr:nvSpPr>
        <xdr:cNvPr id="328" name="フローチャート : 判断 327"/>
        <xdr:cNvSpPr/>
      </xdr:nvSpPr>
      <xdr:spPr>
        <a:xfrm>
          <a:off x="15240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91276</xdr:rowOff>
    </xdr:from>
    <xdr:ext cx="762000" cy="259045"/>
    <xdr:sp macro="" textlink="">
      <xdr:nvSpPr>
        <xdr:cNvPr id="329" name="テキスト ボックス 328"/>
        <xdr:cNvSpPr txBox="1"/>
      </xdr:nvSpPr>
      <xdr:spPr>
        <a:xfrm>
          <a:off x="14909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162469</xdr:rowOff>
    </xdr:from>
    <xdr:to>
      <xdr:col>21</xdr:col>
      <xdr:colOff>0</xdr:colOff>
      <xdr:row>62</xdr:row>
      <xdr:rowOff>11702</xdr:rowOff>
    </xdr:to>
    <xdr:cxnSp macro="">
      <xdr:nvCxnSpPr>
        <xdr:cNvPr id="330" name="直線コネクタ 329"/>
        <xdr:cNvCxnSpPr/>
      </xdr:nvCxnSpPr>
      <xdr:spPr>
        <a:xfrm flipV="1">
          <a:off x="13512800" y="10620919"/>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11793</xdr:rowOff>
    </xdr:from>
    <xdr:to>
      <xdr:col>21</xdr:col>
      <xdr:colOff>50800</xdr:colOff>
      <xdr:row>63</xdr:row>
      <xdr:rowOff>113393</xdr:rowOff>
    </xdr:to>
    <xdr:sp macro="" textlink="">
      <xdr:nvSpPr>
        <xdr:cNvPr id="331" name="フローチャート : 判断 330"/>
        <xdr:cNvSpPr/>
      </xdr:nvSpPr>
      <xdr:spPr>
        <a:xfrm>
          <a:off x="14351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98170</xdr:rowOff>
    </xdr:from>
    <xdr:ext cx="762000" cy="259045"/>
    <xdr:sp macro="" textlink="">
      <xdr:nvSpPr>
        <xdr:cNvPr id="332" name="テキスト ボックス 331"/>
        <xdr:cNvSpPr txBox="1"/>
      </xdr:nvSpPr>
      <xdr:spPr>
        <a:xfrm>
          <a:off x="14020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25581</xdr:rowOff>
    </xdr:from>
    <xdr:to>
      <xdr:col>19</xdr:col>
      <xdr:colOff>533400</xdr:colOff>
      <xdr:row>63</xdr:row>
      <xdr:rowOff>127181</xdr:rowOff>
    </xdr:to>
    <xdr:sp macro="" textlink="">
      <xdr:nvSpPr>
        <xdr:cNvPr id="333" name="フローチャート : 判断 332"/>
        <xdr:cNvSpPr/>
      </xdr:nvSpPr>
      <xdr:spPr>
        <a:xfrm>
          <a:off x="134620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111958</xdr:rowOff>
    </xdr:from>
    <xdr:ext cx="762000" cy="259045"/>
    <xdr:sp macro="" textlink="">
      <xdr:nvSpPr>
        <xdr:cNvPr id="334" name="テキスト ボックス 333"/>
        <xdr:cNvSpPr txBox="1"/>
      </xdr:nvSpPr>
      <xdr:spPr>
        <a:xfrm>
          <a:off x="13131800" y="1091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161653</xdr:rowOff>
    </xdr:from>
    <xdr:to>
      <xdr:col>24</xdr:col>
      <xdr:colOff>609600</xdr:colOff>
      <xdr:row>62</xdr:row>
      <xdr:rowOff>91803</xdr:rowOff>
    </xdr:to>
    <xdr:sp macro="" textlink="">
      <xdr:nvSpPr>
        <xdr:cNvPr id="340" name="円/楕円 339"/>
        <xdr:cNvSpPr/>
      </xdr:nvSpPr>
      <xdr:spPr>
        <a:xfrm>
          <a:off x="169672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133730</xdr:rowOff>
    </xdr:from>
    <xdr:ext cx="762000" cy="259045"/>
    <xdr:sp macro="" textlink="">
      <xdr:nvSpPr>
        <xdr:cNvPr id="341" name="定員管理の状況該当値テキスト"/>
        <xdr:cNvSpPr txBox="1"/>
      </xdr:nvSpPr>
      <xdr:spPr>
        <a:xfrm>
          <a:off x="17106900" y="10592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161653</xdr:rowOff>
    </xdr:from>
    <xdr:to>
      <xdr:col>23</xdr:col>
      <xdr:colOff>457200</xdr:colOff>
      <xdr:row>62</xdr:row>
      <xdr:rowOff>91803</xdr:rowOff>
    </xdr:to>
    <xdr:sp macro="" textlink="">
      <xdr:nvSpPr>
        <xdr:cNvPr id="342" name="円/楕円 341"/>
        <xdr:cNvSpPr/>
      </xdr:nvSpPr>
      <xdr:spPr>
        <a:xfrm>
          <a:off x="16129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101980</xdr:rowOff>
    </xdr:from>
    <xdr:ext cx="736600" cy="259045"/>
    <xdr:sp macro="" textlink="">
      <xdr:nvSpPr>
        <xdr:cNvPr id="343" name="テキスト ボックス 342"/>
        <xdr:cNvSpPr txBox="1"/>
      </xdr:nvSpPr>
      <xdr:spPr>
        <a:xfrm>
          <a:off x="15798800" y="10388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132352</xdr:rowOff>
    </xdr:from>
    <xdr:to>
      <xdr:col>22</xdr:col>
      <xdr:colOff>254000</xdr:colOff>
      <xdr:row>62</xdr:row>
      <xdr:rowOff>62502</xdr:rowOff>
    </xdr:to>
    <xdr:sp macro="" textlink="">
      <xdr:nvSpPr>
        <xdr:cNvPr id="344" name="円/楕円 343"/>
        <xdr:cNvSpPr/>
      </xdr:nvSpPr>
      <xdr:spPr>
        <a:xfrm>
          <a:off x="15240000" y="1059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72679</xdr:rowOff>
    </xdr:from>
    <xdr:ext cx="762000" cy="259045"/>
    <xdr:sp macro="" textlink="">
      <xdr:nvSpPr>
        <xdr:cNvPr id="345" name="テキスト ボックス 344"/>
        <xdr:cNvSpPr txBox="1"/>
      </xdr:nvSpPr>
      <xdr:spPr>
        <a:xfrm>
          <a:off x="14909800" y="10359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111669</xdr:rowOff>
    </xdr:from>
    <xdr:to>
      <xdr:col>21</xdr:col>
      <xdr:colOff>50800</xdr:colOff>
      <xdr:row>62</xdr:row>
      <xdr:rowOff>41819</xdr:rowOff>
    </xdr:to>
    <xdr:sp macro="" textlink="">
      <xdr:nvSpPr>
        <xdr:cNvPr id="346" name="円/楕円 345"/>
        <xdr:cNvSpPr/>
      </xdr:nvSpPr>
      <xdr:spPr>
        <a:xfrm>
          <a:off x="14351000" y="1057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51996</xdr:rowOff>
    </xdr:from>
    <xdr:ext cx="762000" cy="259045"/>
    <xdr:sp macro="" textlink="">
      <xdr:nvSpPr>
        <xdr:cNvPr id="347" name="テキスト ボックス 346"/>
        <xdr:cNvSpPr txBox="1"/>
      </xdr:nvSpPr>
      <xdr:spPr>
        <a:xfrm>
          <a:off x="14020800" y="10338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132352</xdr:rowOff>
    </xdr:from>
    <xdr:to>
      <xdr:col>19</xdr:col>
      <xdr:colOff>533400</xdr:colOff>
      <xdr:row>62</xdr:row>
      <xdr:rowOff>62502</xdr:rowOff>
    </xdr:to>
    <xdr:sp macro="" textlink="">
      <xdr:nvSpPr>
        <xdr:cNvPr id="348" name="円/楕円 347"/>
        <xdr:cNvSpPr/>
      </xdr:nvSpPr>
      <xdr:spPr>
        <a:xfrm>
          <a:off x="13462000" y="1059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72679</xdr:rowOff>
    </xdr:from>
    <xdr:ext cx="762000" cy="259045"/>
    <xdr:sp macro="" textlink="">
      <xdr:nvSpPr>
        <xdr:cNvPr id="349" name="テキスト ボックス 348"/>
        <xdr:cNvSpPr txBox="1"/>
      </xdr:nvSpPr>
      <xdr:spPr>
        <a:xfrm>
          <a:off x="13131800" y="10359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第１次宮若市</a:t>
          </a:r>
          <a:r>
            <a:rPr kumimoji="1" lang="ja-JP" altLang="ja-JP" sz="1100">
              <a:solidFill>
                <a:schemeClr val="dk1"/>
              </a:solidFill>
              <a:effectLst/>
              <a:latin typeface="+mn-lt"/>
              <a:ea typeface="+mn-ea"/>
              <a:cs typeface="+mn-cs"/>
            </a:rPr>
            <a:t>総合計画のもと適量・適切な事業実施により、類似団体を下回る</a:t>
          </a:r>
          <a:r>
            <a:rPr kumimoji="1" lang="ja-JP" altLang="en-US" sz="1100">
              <a:solidFill>
                <a:schemeClr val="dk1"/>
              </a:solidFill>
              <a:effectLst/>
              <a:latin typeface="+mn-lt"/>
              <a:ea typeface="+mn-ea"/>
              <a:cs typeface="+mn-cs"/>
            </a:rPr>
            <a:t>５．４</a:t>
          </a:r>
          <a:r>
            <a:rPr kumimoji="1" lang="ja-JP" altLang="ja-JP" sz="1100">
              <a:solidFill>
                <a:schemeClr val="dk1"/>
              </a:solidFill>
              <a:effectLst/>
              <a:latin typeface="+mn-lt"/>
              <a:ea typeface="+mn-ea"/>
              <a:cs typeface="+mn-cs"/>
            </a:rPr>
            <a:t>％となっている。この水準は過去５年間</a:t>
          </a:r>
          <a:r>
            <a:rPr kumimoji="1" lang="ja-JP" altLang="en-US" sz="1100">
              <a:solidFill>
                <a:schemeClr val="dk1"/>
              </a:solidFill>
              <a:effectLst/>
              <a:latin typeface="+mn-lt"/>
              <a:ea typeface="+mn-ea"/>
              <a:cs typeface="+mn-cs"/>
            </a:rPr>
            <a:t>で徐々に低下し</a:t>
          </a:r>
          <a:r>
            <a:rPr kumimoji="1" lang="ja-JP" altLang="ja-JP" sz="1100">
              <a:solidFill>
                <a:schemeClr val="dk1"/>
              </a:solidFill>
              <a:effectLst/>
              <a:latin typeface="+mn-lt"/>
              <a:ea typeface="+mn-ea"/>
              <a:cs typeface="+mn-cs"/>
            </a:rPr>
            <a:t>ており、今後も、計画的</a:t>
          </a:r>
          <a:r>
            <a:rPr kumimoji="1" lang="ja-JP" altLang="en-US" sz="1100">
              <a:solidFill>
                <a:schemeClr val="dk1"/>
              </a:solidFill>
              <a:effectLst/>
              <a:latin typeface="+mn-lt"/>
              <a:ea typeface="+mn-ea"/>
              <a:cs typeface="+mn-cs"/>
            </a:rPr>
            <a:t>な</a:t>
          </a:r>
          <a:r>
            <a:rPr kumimoji="1" lang="ja-JP" altLang="ja-JP" sz="1100">
              <a:solidFill>
                <a:schemeClr val="dk1"/>
              </a:solidFill>
              <a:effectLst/>
              <a:latin typeface="+mn-lt"/>
              <a:ea typeface="+mn-ea"/>
              <a:cs typeface="+mn-cs"/>
            </a:rPr>
            <a:t>建設事業を実施するとともに、交付税算入率の高い地方債を有効に活用し、</a:t>
          </a:r>
          <a:r>
            <a:rPr kumimoji="1" lang="ja-JP" altLang="en-US" sz="1100">
              <a:solidFill>
                <a:schemeClr val="dk1"/>
              </a:solidFill>
              <a:effectLst/>
              <a:latin typeface="+mn-lt"/>
              <a:ea typeface="+mn-ea"/>
              <a:cs typeface="+mn-cs"/>
            </a:rPr>
            <a:t>今後も引き続き類似団体を下回る</a:t>
          </a:r>
          <a:r>
            <a:rPr kumimoji="1" lang="ja-JP" altLang="ja-JP" sz="1100">
              <a:solidFill>
                <a:schemeClr val="dk1"/>
              </a:solidFill>
              <a:effectLst/>
              <a:latin typeface="+mn-lt"/>
              <a:ea typeface="+mn-ea"/>
              <a:cs typeface="+mn-cs"/>
            </a:rPr>
            <a:t>比率を確保していく。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52494</xdr:rowOff>
    </xdr:to>
    <xdr:cxnSp macro="">
      <xdr:nvCxnSpPr>
        <xdr:cNvPr id="378" name="直線コネクタ 377"/>
        <xdr:cNvCxnSpPr/>
      </xdr:nvCxnSpPr>
      <xdr:spPr>
        <a:xfrm flipV="1">
          <a:off x="17018000" y="6261100"/>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79"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80" name="直線コネクタ 379"/>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81"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82" name="直線コネクタ 381"/>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99906</xdr:rowOff>
    </xdr:from>
    <xdr:to>
      <xdr:col>24</xdr:col>
      <xdr:colOff>558800</xdr:colOff>
      <xdr:row>38</xdr:row>
      <xdr:rowOff>156210</xdr:rowOff>
    </xdr:to>
    <xdr:cxnSp macro="">
      <xdr:nvCxnSpPr>
        <xdr:cNvPr id="383" name="直線コネクタ 382"/>
        <xdr:cNvCxnSpPr/>
      </xdr:nvCxnSpPr>
      <xdr:spPr>
        <a:xfrm flipV="1">
          <a:off x="16179800" y="661500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64364</xdr:rowOff>
    </xdr:from>
    <xdr:ext cx="762000" cy="259045"/>
    <xdr:sp macro="" textlink="">
      <xdr:nvSpPr>
        <xdr:cNvPr id="384" name="公債費負担の状況平均値テキスト"/>
        <xdr:cNvSpPr txBox="1"/>
      </xdr:nvSpPr>
      <xdr:spPr>
        <a:xfrm>
          <a:off x="17106900" y="692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5" name="フローチャート : 判断 384"/>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156210</xdr:rowOff>
    </xdr:from>
    <xdr:to>
      <xdr:col>23</xdr:col>
      <xdr:colOff>406400</xdr:colOff>
      <xdr:row>39</xdr:row>
      <xdr:rowOff>97367</xdr:rowOff>
    </xdr:to>
    <xdr:cxnSp macro="">
      <xdr:nvCxnSpPr>
        <xdr:cNvPr id="386" name="直線コネクタ 385"/>
        <xdr:cNvCxnSpPr/>
      </xdr:nvCxnSpPr>
      <xdr:spPr>
        <a:xfrm flipV="1">
          <a:off x="15290800" y="667131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164677</xdr:rowOff>
    </xdr:from>
    <xdr:to>
      <xdr:col>23</xdr:col>
      <xdr:colOff>457200</xdr:colOff>
      <xdr:row>41</xdr:row>
      <xdr:rowOff>94827</xdr:rowOff>
    </xdr:to>
    <xdr:sp macro="" textlink="">
      <xdr:nvSpPr>
        <xdr:cNvPr id="387" name="フローチャート : 判断 386"/>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79604</xdr:rowOff>
    </xdr:from>
    <xdr:ext cx="736600" cy="259045"/>
    <xdr:sp macro="" textlink="">
      <xdr:nvSpPr>
        <xdr:cNvPr id="388" name="テキスト ボックス 387"/>
        <xdr:cNvSpPr txBox="1"/>
      </xdr:nvSpPr>
      <xdr:spPr>
        <a:xfrm>
          <a:off x="15798800" y="710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97367</xdr:rowOff>
    </xdr:from>
    <xdr:to>
      <xdr:col>22</xdr:col>
      <xdr:colOff>203200</xdr:colOff>
      <xdr:row>40</xdr:row>
      <xdr:rowOff>46567</xdr:rowOff>
    </xdr:to>
    <xdr:cxnSp macro="">
      <xdr:nvCxnSpPr>
        <xdr:cNvPr id="389" name="直線コネクタ 388"/>
        <xdr:cNvCxnSpPr/>
      </xdr:nvCxnSpPr>
      <xdr:spPr>
        <a:xfrm flipV="1">
          <a:off x="14401800" y="678391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65617</xdr:rowOff>
    </xdr:from>
    <xdr:to>
      <xdr:col>22</xdr:col>
      <xdr:colOff>254000</xdr:colOff>
      <xdr:row>41</xdr:row>
      <xdr:rowOff>167217</xdr:rowOff>
    </xdr:to>
    <xdr:sp macro="" textlink="">
      <xdr:nvSpPr>
        <xdr:cNvPr id="390" name="フローチャート : 判断 389"/>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151994</xdr:rowOff>
    </xdr:from>
    <xdr:ext cx="762000" cy="259045"/>
    <xdr:sp macro="" textlink="">
      <xdr:nvSpPr>
        <xdr:cNvPr id="391" name="テキスト ボックス 390"/>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46567</xdr:rowOff>
    </xdr:from>
    <xdr:to>
      <xdr:col>21</xdr:col>
      <xdr:colOff>0</xdr:colOff>
      <xdr:row>41</xdr:row>
      <xdr:rowOff>19896</xdr:rowOff>
    </xdr:to>
    <xdr:cxnSp macro="">
      <xdr:nvCxnSpPr>
        <xdr:cNvPr id="392" name="直線コネクタ 391"/>
        <xdr:cNvCxnSpPr/>
      </xdr:nvCxnSpPr>
      <xdr:spPr>
        <a:xfrm flipV="1">
          <a:off x="13512800" y="6904567"/>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129963</xdr:rowOff>
    </xdr:from>
    <xdr:to>
      <xdr:col>21</xdr:col>
      <xdr:colOff>50800</xdr:colOff>
      <xdr:row>42</xdr:row>
      <xdr:rowOff>60113</xdr:rowOff>
    </xdr:to>
    <xdr:sp macro="" textlink="">
      <xdr:nvSpPr>
        <xdr:cNvPr id="393" name="フローチャート : 判断 392"/>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44890</xdr:rowOff>
    </xdr:from>
    <xdr:ext cx="762000" cy="259045"/>
    <xdr:sp macro="" textlink="">
      <xdr:nvSpPr>
        <xdr:cNvPr id="394" name="テキスト ボックス 393"/>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38946</xdr:rowOff>
    </xdr:from>
    <xdr:to>
      <xdr:col>19</xdr:col>
      <xdr:colOff>533400</xdr:colOff>
      <xdr:row>42</xdr:row>
      <xdr:rowOff>140546</xdr:rowOff>
    </xdr:to>
    <xdr:sp macro="" textlink="">
      <xdr:nvSpPr>
        <xdr:cNvPr id="395" name="フローチャート : 判断 394"/>
        <xdr:cNvSpPr/>
      </xdr:nvSpPr>
      <xdr:spPr>
        <a:xfrm>
          <a:off x="13462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125323</xdr:rowOff>
    </xdr:from>
    <xdr:ext cx="762000" cy="259045"/>
    <xdr:sp macro="" textlink="">
      <xdr:nvSpPr>
        <xdr:cNvPr id="396" name="テキスト ボックス 395"/>
        <xdr:cNvSpPr txBox="1"/>
      </xdr:nvSpPr>
      <xdr:spPr>
        <a:xfrm>
          <a:off x="13131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49106</xdr:rowOff>
    </xdr:from>
    <xdr:to>
      <xdr:col>24</xdr:col>
      <xdr:colOff>609600</xdr:colOff>
      <xdr:row>38</xdr:row>
      <xdr:rowOff>150706</xdr:rowOff>
    </xdr:to>
    <xdr:sp macro="" textlink="">
      <xdr:nvSpPr>
        <xdr:cNvPr id="402" name="円/楕円 401"/>
        <xdr:cNvSpPr/>
      </xdr:nvSpPr>
      <xdr:spPr>
        <a:xfrm>
          <a:off x="169672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65634</xdr:rowOff>
    </xdr:from>
    <xdr:ext cx="762000" cy="259045"/>
    <xdr:sp macro="" textlink="">
      <xdr:nvSpPr>
        <xdr:cNvPr id="403" name="公債費負担の状況該当値テキスト"/>
        <xdr:cNvSpPr txBox="1"/>
      </xdr:nvSpPr>
      <xdr:spPr>
        <a:xfrm>
          <a:off x="171069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105410</xdr:rowOff>
    </xdr:from>
    <xdr:to>
      <xdr:col>23</xdr:col>
      <xdr:colOff>457200</xdr:colOff>
      <xdr:row>39</xdr:row>
      <xdr:rowOff>35560</xdr:rowOff>
    </xdr:to>
    <xdr:sp macro="" textlink="">
      <xdr:nvSpPr>
        <xdr:cNvPr id="404" name="円/楕円 403"/>
        <xdr:cNvSpPr/>
      </xdr:nvSpPr>
      <xdr:spPr>
        <a:xfrm>
          <a:off x="16129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45737</xdr:rowOff>
    </xdr:from>
    <xdr:ext cx="736600" cy="259045"/>
    <xdr:sp macro="" textlink="">
      <xdr:nvSpPr>
        <xdr:cNvPr id="405" name="テキスト ボックス 404"/>
        <xdr:cNvSpPr txBox="1"/>
      </xdr:nvSpPr>
      <xdr:spPr>
        <a:xfrm>
          <a:off x="15798800" y="63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46567</xdr:rowOff>
    </xdr:from>
    <xdr:to>
      <xdr:col>22</xdr:col>
      <xdr:colOff>254000</xdr:colOff>
      <xdr:row>39</xdr:row>
      <xdr:rowOff>148167</xdr:rowOff>
    </xdr:to>
    <xdr:sp macro="" textlink="">
      <xdr:nvSpPr>
        <xdr:cNvPr id="406" name="円/楕円 405"/>
        <xdr:cNvSpPr/>
      </xdr:nvSpPr>
      <xdr:spPr>
        <a:xfrm>
          <a:off x="15240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158344</xdr:rowOff>
    </xdr:from>
    <xdr:ext cx="762000" cy="259045"/>
    <xdr:sp macro="" textlink="">
      <xdr:nvSpPr>
        <xdr:cNvPr id="407" name="テキスト ボックス 406"/>
        <xdr:cNvSpPr txBox="1"/>
      </xdr:nvSpPr>
      <xdr:spPr>
        <a:xfrm>
          <a:off x="14909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167217</xdr:rowOff>
    </xdr:from>
    <xdr:to>
      <xdr:col>21</xdr:col>
      <xdr:colOff>50800</xdr:colOff>
      <xdr:row>40</xdr:row>
      <xdr:rowOff>97367</xdr:rowOff>
    </xdr:to>
    <xdr:sp macro="" textlink="">
      <xdr:nvSpPr>
        <xdr:cNvPr id="408" name="円/楕円 407"/>
        <xdr:cNvSpPr/>
      </xdr:nvSpPr>
      <xdr:spPr>
        <a:xfrm>
          <a:off x="14351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107544</xdr:rowOff>
    </xdr:from>
    <xdr:ext cx="762000" cy="259045"/>
    <xdr:sp macro="" textlink="">
      <xdr:nvSpPr>
        <xdr:cNvPr id="409" name="テキスト ボックス 408"/>
        <xdr:cNvSpPr txBox="1"/>
      </xdr:nvSpPr>
      <xdr:spPr>
        <a:xfrm>
          <a:off x="14020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140546</xdr:rowOff>
    </xdr:from>
    <xdr:to>
      <xdr:col>19</xdr:col>
      <xdr:colOff>533400</xdr:colOff>
      <xdr:row>41</xdr:row>
      <xdr:rowOff>70696</xdr:rowOff>
    </xdr:to>
    <xdr:sp macro="" textlink="">
      <xdr:nvSpPr>
        <xdr:cNvPr id="410" name="円/楕円 409"/>
        <xdr:cNvSpPr/>
      </xdr:nvSpPr>
      <xdr:spPr>
        <a:xfrm>
          <a:off x="13462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80873</xdr:rowOff>
    </xdr:from>
    <xdr:ext cx="762000" cy="259045"/>
    <xdr:sp macro="" textlink="">
      <xdr:nvSpPr>
        <xdr:cNvPr id="411" name="テキスト ボックス 410"/>
        <xdr:cNvSpPr txBox="1"/>
      </xdr:nvSpPr>
      <xdr:spPr>
        <a:xfrm>
          <a:off x="13131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比率については、平成２４年度から０となっている。その主な要因は、合併特例債等の発行による基準財政需要額算入見込額の増加、及び財政調整基金等の積立てによる充当可能基金の増加が将来負担額の増加を上回っているためである。</a:t>
          </a:r>
          <a:endParaRPr lang="ja-JP" altLang="ja-JP" sz="1400">
            <a:effectLst/>
          </a:endParaRPr>
        </a:p>
        <a:p>
          <a:r>
            <a:rPr kumimoji="1" lang="ja-JP" altLang="ja-JP" sz="1100">
              <a:solidFill>
                <a:schemeClr val="dk1"/>
              </a:solidFill>
              <a:effectLst/>
              <a:latin typeface="+mn-lt"/>
              <a:ea typeface="+mn-ea"/>
              <a:cs typeface="+mn-cs"/>
            </a:rPr>
            <a:t>しかしながら、交付税算入率の</a:t>
          </a:r>
          <a:r>
            <a:rPr kumimoji="1" lang="ja-JP" altLang="en-US" sz="1100">
              <a:solidFill>
                <a:schemeClr val="dk1"/>
              </a:solidFill>
              <a:effectLst/>
              <a:latin typeface="+mn-lt"/>
              <a:ea typeface="+mn-ea"/>
              <a:cs typeface="+mn-cs"/>
            </a:rPr>
            <a:t>高い</a:t>
          </a:r>
          <a:r>
            <a:rPr kumimoji="1" lang="ja-JP" altLang="ja-JP" sz="1100">
              <a:solidFill>
                <a:schemeClr val="dk1"/>
              </a:solidFill>
              <a:effectLst/>
              <a:latin typeface="+mn-lt"/>
              <a:ea typeface="+mn-ea"/>
              <a:cs typeface="+mn-cs"/>
            </a:rPr>
            <a:t>合併特例債発行可能残高が減少していることから、今後は基準財政需要額算入見込額の伸びが鈍化するとともに、普通交付税の合併特例措置も平成２８年度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段階的に削減され</a:t>
          </a:r>
          <a:r>
            <a:rPr kumimoji="1" lang="ja-JP" altLang="en-US" sz="1100">
              <a:solidFill>
                <a:schemeClr val="dk1"/>
              </a:solidFill>
              <a:effectLst/>
              <a:latin typeface="+mn-lt"/>
              <a:ea typeface="+mn-ea"/>
              <a:cs typeface="+mn-cs"/>
            </a:rPr>
            <a:t>ていく</a:t>
          </a:r>
          <a:r>
            <a:rPr kumimoji="1" lang="ja-JP" altLang="ja-JP" sz="1100">
              <a:solidFill>
                <a:schemeClr val="dk1"/>
              </a:solidFill>
              <a:effectLst/>
              <a:latin typeface="+mn-lt"/>
              <a:ea typeface="+mn-ea"/>
              <a:cs typeface="+mn-cs"/>
            </a:rPr>
            <a:t>ため指標の悪化が懸念される。今後とも事業実施の適正化を図り、財政の健全化に努める。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8" name="直線コネクタ 42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9" name="テキスト ボックス 42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2" name="直線コネクタ 43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3" name="テキスト ボックス 43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93821</xdr:rowOff>
    </xdr:to>
    <xdr:cxnSp macro="">
      <xdr:nvCxnSpPr>
        <xdr:cNvPr id="436" name="直線コネクタ 435"/>
        <xdr:cNvCxnSpPr/>
      </xdr:nvCxnSpPr>
      <xdr:spPr>
        <a:xfrm flipV="1">
          <a:off x="17018000" y="2571750"/>
          <a:ext cx="0" cy="1293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65898</xdr:rowOff>
    </xdr:from>
    <xdr:ext cx="762000" cy="259045"/>
    <xdr:sp macro="" textlink="">
      <xdr:nvSpPr>
        <xdr:cNvPr id="437" name="将来負担の状況最小値テキスト"/>
        <xdr:cNvSpPr txBox="1"/>
      </xdr:nvSpPr>
      <xdr:spPr>
        <a:xfrm>
          <a:off x="17106900" y="383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214.5</a:t>
          </a:r>
          <a:endParaRPr kumimoji="1" lang="ja-JP" altLang="en-US" sz="1000" b="1">
            <a:latin typeface="ＭＳ Ｐゴシック"/>
          </a:endParaRPr>
        </a:p>
      </xdr:txBody>
    </xdr:sp>
    <xdr:clientData/>
  </xdr:oneCellAnchor>
  <xdr:twoCellAnchor>
    <xdr:from>
      <xdr:col>24</xdr:col>
      <xdr:colOff>469900</xdr:colOff>
      <xdr:row>22</xdr:row>
      <xdr:rowOff>93821</xdr:rowOff>
    </xdr:from>
    <xdr:to>
      <xdr:col>24</xdr:col>
      <xdr:colOff>647700</xdr:colOff>
      <xdr:row>22</xdr:row>
      <xdr:rowOff>93821</xdr:rowOff>
    </xdr:to>
    <xdr:cxnSp macro="">
      <xdr:nvCxnSpPr>
        <xdr:cNvPr id="438" name="直線コネクタ 437"/>
        <xdr:cNvCxnSpPr/>
      </xdr:nvCxnSpPr>
      <xdr:spPr>
        <a:xfrm>
          <a:off x="16929100" y="386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40" name="直線コネクタ 43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92473</xdr:rowOff>
    </xdr:from>
    <xdr:ext cx="762000" cy="259045"/>
    <xdr:sp macro="" textlink="">
      <xdr:nvSpPr>
        <xdr:cNvPr id="441" name="将来負担の状況平均値テキスト"/>
        <xdr:cNvSpPr txBox="1"/>
      </xdr:nvSpPr>
      <xdr:spPr>
        <a:xfrm>
          <a:off x="17106900" y="2835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120396</xdr:rowOff>
    </xdr:from>
    <xdr:to>
      <xdr:col>24</xdr:col>
      <xdr:colOff>609600</xdr:colOff>
      <xdr:row>17</xdr:row>
      <xdr:rowOff>50546</xdr:rowOff>
    </xdr:to>
    <xdr:sp macro="" textlink="">
      <xdr:nvSpPr>
        <xdr:cNvPr id="442" name="フローチャート : 判断 441"/>
        <xdr:cNvSpPr/>
      </xdr:nvSpPr>
      <xdr:spPr>
        <a:xfrm>
          <a:off x="169672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144526</xdr:rowOff>
    </xdr:from>
    <xdr:to>
      <xdr:col>23</xdr:col>
      <xdr:colOff>457200</xdr:colOff>
      <xdr:row>17</xdr:row>
      <xdr:rowOff>74676</xdr:rowOff>
    </xdr:to>
    <xdr:sp macro="" textlink="">
      <xdr:nvSpPr>
        <xdr:cNvPr id="443" name="フローチャート : 判断 442"/>
        <xdr:cNvSpPr/>
      </xdr:nvSpPr>
      <xdr:spPr>
        <a:xfrm>
          <a:off x="16129000" y="288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84853</xdr:rowOff>
    </xdr:from>
    <xdr:ext cx="736600" cy="259045"/>
    <xdr:sp macro="" textlink="">
      <xdr:nvSpPr>
        <xdr:cNvPr id="444" name="テキスト ボックス 443"/>
        <xdr:cNvSpPr txBox="1"/>
      </xdr:nvSpPr>
      <xdr:spPr>
        <a:xfrm>
          <a:off x="15798800" y="265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222</xdr:rowOff>
    </xdr:from>
    <xdr:to>
      <xdr:col>22</xdr:col>
      <xdr:colOff>254000</xdr:colOff>
      <xdr:row>17</xdr:row>
      <xdr:rowOff>101822</xdr:rowOff>
    </xdr:to>
    <xdr:sp macro="" textlink="">
      <xdr:nvSpPr>
        <xdr:cNvPr id="445" name="フローチャート : 判断 444"/>
        <xdr:cNvSpPr/>
      </xdr:nvSpPr>
      <xdr:spPr>
        <a:xfrm>
          <a:off x="15240000" y="291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111999</xdr:rowOff>
    </xdr:from>
    <xdr:ext cx="762000" cy="259045"/>
    <xdr:sp macro="" textlink="">
      <xdr:nvSpPr>
        <xdr:cNvPr id="446" name="テキスト ボックス 445"/>
        <xdr:cNvSpPr txBox="1"/>
      </xdr:nvSpPr>
      <xdr:spPr>
        <a:xfrm>
          <a:off x="14909800" y="26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65977</xdr:rowOff>
    </xdr:from>
    <xdr:to>
      <xdr:col>21</xdr:col>
      <xdr:colOff>50800</xdr:colOff>
      <xdr:row>17</xdr:row>
      <xdr:rowOff>167577</xdr:rowOff>
    </xdr:to>
    <xdr:sp macro="" textlink="">
      <xdr:nvSpPr>
        <xdr:cNvPr id="447" name="フローチャート : 判断 446"/>
        <xdr:cNvSpPr/>
      </xdr:nvSpPr>
      <xdr:spPr>
        <a:xfrm>
          <a:off x="14351000" y="29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6304</xdr:rowOff>
    </xdr:from>
    <xdr:ext cx="762000" cy="259045"/>
    <xdr:sp macro="" textlink="">
      <xdr:nvSpPr>
        <xdr:cNvPr id="448" name="テキスト ボックス 447"/>
        <xdr:cNvSpPr txBox="1"/>
      </xdr:nvSpPr>
      <xdr:spPr>
        <a:xfrm>
          <a:off x="14020800" y="2749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138970</xdr:rowOff>
    </xdr:from>
    <xdr:to>
      <xdr:col>19</xdr:col>
      <xdr:colOff>533400</xdr:colOff>
      <xdr:row>18</xdr:row>
      <xdr:rowOff>69120</xdr:rowOff>
    </xdr:to>
    <xdr:sp macro="" textlink="">
      <xdr:nvSpPr>
        <xdr:cNvPr id="449" name="フローチャート : 判断 448"/>
        <xdr:cNvSpPr/>
      </xdr:nvSpPr>
      <xdr:spPr>
        <a:xfrm>
          <a:off x="13462000" y="305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53897</xdr:rowOff>
    </xdr:from>
    <xdr:ext cx="762000" cy="259045"/>
    <xdr:sp macro="" textlink="">
      <xdr:nvSpPr>
        <xdr:cNvPr id="450" name="テキスト ボックス 449"/>
        <xdr:cNvSpPr txBox="1"/>
      </xdr:nvSpPr>
      <xdr:spPr>
        <a:xfrm>
          <a:off x="13131800" y="31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19</xdr:col>
      <xdr:colOff>431800</xdr:colOff>
      <xdr:row>15</xdr:row>
      <xdr:rowOff>8318</xdr:rowOff>
    </xdr:from>
    <xdr:to>
      <xdr:col>19</xdr:col>
      <xdr:colOff>533400</xdr:colOff>
      <xdr:row>15</xdr:row>
      <xdr:rowOff>109918</xdr:rowOff>
    </xdr:to>
    <xdr:sp macro="" textlink="">
      <xdr:nvSpPr>
        <xdr:cNvPr id="456" name="円/楕円 455"/>
        <xdr:cNvSpPr/>
      </xdr:nvSpPr>
      <xdr:spPr>
        <a:xfrm>
          <a:off x="13462000" y="258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120095</xdr:rowOff>
    </xdr:from>
    <xdr:ext cx="762000" cy="259045"/>
    <xdr:sp macro="" textlink="">
      <xdr:nvSpPr>
        <xdr:cNvPr id="457" name="テキスト ボックス 456"/>
        <xdr:cNvSpPr txBox="1"/>
      </xdr:nvSpPr>
      <xdr:spPr>
        <a:xfrm>
          <a:off x="13131800" y="2348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福岡県宮若市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28,861
28,639
139.99
18,014,030
17,347,225
605,857
9,253,392
18,503,328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ea"/>
              <a:ea typeface="+mn-ea"/>
              <a:cs typeface="+mn-cs"/>
            </a:rPr>
            <a:t>人件費は、類似団体と比べ</a:t>
          </a:r>
          <a:r>
            <a:rPr kumimoji="1" lang="ja-JP" altLang="en-US" sz="1100">
              <a:solidFill>
                <a:schemeClr val="dk1"/>
              </a:solidFill>
              <a:effectLst/>
              <a:latin typeface="+mn-ea"/>
              <a:ea typeface="+mn-ea"/>
              <a:cs typeface="+mn-cs"/>
            </a:rPr>
            <a:t>１．８</a:t>
          </a:r>
          <a:r>
            <a:rPr kumimoji="1" lang="ja-JP" altLang="ja-JP" sz="1100">
              <a:solidFill>
                <a:schemeClr val="dk1"/>
              </a:solidFill>
              <a:effectLst/>
              <a:latin typeface="+mn-ea"/>
              <a:ea typeface="+mn-ea"/>
              <a:cs typeface="+mn-cs"/>
            </a:rPr>
            <a:t>％下回っている。前年度より割合が減少しているが、原因として人事院勧告による給与の増額改定が行われたことよりも、</a:t>
          </a:r>
          <a:r>
            <a:rPr kumimoji="1" lang="ja-JP" altLang="en-US" sz="1100">
              <a:solidFill>
                <a:schemeClr val="dk1"/>
              </a:solidFill>
              <a:effectLst/>
              <a:latin typeface="+mn-ea"/>
              <a:ea typeface="+mn-ea"/>
              <a:cs typeface="+mn-cs"/>
            </a:rPr>
            <a:t>本市が地域手当未支給地域となっていることから、</a:t>
          </a:r>
          <a:r>
            <a:rPr kumimoji="1" lang="ja-JP" altLang="ja-JP" sz="1100">
              <a:solidFill>
                <a:schemeClr val="dk1"/>
              </a:solidFill>
              <a:effectLst/>
              <a:latin typeface="+mn-ea"/>
              <a:ea typeface="+mn-ea"/>
              <a:cs typeface="+mn-cs"/>
            </a:rPr>
            <a:t>給与制度の総合的見直し（俸給表の水準を平均２％引き下げ）</a:t>
          </a:r>
          <a:r>
            <a:rPr kumimoji="1" lang="ja-JP" altLang="en-US" sz="1100">
              <a:solidFill>
                <a:schemeClr val="dk1"/>
              </a:solidFill>
              <a:effectLst/>
              <a:latin typeface="+mn-ea"/>
              <a:ea typeface="+mn-ea"/>
              <a:cs typeface="+mn-cs"/>
            </a:rPr>
            <a:t>の実施によるものと思われる</a:t>
          </a:r>
          <a:r>
            <a:rPr kumimoji="1" lang="ja-JP" altLang="ja-JP" sz="1100">
              <a:solidFill>
                <a:schemeClr val="dk1"/>
              </a:solidFill>
              <a:effectLst/>
              <a:latin typeface="+mn-ea"/>
              <a:ea typeface="+mn-ea"/>
              <a:cs typeface="+mn-cs"/>
            </a:rPr>
            <a:t>。給与等については、国公準拠を基本としていることから、今後も国等の動向を踏まえた適切な対応を行っていく。</a:t>
          </a:r>
          <a:endParaRPr lang="ja-JP" altLang="ja-JP" sz="1400">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122428</xdr:rowOff>
    </xdr:from>
    <xdr:to>
      <xdr:col>7</xdr:col>
      <xdr:colOff>15875</xdr:colOff>
      <xdr:row>41</xdr:row>
      <xdr:rowOff>51562</xdr:rowOff>
    </xdr:to>
    <xdr:cxnSp macro="">
      <xdr:nvCxnSpPr>
        <xdr:cNvPr id="59" name="直線コネクタ 58"/>
        <xdr:cNvCxnSpPr/>
      </xdr:nvCxnSpPr>
      <xdr:spPr>
        <a:xfrm flipV="1">
          <a:off x="4826000" y="560882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60"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1" name="直線コネクタ 60"/>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37355</xdr:rowOff>
    </xdr:from>
    <xdr:ext cx="762000" cy="259045"/>
    <xdr:sp macro="" textlink="">
      <xdr:nvSpPr>
        <xdr:cNvPr id="62" name="人件費最大値テキスト"/>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122428</xdr:rowOff>
    </xdr:from>
    <xdr:to>
      <xdr:col>7</xdr:col>
      <xdr:colOff>104775</xdr:colOff>
      <xdr:row>32</xdr:row>
      <xdr:rowOff>122428</xdr:rowOff>
    </xdr:to>
    <xdr:cxnSp macro="">
      <xdr:nvCxnSpPr>
        <xdr:cNvPr id="63" name="直線コネクタ 62"/>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30988</xdr:rowOff>
    </xdr:from>
    <xdr:to>
      <xdr:col>7</xdr:col>
      <xdr:colOff>15875</xdr:colOff>
      <xdr:row>36</xdr:row>
      <xdr:rowOff>49276</xdr:rowOff>
    </xdr:to>
    <xdr:cxnSp macro="">
      <xdr:nvCxnSpPr>
        <xdr:cNvPr id="64" name="直線コネクタ 63"/>
        <xdr:cNvCxnSpPr/>
      </xdr:nvCxnSpPr>
      <xdr:spPr>
        <a:xfrm flipV="1">
          <a:off x="3987800" y="620318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116857</xdr:rowOff>
    </xdr:from>
    <xdr:ext cx="762000" cy="259045"/>
    <xdr:sp macro="" textlink="">
      <xdr:nvSpPr>
        <xdr:cNvPr id="65"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6" name="フローチャート :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165862</xdr:rowOff>
    </xdr:from>
    <xdr:to>
      <xdr:col>5</xdr:col>
      <xdr:colOff>549275</xdr:colOff>
      <xdr:row>36</xdr:row>
      <xdr:rowOff>49276</xdr:rowOff>
    </xdr:to>
    <xdr:cxnSp macro="">
      <xdr:nvCxnSpPr>
        <xdr:cNvPr id="67" name="直線コネクタ 66"/>
        <xdr:cNvCxnSpPr/>
      </xdr:nvCxnSpPr>
      <xdr:spPr>
        <a:xfrm>
          <a:off x="3098800" y="61666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137922</xdr:rowOff>
    </xdr:from>
    <xdr:to>
      <xdr:col>5</xdr:col>
      <xdr:colOff>600075</xdr:colOff>
      <xdr:row>38</xdr:row>
      <xdr:rowOff>68072</xdr:rowOff>
    </xdr:to>
    <xdr:sp macro="" textlink="">
      <xdr:nvSpPr>
        <xdr:cNvPr id="68" name="フローチャート : 判断 67"/>
        <xdr:cNvSpPr/>
      </xdr:nvSpPr>
      <xdr:spPr>
        <a:xfrm>
          <a:off x="3937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52849</xdr:rowOff>
    </xdr:from>
    <xdr:ext cx="736600" cy="259045"/>
    <xdr:sp macro="" textlink="">
      <xdr:nvSpPr>
        <xdr:cNvPr id="69" name="テキスト ボックス 68"/>
        <xdr:cNvSpPr txBox="1"/>
      </xdr:nvSpPr>
      <xdr:spPr>
        <a:xfrm>
          <a:off x="3606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138430</xdr:rowOff>
    </xdr:from>
    <xdr:to>
      <xdr:col>4</xdr:col>
      <xdr:colOff>346075</xdr:colOff>
      <xdr:row>35</xdr:row>
      <xdr:rowOff>165862</xdr:rowOff>
    </xdr:to>
    <xdr:cxnSp macro="">
      <xdr:nvCxnSpPr>
        <xdr:cNvPr id="70" name="直線コネクタ 69"/>
        <xdr:cNvCxnSpPr/>
      </xdr:nvCxnSpPr>
      <xdr:spPr>
        <a:xfrm>
          <a:off x="2209800" y="61391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119634</xdr:rowOff>
    </xdr:from>
    <xdr:to>
      <xdr:col>4</xdr:col>
      <xdr:colOff>396875</xdr:colOff>
      <xdr:row>38</xdr:row>
      <xdr:rowOff>49785</xdr:rowOff>
    </xdr:to>
    <xdr:sp macro="" textlink="">
      <xdr:nvSpPr>
        <xdr:cNvPr id="71" name="フローチャート : 判断 70"/>
        <xdr:cNvSpPr/>
      </xdr:nvSpPr>
      <xdr:spPr>
        <a:xfrm>
          <a:off x="3048000" y="64632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34561</xdr:rowOff>
    </xdr:from>
    <xdr:ext cx="762000" cy="259045"/>
    <xdr:sp macro="" textlink="">
      <xdr:nvSpPr>
        <xdr:cNvPr id="72" name="テキスト ボックス 71"/>
        <xdr:cNvSpPr txBox="1"/>
      </xdr:nvSpPr>
      <xdr:spPr>
        <a:xfrm>
          <a:off x="2717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138430</xdr:rowOff>
    </xdr:from>
    <xdr:to>
      <xdr:col>3</xdr:col>
      <xdr:colOff>142875</xdr:colOff>
      <xdr:row>36</xdr:row>
      <xdr:rowOff>30988</xdr:rowOff>
    </xdr:to>
    <xdr:cxnSp macro="">
      <xdr:nvCxnSpPr>
        <xdr:cNvPr id="73" name="直線コネクタ 72"/>
        <xdr:cNvCxnSpPr/>
      </xdr:nvCxnSpPr>
      <xdr:spPr>
        <a:xfrm flipV="1">
          <a:off x="1320800" y="61391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30480</xdr:rowOff>
    </xdr:from>
    <xdr:to>
      <xdr:col>3</xdr:col>
      <xdr:colOff>193675</xdr:colOff>
      <xdr:row>38</xdr:row>
      <xdr:rowOff>132080</xdr:rowOff>
    </xdr:to>
    <xdr:sp macro="" textlink="">
      <xdr:nvSpPr>
        <xdr:cNvPr id="74" name="フローチャート : 判断 73"/>
        <xdr:cNvSpPr/>
      </xdr:nvSpPr>
      <xdr:spPr>
        <a:xfrm>
          <a:off x="2159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116857</xdr:rowOff>
    </xdr:from>
    <xdr:ext cx="762000" cy="259045"/>
    <xdr:sp macro="" textlink="">
      <xdr:nvSpPr>
        <xdr:cNvPr id="75" name="テキスト ボックス 74"/>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67056</xdr:rowOff>
    </xdr:from>
    <xdr:to>
      <xdr:col>1</xdr:col>
      <xdr:colOff>676275</xdr:colOff>
      <xdr:row>38</xdr:row>
      <xdr:rowOff>168656</xdr:rowOff>
    </xdr:to>
    <xdr:sp macro="" textlink="">
      <xdr:nvSpPr>
        <xdr:cNvPr id="76" name="フローチャート : 判断 75"/>
        <xdr:cNvSpPr/>
      </xdr:nvSpPr>
      <xdr:spPr>
        <a:xfrm>
          <a:off x="12700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153433</xdr:rowOff>
    </xdr:from>
    <xdr:ext cx="762000" cy="259045"/>
    <xdr:sp macro="" textlink="">
      <xdr:nvSpPr>
        <xdr:cNvPr id="77" name="テキスト ボックス 76"/>
        <xdr:cNvSpPr txBox="1"/>
      </xdr:nvSpPr>
      <xdr:spPr>
        <a:xfrm>
          <a:off x="939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151638</xdr:rowOff>
    </xdr:from>
    <xdr:to>
      <xdr:col>7</xdr:col>
      <xdr:colOff>66675</xdr:colOff>
      <xdr:row>36</xdr:row>
      <xdr:rowOff>81788</xdr:rowOff>
    </xdr:to>
    <xdr:sp macro="" textlink="">
      <xdr:nvSpPr>
        <xdr:cNvPr id="83" name="円/楕円 82"/>
        <xdr:cNvSpPr/>
      </xdr:nvSpPr>
      <xdr:spPr>
        <a:xfrm>
          <a:off x="4775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168165</xdr:rowOff>
    </xdr:from>
    <xdr:ext cx="762000" cy="259045"/>
    <xdr:sp macro="" textlink="">
      <xdr:nvSpPr>
        <xdr:cNvPr id="84" name="人件費該当値テキスト"/>
        <xdr:cNvSpPr txBox="1"/>
      </xdr:nvSpPr>
      <xdr:spPr>
        <a:xfrm>
          <a:off x="4914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169926</xdr:rowOff>
    </xdr:from>
    <xdr:to>
      <xdr:col>5</xdr:col>
      <xdr:colOff>600075</xdr:colOff>
      <xdr:row>36</xdr:row>
      <xdr:rowOff>100076</xdr:rowOff>
    </xdr:to>
    <xdr:sp macro="" textlink="">
      <xdr:nvSpPr>
        <xdr:cNvPr id="85" name="円/楕円 84"/>
        <xdr:cNvSpPr/>
      </xdr:nvSpPr>
      <xdr:spPr>
        <a:xfrm>
          <a:off x="3937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110253</xdr:rowOff>
    </xdr:from>
    <xdr:ext cx="736600" cy="259045"/>
    <xdr:sp macro="" textlink="">
      <xdr:nvSpPr>
        <xdr:cNvPr id="86" name="テキスト ボックス 85"/>
        <xdr:cNvSpPr txBox="1"/>
      </xdr:nvSpPr>
      <xdr:spPr>
        <a:xfrm>
          <a:off x="3606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115062</xdr:rowOff>
    </xdr:from>
    <xdr:to>
      <xdr:col>4</xdr:col>
      <xdr:colOff>396875</xdr:colOff>
      <xdr:row>36</xdr:row>
      <xdr:rowOff>45212</xdr:rowOff>
    </xdr:to>
    <xdr:sp macro="" textlink="">
      <xdr:nvSpPr>
        <xdr:cNvPr id="87" name="円/楕円 86"/>
        <xdr:cNvSpPr/>
      </xdr:nvSpPr>
      <xdr:spPr>
        <a:xfrm>
          <a:off x="3048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55389</xdr:rowOff>
    </xdr:from>
    <xdr:ext cx="762000" cy="259045"/>
    <xdr:sp macro="" textlink="">
      <xdr:nvSpPr>
        <xdr:cNvPr id="88" name="テキスト ボックス 87"/>
        <xdr:cNvSpPr txBox="1"/>
      </xdr:nvSpPr>
      <xdr:spPr>
        <a:xfrm>
          <a:off x="2717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87630</xdr:rowOff>
    </xdr:from>
    <xdr:to>
      <xdr:col>3</xdr:col>
      <xdr:colOff>193675</xdr:colOff>
      <xdr:row>36</xdr:row>
      <xdr:rowOff>17780</xdr:rowOff>
    </xdr:to>
    <xdr:sp macro="" textlink="">
      <xdr:nvSpPr>
        <xdr:cNvPr id="89" name="円/楕円 88"/>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27957</xdr:rowOff>
    </xdr:from>
    <xdr:ext cx="762000" cy="259045"/>
    <xdr:sp macro="" textlink="">
      <xdr:nvSpPr>
        <xdr:cNvPr id="90" name="テキスト ボックス 89"/>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151638</xdr:rowOff>
    </xdr:from>
    <xdr:to>
      <xdr:col>1</xdr:col>
      <xdr:colOff>676275</xdr:colOff>
      <xdr:row>36</xdr:row>
      <xdr:rowOff>81788</xdr:rowOff>
    </xdr:to>
    <xdr:sp macro="" textlink="">
      <xdr:nvSpPr>
        <xdr:cNvPr id="91" name="円/楕円 90"/>
        <xdr:cNvSpPr/>
      </xdr:nvSpPr>
      <xdr:spPr>
        <a:xfrm>
          <a:off x="1270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91965</xdr:rowOff>
    </xdr:from>
    <xdr:ext cx="762000" cy="259045"/>
    <xdr:sp macro="" textlink="">
      <xdr:nvSpPr>
        <xdr:cNvPr id="92" name="テキスト ボックス 91"/>
        <xdr:cNvSpPr txBox="1"/>
      </xdr:nvSpPr>
      <xdr:spPr>
        <a:xfrm>
          <a:off x="939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物件費は、類似団体と比べ</a:t>
          </a:r>
          <a:r>
            <a:rPr kumimoji="1" lang="ja-JP" altLang="en-US" sz="1100">
              <a:solidFill>
                <a:schemeClr val="dk1"/>
              </a:solidFill>
              <a:effectLst/>
              <a:latin typeface="+mn-ea"/>
              <a:ea typeface="+mn-ea"/>
              <a:cs typeface="+mn-cs"/>
            </a:rPr>
            <a:t>２．２</a:t>
          </a:r>
          <a:r>
            <a:rPr kumimoji="1" lang="ja-JP" altLang="ja-JP" sz="1100">
              <a:solidFill>
                <a:schemeClr val="dk1"/>
              </a:solidFill>
              <a:effectLst/>
              <a:latin typeface="+mn-ea"/>
              <a:ea typeface="+mn-ea"/>
              <a:cs typeface="+mn-cs"/>
            </a:rPr>
            <a:t>％上回っている。これは、行財政改革大綱</a:t>
          </a:r>
          <a:r>
            <a:rPr kumimoji="1" lang="ja-JP" altLang="en-US" sz="1100">
              <a:solidFill>
                <a:schemeClr val="dk1"/>
              </a:solidFill>
              <a:effectLst/>
              <a:latin typeface="+mn-ea"/>
              <a:ea typeface="+mn-ea"/>
              <a:cs typeface="+mn-cs"/>
            </a:rPr>
            <a:t>第二次集中改革プラン</a:t>
          </a:r>
          <a:r>
            <a:rPr kumimoji="1" lang="ja-JP" altLang="ja-JP" sz="1100">
              <a:solidFill>
                <a:schemeClr val="dk1"/>
              </a:solidFill>
              <a:effectLst/>
              <a:latin typeface="+mn-ea"/>
              <a:ea typeface="+mn-ea"/>
              <a:cs typeface="+mn-cs"/>
            </a:rPr>
            <a:t>に</a:t>
          </a:r>
          <a:r>
            <a:rPr kumimoji="1" lang="ja-JP" altLang="en-US" sz="1100">
              <a:solidFill>
                <a:schemeClr val="dk1"/>
              </a:solidFill>
              <a:effectLst/>
              <a:latin typeface="+mn-ea"/>
              <a:ea typeface="+mn-ea"/>
              <a:cs typeface="+mn-cs"/>
            </a:rPr>
            <a:t>基づく行財政改革の実施に伴い、</a:t>
          </a:r>
          <a:r>
            <a:rPr kumimoji="1" lang="ja-JP" altLang="ja-JP" sz="1100">
              <a:solidFill>
                <a:schemeClr val="dk1"/>
              </a:solidFill>
              <a:effectLst/>
              <a:latin typeface="+mn-ea"/>
              <a:ea typeface="+mn-ea"/>
              <a:cs typeface="+mn-cs"/>
            </a:rPr>
            <a:t>業務の民間委託の推進による職員人件費等から委託料（物件費）へのシフトや定員管理の適正化による臨時職員等の増加に伴う賃金（物件費）の増加によるものである。具体的には、窓口業務や保育所の運営等に</a:t>
          </a:r>
          <a:r>
            <a:rPr kumimoji="1" lang="ja-JP" altLang="en-US" sz="1100">
              <a:solidFill>
                <a:schemeClr val="dk1"/>
              </a:solidFill>
              <a:effectLst/>
              <a:latin typeface="+mn-ea"/>
              <a:ea typeface="+mn-ea"/>
              <a:cs typeface="+mn-cs"/>
            </a:rPr>
            <a:t>係る民間委託の影響を受けており</a:t>
          </a:r>
          <a:r>
            <a:rPr kumimoji="1" lang="ja-JP" altLang="ja-JP" sz="1100">
              <a:solidFill>
                <a:schemeClr val="dk1"/>
              </a:solidFill>
              <a:effectLst/>
              <a:latin typeface="+mn-ea"/>
              <a:ea typeface="+mn-ea"/>
              <a:cs typeface="+mn-cs"/>
            </a:rPr>
            <a:t>、今後も効果を</a:t>
          </a:r>
          <a:r>
            <a:rPr kumimoji="1" lang="ja-JP" altLang="en-US" sz="1100">
              <a:solidFill>
                <a:schemeClr val="dk1"/>
              </a:solidFill>
              <a:effectLst/>
              <a:latin typeface="+mn-ea"/>
              <a:ea typeface="+mn-ea"/>
              <a:cs typeface="+mn-cs"/>
            </a:rPr>
            <a:t>継続的に</a:t>
          </a:r>
          <a:r>
            <a:rPr kumimoji="1" lang="ja-JP" altLang="ja-JP" sz="1100">
              <a:solidFill>
                <a:schemeClr val="dk1"/>
              </a:solidFill>
              <a:effectLst/>
              <a:latin typeface="+mn-ea"/>
              <a:ea typeface="+mn-ea"/>
              <a:cs typeface="+mn-cs"/>
            </a:rPr>
            <a:t>検証し、</a:t>
          </a:r>
          <a:r>
            <a:rPr kumimoji="1" lang="ja-JP" altLang="en-US" sz="1100">
              <a:solidFill>
                <a:schemeClr val="dk1"/>
              </a:solidFill>
              <a:effectLst/>
              <a:latin typeface="+mn-ea"/>
              <a:ea typeface="+mn-ea"/>
              <a:cs typeface="+mn-cs"/>
            </a:rPr>
            <a:t>効果を見極めながら</a:t>
          </a:r>
          <a:r>
            <a:rPr kumimoji="1" lang="ja-JP" altLang="ja-JP" sz="1100">
              <a:solidFill>
                <a:schemeClr val="dk1"/>
              </a:solidFill>
              <a:effectLst/>
              <a:latin typeface="+mn-ea"/>
              <a:ea typeface="+mn-ea"/>
              <a:cs typeface="+mn-cs"/>
            </a:rPr>
            <a:t>民間委託を推進していく。</a:t>
          </a:r>
          <a:endParaRPr lang="ja-JP" altLang="ja-JP" sz="1400">
            <a:effectLst/>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143328</xdr:rowOff>
    </xdr:to>
    <xdr:cxnSp macro="">
      <xdr:nvCxnSpPr>
        <xdr:cNvPr id="122" name="直線コネクタ 121"/>
        <xdr:cNvCxnSpPr/>
      </xdr:nvCxnSpPr>
      <xdr:spPr>
        <a:xfrm flipV="1">
          <a:off x="16510000" y="21027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3"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4" name="直線コネクタ 123"/>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5"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6" name="直線コネクタ 125"/>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15421</xdr:rowOff>
    </xdr:from>
    <xdr:to>
      <xdr:col>24</xdr:col>
      <xdr:colOff>31750</xdr:colOff>
      <xdr:row>17</xdr:row>
      <xdr:rowOff>26307</xdr:rowOff>
    </xdr:to>
    <xdr:cxnSp macro="">
      <xdr:nvCxnSpPr>
        <xdr:cNvPr id="127" name="直線コネクタ 126"/>
        <xdr:cNvCxnSpPr/>
      </xdr:nvCxnSpPr>
      <xdr:spPr>
        <a:xfrm flipV="1">
          <a:off x="15671800" y="293007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84563</xdr:rowOff>
    </xdr:from>
    <xdr:ext cx="762000" cy="259045"/>
    <xdr:sp macro="" textlink="">
      <xdr:nvSpPr>
        <xdr:cNvPr id="128" name="物件費平均値テキスト"/>
        <xdr:cNvSpPr txBox="1"/>
      </xdr:nvSpPr>
      <xdr:spPr>
        <a:xfrm>
          <a:off x="16598900" y="2484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29" name="フローチャート : 判断 128"/>
        <xdr:cNvSpPr/>
      </xdr:nvSpPr>
      <xdr:spPr>
        <a:xfrm>
          <a:off x="164592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132443</xdr:rowOff>
    </xdr:from>
    <xdr:to>
      <xdr:col>22</xdr:col>
      <xdr:colOff>565150</xdr:colOff>
      <xdr:row>17</xdr:row>
      <xdr:rowOff>26307</xdr:rowOff>
    </xdr:to>
    <xdr:cxnSp macro="">
      <xdr:nvCxnSpPr>
        <xdr:cNvPr id="130" name="直線コネクタ 129"/>
        <xdr:cNvCxnSpPr/>
      </xdr:nvCxnSpPr>
      <xdr:spPr>
        <a:xfrm>
          <a:off x="14782800" y="2875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119743</xdr:rowOff>
    </xdr:from>
    <xdr:to>
      <xdr:col>22</xdr:col>
      <xdr:colOff>615950</xdr:colOff>
      <xdr:row>15</xdr:row>
      <xdr:rowOff>49893</xdr:rowOff>
    </xdr:to>
    <xdr:sp macro="" textlink="">
      <xdr:nvSpPr>
        <xdr:cNvPr id="131" name="フローチャート : 判断 130"/>
        <xdr:cNvSpPr/>
      </xdr:nvSpPr>
      <xdr:spPr>
        <a:xfrm>
          <a:off x="15621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60070</xdr:rowOff>
    </xdr:from>
    <xdr:ext cx="736600" cy="259045"/>
    <xdr:sp macro="" textlink="">
      <xdr:nvSpPr>
        <xdr:cNvPr id="132" name="テキスト ボックス 131"/>
        <xdr:cNvSpPr txBox="1"/>
      </xdr:nvSpPr>
      <xdr:spPr>
        <a:xfrm>
          <a:off x="15290800" y="228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107950</xdr:rowOff>
    </xdr:from>
    <xdr:to>
      <xdr:col>21</xdr:col>
      <xdr:colOff>361950</xdr:colOff>
      <xdr:row>16</xdr:row>
      <xdr:rowOff>132443</xdr:rowOff>
    </xdr:to>
    <xdr:cxnSp macro="">
      <xdr:nvCxnSpPr>
        <xdr:cNvPr id="133" name="直線コネクタ 132"/>
        <xdr:cNvCxnSpPr/>
      </xdr:nvCxnSpPr>
      <xdr:spPr>
        <a:xfrm>
          <a:off x="13893800" y="26797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65314</xdr:rowOff>
    </xdr:from>
    <xdr:to>
      <xdr:col>21</xdr:col>
      <xdr:colOff>412750</xdr:colOff>
      <xdr:row>14</xdr:row>
      <xdr:rowOff>166914</xdr:rowOff>
    </xdr:to>
    <xdr:sp macro="" textlink="">
      <xdr:nvSpPr>
        <xdr:cNvPr id="134" name="フローチャート : 判断 133"/>
        <xdr:cNvSpPr/>
      </xdr:nvSpPr>
      <xdr:spPr>
        <a:xfrm>
          <a:off x="14732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5641</xdr:rowOff>
    </xdr:from>
    <xdr:ext cx="762000" cy="259045"/>
    <xdr:sp macro="" textlink="">
      <xdr:nvSpPr>
        <xdr:cNvPr id="135" name="テキスト ボックス 134"/>
        <xdr:cNvSpPr txBox="1"/>
      </xdr:nvSpPr>
      <xdr:spPr>
        <a:xfrm>
          <a:off x="14401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20864</xdr:rowOff>
    </xdr:from>
    <xdr:to>
      <xdr:col>20</xdr:col>
      <xdr:colOff>158750</xdr:colOff>
      <xdr:row>15</xdr:row>
      <xdr:rowOff>107950</xdr:rowOff>
    </xdr:to>
    <xdr:cxnSp macro="">
      <xdr:nvCxnSpPr>
        <xdr:cNvPr id="136" name="直線コネクタ 135"/>
        <xdr:cNvCxnSpPr/>
      </xdr:nvCxnSpPr>
      <xdr:spPr>
        <a:xfrm>
          <a:off x="13004800" y="25926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21771</xdr:rowOff>
    </xdr:from>
    <xdr:to>
      <xdr:col>20</xdr:col>
      <xdr:colOff>209550</xdr:colOff>
      <xdr:row>14</xdr:row>
      <xdr:rowOff>123371</xdr:rowOff>
    </xdr:to>
    <xdr:sp macro="" textlink="">
      <xdr:nvSpPr>
        <xdr:cNvPr id="137" name="フローチャート : 判断 136"/>
        <xdr:cNvSpPr/>
      </xdr:nvSpPr>
      <xdr:spPr>
        <a:xfrm>
          <a:off x="13843000" y="242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133548</xdr:rowOff>
    </xdr:from>
    <xdr:ext cx="762000" cy="259045"/>
    <xdr:sp macro="" textlink="">
      <xdr:nvSpPr>
        <xdr:cNvPr id="138" name="テキスト ボックス 137"/>
        <xdr:cNvSpPr txBox="1"/>
      </xdr:nvSpPr>
      <xdr:spPr>
        <a:xfrm>
          <a:off x="13512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160564</xdr:rowOff>
    </xdr:from>
    <xdr:to>
      <xdr:col>19</xdr:col>
      <xdr:colOff>6350</xdr:colOff>
      <xdr:row>14</xdr:row>
      <xdr:rowOff>90714</xdr:rowOff>
    </xdr:to>
    <xdr:sp macro="" textlink="">
      <xdr:nvSpPr>
        <xdr:cNvPr id="139" name="フローチャート : 判断 138"/>
        <xdr:cNvSpPr/>
      </xdr:nvSpPr>
      <xdr:spPr>
        <a:xfrm>
          <a:off x="12954000" y="23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100891</xdr:rowOff>
    </xdr:from>
    <xdr:ext cx="762000" cy="259045"/>
    <xdr:sp macro="" textlink="">
      <xdr:nvSpPr>
        <xdr:cNvPr id="140" name="テキスト ボックス 139"/>
        <xdr:cNvSpPr txBox="1"/>
      </xdr:nvSpPr>
      <xdr:spPr>
        <a:xfrm>
          <a:off x="12623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46" name="円/楕円 145"/>
        <xdr:cNvSpPr/>
      </xdr:nvSpPr>
      <xdr:spPr>
        <a:xfrm>
          <a:off x="164592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108148</xdr:rowOff>
    </xdr:from>
    <xdr:ext cx="762000" cy="259045"/>
    <xdr:sp macro="" textlink="">
      <xdr:nvSpPr>
        <xdr:cNvPr id="147" name="物件費該当値テキスト"/>
        <xdr:cNvSpPr txBox="1"/>
      </xdr:nvSpPr>
      <xdr:spPr>
        <a:xfrm>
          <a:off x="16598900" y="285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146957</xdr:rowOff>
    </xdr:from>
    <xdr:to>
      <xdr:col>22</xdr:col>
      <xdr:colOff>615950</xdr:colOff>
      <xdr:row>17</xdr:row>
      <xdr:rowOff>77107</xdr:rowOff>
    </xdr:to>
    <xdr:sp macro="" textlink="">
      <xdr:nvSpPr>
        <xdr:cNvPr id="148" name="円/楕円 147"/>
        <xdr:cNvSpPr/>
      </xdr:nvSpPr>
      <xdr:spPr>
        <a:xfrm>
          <a:off x="15621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61884</xdr:rowOff>
    </xdr:from>
    <xdr:ext cx="736600" cy="259045"/>
    <xdr:sp macro="" textlink="">
      <xdr:nvSpPr>
        <xdr:cNvPr id="149" name="テキスト ボックス 148"/>
        <xdr:cNvSpPr txBox="1"/>
      </xdr:nvSpPr>
      <xdr:spPr>
        <a:xfrm>
          <a:off x="15290800" y="29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81643</xdr:rowOff>
    </xdr:from>
    <xdr:to>
      <xdr:col>21</xdr:col>
      <xdr:colOff>412750</xdr:colOff>
      <xdr:row>17</xdr:row>
      <xdr:rowOff>11793</xdr:rowOff>
    </xdr:to>
    <xdr:sp macro="" textlink="">
      <xdr:nvSpPr>
        <xdr:cNvPr id="150" name="円/楕円 149"/>
        <xdr:cNvSpPr/>
      </xdr:nvSpPr>
      <xdr:spPr>
        <a:xfrm>
          <a:off x="14732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168020</xdr:rowOff>
    </xdr:from>
    <xdr:ext cx="762000" cy="259045"/>
    <xdr:sp macro="" textlink="">
      <xdr:nvSpPr>
        <xdr:cNvPr id="151" name="テキスト ボックス 150"/>
        <xdr:cNvSpPr txBox="1"/>
      </xdr:nvSpPr>
      <xdr:spPr>
        <a:xfrm>
          <a:off x="14401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57150</xdr:rowOff>
    </xdr:from>
    <xdr:to>
      <xdr:col>20</xdr:col>
      <xdr:colOff>209550</xdr:colOff>
      <xdr:row>15</xdr:row>
      <xdr:rowOff>158750</xdr:rowOff>
    </xdr:to>
    <xdr:sp macro="" textlink="">
      <xdr:nvSpPr>
        <xdr:cNvPr id="152" name="円/楕円 151"/>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143527</xdr:rowOff>
    </xdr:from>
    <xdr:ext cx="762000" cy="259045"/>
    <xdr:sp macro="" textlink="">
      <xdr:nvSpPr>
        <xdr:cNvPr id="153" name="テキスト ボックス 152"/>
        <xdr:cNvSpPr txBox="1"/>
      </xdr:nvSpPr>
      <xdr:spPr>
        <a:xfrm>
          <a:off x="13512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141514</xdr:rowOff>
    </xdr:from>
    <xdr:to>
      <xdr:col>19</xdr:col>
      <xdr:colOff>6350</xdr:colOff>
      <xdr:row>15</xdr:row>
      <xdr:rowOff>71664</xdr:rowOff>
    </xdr:to>
    <xdr:sp macro="" textlink="">
      <xdr:nvSpPr>
        <xdr:cNvPr id="154" name="円/楕円 153"/>
        <xdr:cNvSpPr/>
      </xdr:nvSpPr>
      <xdr:spPr>
        <a:xfrm>
          <a:off x="12954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56441</xdr:rowOff>
    </xdr:from>
    <xdr:ext cx="762000" cy="259045"/>
    <xdr:sp macro="" textlink="">
      <xdr:nvSpPr>
        <xdr:cNvPr id="155" name="テキスト ボックス 154"/>
        <xdr:cNvSpPr txBox="1"/>
      </xdr:nvSpPr>
      <xdr:spPr>
        <a:xfrm>
          <a:off x="12623800" y="262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扶助費は、類似団体と比べ</a:t>
          </a:r>
          <a:r>
            <a:rPr kumimoji="1" lang="ja-JP" altLang="en-US" sz="1100">
              <a:solidFill>
                <a:schemeClr val="dk1"/>
              </a:solidFill>
              <a:effectLst/>
              <a:latin typeface="+mn-ea"/>
              <a:ea typeface="+mn-ea"/>
              <a:cs typeface="+mn-cs"/>
            </a:rPr>
            <a:t>５．１</a:t>
          </a:r>
          <a:r>
            <a:rPr kumimoji="1" lang="ja-JP" altLang="ja-JP" sz="1100">
              <a:solidFill>
                <a:schemeClr val="dk1"/>
              </a:solidFill>
              <a:effectLst/>
              <a:latin typeface="+mn-ea"/>
              <a:ea typeface="+mn-ea"/>
              <a:cs typeface="+mn-cs"/>
            </a:rPr>
            <a:t>％上回っている。これは、</a:t>
          </a:r>
          <a:r>
            <a:rPr kumimoji="1" lang="ja-JP" altLang="en-US" sz="1100">
              <a:solidFill>
                <a:schemeClr val="dk1"/>
              </a:solidFill>
              <a:effectLst/>
              <a:latin typeface="+mn-ea"/>
              <a:ea typeface="+mn-ea"/>
              <a:cs typeface="+mn-cs"/>
            </a:rPr>
            <a:t>髙い生活保護率（</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月現在</a:t>
          </a:r>
          <a:r>
            <a:rPr kumimoji="1" lang="en-US" altLang="ja-JP" sz="1100">
              <a:solidFill>
                <a:schemeClr val="dk1"/>
              </a:solidFill>
              <a:effectLst/>
              <a:latin typeface="+mn-lt"/>
              <a:ea typeface="+mn-ea"/>
              <a:cs typeface="+mn-cs"/>
            </a:rPr>
            <a:t>40‰</a:t>
          </a:r>
          <a:r>
            <a:rPr kumimoji="1" lang="ja-JP" altLang="en-US" sz="1100">
              <a:solidFill>
                <a:schemeClr val="dk1"/>
              </a:solidFill>
              <a:effectLst/>
              <a:latin typeface="+mn-lt"/>
              <a:ea typeface="+mn-ea"/>
              <a:cs typeface="+mn-cs"/>
            </a:rPr>
            <a:t>）による</a:t>
          </a:r>
          <a:r>
            <a:rPr kumimoji="1" lang="ja-JP" altLang="ja-JP" sz="1100">
              <a:solidFill>
                <a:schemeClr val="dk1"/>
              </a:solidFill>
              <a:effectLst/>
              <a:latin typeface="+mn-ea"/>
              <a:ea typeface="+mn-ea"/>
              <a:cs typeface="+mn-cs"/>
            </a:rPr>
            <a:t>生活保護</a:t>
          </a:r>
          <a:r>
            <a:rPr kumimoji="1" lang="ja-JP" altLang="en-US" sz="1100">
              <a:solidFill>
                <a:schemeClr val="dk1"/>
              </a:solidFill>
              <a:effectLst/>
              <a:latin typeface="+mn-ea"/>
              <a:ea typeface="+mn-ea"/>
              <a:cs typeface="+mn-cs"/>
            </a:rPr>
            <a:t>関係</a:t>
          </a:r>
          <a:r>
            <a:rPr kumimoji="1" lang="ja-JP" altLang="ja-JP" sz="1100">
              <a:solidFill>
                <a:schemeClr val="dk1"/>
              </a:solidFill>
              <a:effectLst/>
              <a:latin typeface="+mn-ea"/>
              <a:ea typeface="+mn-ea"/>
              <a:cs typeface="+mn-cs"/>
            </a:rPr>
            <a:t>経費の影響</a:t>
          </a:r>
          <a:r>
            <a:rPr kumimoji="1" lang="ja-JP" altLang="en-US" sz="1100">
              <a:solidFill>
                <a:schemeClr val="dk1"/>
              </a:solidFill>
              <a:effectLst/>
              <a:latin typeface="+mn-ea"/>
              <a:ea typeface="+mn-ea"/>
              <a:cs typeface="+mn-cs"/>
            </a:rPr>
            <a:t>に</a:t>
          </a:r>
          <a:r>
            <a:rPr kumimoji="1" lang="ja-JP" altLang="ja-JP" sz="1100">
              <a:solidFill>
                <a:schemeClr val="dk1"/>
              </a:solidFill>
              <a:effectLst/>
              <a:latin typeface="+mn-ea"/>
              <a:ea typeface="+mn-ea"/>
              <a:cs typeface="+mn-cs"/>
            </a:rPr>
            <a:t>よるものである</a:t>
          </a:r>
          <a:r>
            <a:rPr kumimoji="1" lang="ja-JP" altLang="en-US" sz="1100">
              <a:solidFill>
                <a:schemeClr val="dk1"/>
              </a:solidFill>
              <a:effectLst/>
              <a:latin typeface="+mn-ea"/>
              <a:ea typeface="+mn-ea"/>
              <a:cs typeface="+mn-cs"/>
            </a:rPr>
            <a:t>ことから、就労支援事業や生活困窮者相談支援事業等に積極的に取り組むとともに、生活保護の適正化を図るため専任の職員を配置している</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さらに、年々増加する</a:t>
          </a:r>
          <a:r>
            <a:rPr kumimoji="1" lang="ja-JP" altLang="ja-JP" sz="1100">
              <a:solidFill>
                <a:schemeClr val="dk1"/>
              </a:solidFill>
              <a:effectLst/>
              <a:latin typeface="+mn-lt"/>
              <a:ea typeface="+mn-ea"/>
              <a:cs typeface="+mn-cs"/>
            </a:rPr>
            <a:t>高齢化率（平成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月現在</a:t>
          </a:r>
          <a:r>
            <a:rPr kumimoji="1" lang="en-US" altLang="ja-JP" sz="1100">
              <a:solidFill>
                <a:schemeClr val="dk1"/>
              </a:solidFill>
              <a:effectLst/>
              <a:latin typeface="+mn-lt"/>
              <a:ea typeface="+mn-ea"/>
              <a:cs typeface="+mn-cs"/>
            </a:rPr>
            <a:t>32.3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の影響も受けており、</a:t>
          </a:r>
          <a:r>
            <a:rPr kumimoji="1" lang="ja-JP" altLang="ja-JP" sz="1100">
              <a:solidFill>
                <a:schemeClr val="dk1"/>
              </a:solidFill>
              <a:effectLst/>
              <a:latin typeface="+mn-lt"/>
              <a:ea typeface="+mn-ea"/>
              <a:cs typeface="+mn-cs"/>
            </a:rPr>
            <a:t>今後も</a:t>
          </a:r>
          <a:r>
            <a:rPr kumimoji="1" lang="ja-JP" altLang="ja-JP" sz="1100">
              <a:solidFill>
                <a:schemeClr val="dk1"/>
              </a:solidFill>
              <a:effectLst/>
              <a:latin typeface="+mn-ea"/>
              <a:ea typeface="+mn-ea"/>
              <a:cs typeface="+mn-cs"/>
            </a:rPr>
            <a:t>社会保障関係経費</a:t>
          </a:r>
          <a:r>
            <a:rPr kumimoji="1" lang="ja-JP" altLang="en-US" sz="1100">
              <a:solidFill>
                <a:schemeClr val="dk1"/>
              </a:solidFill>
              <a:effectLst/>
              <a:latin typeface="+mn-ea"/>
              <a:ea typeface="+mn-ea"/>
              <a:cs typeface="+mn-cs"/>
            </a:rPr>
            <a:t>は増加すること</a:t>
          </a:r>
          <a:r>
            <a:rPr kumimoji="1" lang="ja-JP" altLang="ja-JP" sz="1100">
              <a:solidFill>
                <a:schemeClr val="dk1"/>
              </a:solidFill>
              <a:effectLst/>
              <a:latin typeface="+mn-ea"/>
              <a:ea typeface="+mn-ea"/>
              <a:cs typeface="+mn-cs"/>
            </a:rPr>
            <a:t>が見込まれる</a:t>
          </a:r>
          <a:r>
            <a:rPr kumimoji="1" lang="ja-JP" altLang="en-US" sz="1100">
              <a:solidFill>
                <a:schemeClr val="dk1"/>
              </a:solidFill>
              <a:effectLst/>
              <a:latin typeface="+mn-ea"/>
              <a:ea typeface="+mn-ea"/>
              <a:cs typeface="+mn-cs"/>
            </a:rPr>
            <a:t>ことから</a:t>
          </a:r>
          <a:r>
            <a:rPr kumimoji="1" lang="ja-JP" altLang="ja-JP" sz="1100">
              <a:solidFill>
                <a:schemeClr val="dk1"/>
              </a:solidFill>
              <a:effectLst/>
              <a:latin typeface="+mn-ea"/>
              <a:ea typeface="+mn-ea"/>
              <a:cs typeface="+mn-cs"/>
            </a:rPr>
            <a:t>、資格審査等の適正化や</a:t>
          </a:r>
          <a:r>
            <a:rPr kumimoji="1" lang="ja-JP" altLang="en-US" sz="1100">
              <a:solidFill>
                <a:schemeClr val="dk1"/>
              </a:solidFill>
              <a:effectLst/>
              <a:latin typeface="+mn-ea"/>
              <a:ea typeface="+mn-ea"/>
              <a:cs typeface="+mn-cs"/>
            </a:rPr>
            <a:t>レセプト</a:t>
          </a:r>
          <a:r>
            <a:rPr kumimoji="1" lang="ja-JP" altLang="ja-JP" sz="1100">
              <a:solidFill>
                <a:schemeClr val="dk1"/>
              </a:solidFill>
              <a:effectLst/>
              <a:latin typeface="+mn-ea"/>
              <a:ea typeface="+mn-ea"/>
              <a:cs typeface="+mn-cs"/>
            </a:rPr>
            <a:t>点検等による医療費</a:t>
          </a:r>
          <a:r>
            <a:rPr kumimoji="1" lang="ja-JP" altLang="en-US" sz="1100">
              <a:solidFill>
                <a:schemeClr val="dk1"/>
              </a:solidFill>
              <a:effectLst/>
              <a:latin typeface="+mn-ea"/>
              <a:ea typeface="+mn-ea"/>
              <a:cs typeface="+mn-cs"/>
            </a:rPr>
            <a:t>等の適正化を</a:t>
          </a:r>
          <a:r>
            <a:rPr kumimoji="1" lang="ja-JP" altLang="ja-JP" sz="1100">
              <a:solidFill>
                <a:schemeClr val="dk1"/>
              </a:solidFill>
              <a:effectLst/>
              <a:latin typeface="+mn-ea"/>
              <a:ea typeface="+mn-ea"/>
              <a:cs typeface="+mn-cs"/>
            </a:rPr>
            <a:t>推進し抑制に努めていく。</a:t>
          </a:r>
          <a:endParaRPr lang="ja-JP" altLang="ja-JP" sz="1400">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69850</xdr:rowOff>
    </xdr:to>
    <xdr:cxnSp macro="">
      <xdr:nvCxnSpPr>
        <xdr:cNvPr id="185" name="直線コネクタ 184"/>
        <xdr:cNvCxnSpPr/>
      </xdr:nvCxnSpPr>
      <xdr:spPr>
        <a:xfrm flipV="1">
          <a:off x="4826000" y="92111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148772</xdr:rowOff>
    </xdr:from>
    <xdr:to>
      <xdr:col>7</xdr:col>
      <xdr:colOff>15875</xdr:colOff>
      <xdr:row>59</xdr:row>
      <xdr:rowOff>20865</xdr:rowOff>
    </xdr:to>
    <xdr:cxnSp macro="">
      <xdr:nvCxnSpPr>
        <xdr:cNvPr id="190" name="直線コネクタ 189"/>
        <xdr:cNvCxnSpPr/>
      </xdr:nvCxnSpPr>
      <xdr:spPr>
        <a:xfrm>
          <a:off x="3987800" y="10092872"/>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117220</xdr:rowOff>
    </xdr:from>
    <xdr:ext cx="762000" cy="259045"/>
    <xdr:sp macro="" textlink="">
      <xdr:nvSpPr>
        <xdr:cNvPr id="191" name="扶助費平均値テキスト"/>
        <xdr:cNvSpPr txBox="1"/>
      </xdr:nvSpPr>
      <xdr:spPr>
        <a:xfrm>
          <a:off x="4914900" y="937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2" name="フローチャート : 判断 191"/>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105228</xdr:rowOff>
    </xdr:from>
    <xdr:to>
      <xdr:col>5</xdr:col>
      <xdr:colOff>549275</xdr:colOff>
      <xdr:row>58</xdr:row>
      <xdr:rowOff>148772</xdr:rowOff>
    </xdr:to>
    <xdr:cxnSp macro="">
      <xdr:nvCxnSpPr>
        <xdr:cNvPr id="193" name="直線コネクタ 192"/>
        <xdr:cNvCxnSpPr/>
      </xdr:nvCxnSpPr>
      <xdr:spPr>
        <a:xfrm>
          <a:off x="3098800" y="100493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4" name="フローチャート : 判断 193"/>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30134</xdr:rowOff>
    </xdr:from>
    <xdr:ext cx="736600" cy="259045"/>
    <xdr:sp macro="" textlink="">
      <xdr:nvSpPr>
        <xdr:cNvPr id="195" name="テキスト ボックス 194"/>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50800</xdr:rowOff>
    </xdr:from>
    <xdr:to>
      <xdr:col>4</xdr:col>
      <xdr:colOff>346075</xdr:colOff>
      <xdr:row>58</xdr:row>
      <xdr:rowOff>105228</xdr:rowOff>
    </xdr:to>
    <xdr:cxnSp macro="">
      <xdr:nvCxnSpPr>
        <xdr:cNvPr id="196" name="直線コネクタ 195"/>
        <xdr:cNvCxnSpPr/>
      </xdr:nvCxnSpPr>
      <xdr:spPr>
        <a:xfrm>
          <a:off x="2209800" y="99949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198" name="テキスト ボックス 197"/>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29028</xdr:rowOff>
    </xdr:from>
    <xdr:to>
      <xdr:col>3</xdr:col>
      <xdr:colOff>142875</xdr:colOff>
      <xdr:row>58</xdr:row>
      <xdr:rowOff>50800</xdr:rowOff>
    </xdr:to>
    <xdr:cxnSp macro="">
      <xdr:nvCxnSpPr>
        <xdr:cNvPr id="199" name="直線コネクタ 198"/>
        <xdr:cNvCxnSpPr/>
      </xdr:nvCxnSpPr>
      <xdr:spPr>
        <a:xfrm>
          <a:off x="1320800" y="99731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0" name="フローチャート : 判断 199"/>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01" name="テキスト ボックス 200"/>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13607</xdr:rowOff>
    </xdr:from>
    <xdr:to>
      <xdr:col>1</xdr:col>
      <xdr:colOff>676275</xdr:colOff>
      <xdr:row>55</xdr:row>
      <xdr:rowOff>115207</xdr:rowOff>
    </xdr:to>
    <xdr:sp macro="" textlink="">
      <xdr:nvSpPr>
        <xdr:cNvPr id="202" name="フローチャート : 判断 201"/>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125384</xdr:rowOff>
    </xdr:from>
    <xdr:ext cx="762000" cy="259045"/>
    <xdr:sp macro="" textlink="">
      <xdr:nvSpPr>
        <xdr:cNvPr id="203" name="テキスト ボックス 202"/>
        <xdr:cNvSpPr txBox="1"/>
      </xdr:nvSpPr>
      <xdr:spPr>
        <a:xfrm>
          <a:off x="939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141515</xdr:rowOff>
    </xdr:from>
    <xdr:to>
      <xdr:col>7</xdr:col>
      <xdr:colOff>66675</xdr:colOff>
      <xdr:row>59</xdr:row>
      <xdr:rowOff>71665</xdr:rowOff>
    </xdr:to>
    <xdr:sp macro="" textlink="">
      <xdr:nvSpPr>
        <xdr:cNvPr id="209" name="円/楕円 208"/>
        <xdr:cNvSpPr/>
      </xdr:nvSpPr>
      <xdr:spPr>
        <a:xfrm>
          <a:off x="47752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113592</xdr:rowOff>
    </xdr:from>
    <xdr:ext cx="762000" cy="259045"/>
    <xdr:sp macro="" textlink="">
      <xdr:nvSpPr>
        <xdr:cNvPr id="210" name="扶助費該当値テキスト"/>
        <xdr:cNvSpPr txBox="1"/>
      </xdr:nvSpPr>
      <xdr:spPr>
        <a:xfrm>
          <a:off x="49149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97972</xdr:rowOff>
    </xdr:from>
    <xdr:to>
      <xdr:col>5</xdr:col>
      <xdr:colOff>600075</xdr:colOff>
      <xdr:row>59</xdr:row>
      <xdr:rowOff>28122</xdr:rowOff>
    </xdr:to>
    <xdr:sp macro="" textlink="">
      <xdr:nvSpPr>
        <xdr:cNvPr id="211" name="円/楕円 210"/>
        <xdr:cNvSpPr/>
      </xdr:nvSpPr>
      <xdr:spPr>
        <a:xfrm>
          <a:off x="3937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12899</xdr:rowOff>
    </xdr:from>
    <xdr:ext cx="736600" cy="259045"/>
    <xdr:sp macro="" textlink="">
      <xdr:nvSpPr>
        <xdr:cNvPr id="212" name="テキスト ボックス 211"/>
        <xdr:cNvSpPr txBox="1"/>
      </xdr:nvSpPr>
      <xdr:spPr>
        <a:xfrm>
          <a:off x="3606800" y="1012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54428</xdr:rowOff>
    </xdr:from>
    <xdr:to>
      <xdr:col>4</xdr:col>
      <xdr:colOff>396875</xdr:colOff>
      <xdr:row>58</xdr:row>
      <xdr:rowOff>156028</xdr:rowOff>
    </xdr:to>
    <xdr:sp macro="" textlink="">
      <xdr:nvSpPr>
        <xdr:cNvPr id="213" name="円/楕円 212"/>
        <xdr:cNvSpPr/>
      </xdr:nvSpPr>
      <xdr:spPr>
        <a:xfrm>
          <a:off x="3048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140805</xdr:rowOff>
    </xdr:from>
    <xdr:ext cx="762000" cy="259045"/>
    <xdr:sp macro="" textlink="">
      <xdr:nvSpPr>
        <xdr:cNvPr id="214" name="テキスト ボックス 213"/>
        <xdr:cNvSpPr txBox="1"/>
      </xdr:nvSpPr>
      <xdr:spPr>
        <a:xfrm>
          <a:off x="2717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0</xdr:rowOff>
    </xdr:from>
    <xdr:to>
      <xdr:col>3</xdr:col>
      <xdr:colOff>193675</xdr:colOff>
      <xdr:row>58</xdr:row>
      <xdr:rowOff>101600</xdr:rowOff>
    </xdr:to>
    <xdr:sp macro="" textlink="">
      <xdr:nvSpPr>
        <xdr:cNvPr id="215" name="円/楕円 214"/>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86377</xdr:rowOff>
    </xdr:from>
    <xdr:ext cx="762000" cy="259045"/>
    <xdr:sp macro="" textlink="">
      <xdr:nvSpPr>
        <xdr:cNvPr id="216" name="テキスト ボックス 215"/>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149678</xdr:rowOff>
    </xdr:from>
    <xdr:to>
      <xdr:col>1</xdr:col>
      <xdr:colOff>676275</xdr:colOff>
      <xdr:row>58</xdr:row>
      <xdr:rowOff>79828</xdr:rowOff>
    </xdr:to>
    <xdr:sp macro="" textlink="">
      <xdr:nvSpPr>
        <xdr:cNvPr id="217" name="円/楕円 216"/>
        <xdr:cNvSpPr/>
      </xdr:nvSpPr>
      <xdr:spPr>
        <a:xfrm>
          <a:off x="1270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64605</xdr:rowOff>
    </xdr:from>
    <xdr:ext cx="762000" cy="259045"/>
    <xdr:sp macro="" textlink="">
      <xdr:nvSpPr>
        <xdr:cNvPr id="218" name="テキスト ボックス 217"/>
        <xdr:cNvSpPr txBox="1"/>
      </xdr:nvSpPr>
      <xdr:spPr>
        <a:xfrm>
          <a:off x="939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その他は、類似団体と比べ</a:t>
          </a:r>
          <a:r>
            <a:rPr kumimoji="1" lang="ja-JP" altLang="en-US" sz="1100">
              <a:solidFill>
                <a:schemeClr val="dk1"/>
              </a:solidFill>
              <a:effectLst/>
              <a:latin typeface="+mn-lt"/>
              <a:ea typeface="+mn-ea"/>
              <a:cs typeface="+mn-cs"/>
            </a:rPr>
            <a:t>２．０</a:t>
          </a:r>
          <a:r>
            <a:rPr kumimoji="1" lang="ja-JP" altLang="ja-JP" sz="1100">
              <a:solidFill>
                <a:schemeClr val="dk1"/>
              </a:solidFill>
              <a:effectLst/>
              <a:latin typeface="+mn-lt"/>
              <a:ea typeface="+mn-ea"/>
              <a:cs typeface="+mn-cs"/>
            </a:rPr>
            <a:t>％下回っているが、今後は下水道整備の推進に伴う事業量の増加や施設の維持管理に対する繰出金が増加する見込みである。また、国民健康保険事業会計の財政状況の悪化に伴い、赤字補填的な繰出金が</a:t>
          </a:r>
          <a:r>
            <a:rPr kumimoji="1" lang="ja-JP" altLang="en-US" sz="1100">
              <a:solidFill>
                <a:schemeClr val="dk1"/>
              </a:solidFill>
              <a:effectLst/>
              <a:latin typeface="+mn-lt"/>
              <a:ea typeface="+mn-ea"/>
              <a:cs typeface="+mn-cs"/>
            </a:rPr>
            <a:t>発生</a:t>
          </a:r>
          <a:r>
            <a:rPr kumimoji="1" lang="ja-JP" altLang="ja-JP" sz="1100">
              <a:solidFill>
                <a:schemeClr val="dk1"/>
              </a:solidFill>
              <a:effectLst/>
              <a:latin typeface="+mn-lt"/>
              <a:ea typeface="+mn-ea"/>
              <a:cs typeface="+mn-cs"/>
            </a:rPr>
            <a:t>する懸念がある。このため、各特別会計にあっては、独立採算の原則のもと、歳入確保、経費削減により、健全な財政運営に努めていく。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62</xdr:row>
      <xdr:rowOff>58420</xdr:rowOff>
    </xdr:to>
    <xdr:cxnSp macro="">
      <xdr:nvCxnSpPr>
        <xdr:cNvPr id="246" name="直線コネクタ 245"/>
        <xdr:cNvCxnSpPr/>
      </xdr:nvCxnSpPr>
      <xdr:spPr>
        <a:xfrm flipV="1">
          <a:off x="16510000" y="91795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30497</xdr:rowOff>
    </xdr:from>
    <xdr:ext cx="762000" cy="259045"/>
    <xdr:sp macro="" textlink="">
      <xdr:nvSpPr>
        <xdr:cNvPr id="247"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62</xdr:row>
      <xdr:rowOff>58420</xdr:rowOff>
    </xdr:from>
    <xdr:to>
      <xdr:col>24</xdr:col>
      <xdr:colOff>120650</xdr:colOff>
      <xdr:row>62</xdr:row>
      <xdr:rowOff>58420</xdr:rowOff>
    </xdr:to>
    <xdr:cxnSp macro="">
      <xdr:nvCxnSpPr>
        <xdr:cNvPr id="248" name="直線コネクタ 247"/>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9"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50" name="直線コネクタ 249"/>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88900</xdr:rowOff>
    </xdr:from>
    <xdr:to>
      <xdr:col>24</xdr:col>
      <xdr:colOff>31750</xdr:colOff>
      <xdr:row>56</xdr:row>
      <xdr:rowOff>104140</xdr:rowOff>
    </xdr:to>
    <xdr:cxnSp macro="">
      <xdr:nvCxnSpPr>
        <xdr:cNvPr id="251" name="直線コネクタ 250"/>
        <xdr:cNvCxnSpPr/>
      </xdr:nvCxnSpPr>
      <xdr:spPr>
        <a:xfrm>
          <a:off x="15671800" y="96901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52"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35560</xdr:rowOff>
    </xdr:from>
    <xdr:to>
      <xdr:col>22</xdr:col>
      <xdr:colOff>565150</xdr:colOff>
      <xdr:row>56</xdr:row>
      <xdr:rowOff>88900</xdr:rowOff>
    </xdr:to>
    <xdr:cxnSp macro="">
      <xdr:nvCxnSpPr>
        <xdr:cNvPr id="254" name="直線コネクタ 253"/>
        <xdr:cNvCxnSpPr/>
      </xdr:nvCxnSpPr>
      <xdr:spPr>
        <a:xfrm>
          <a:off x="14782800" y="96367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27940</xdr:rowOff>
    </xdr:from>
    <xdr:to>
      <xdr:col>21</xdr:col>
      <xdr:colOff>361950</xdr:colOff>
      <xdr:row>56</xdr:row>
      <xdr:rowOff>35560</xdr:rowOff>
    </xdr:to>
    <xdr:cxnSp macro="">
      <xdr:nvCxnSpPr>
        <xdr:cNvPr id="257" name="直線コネクタ 256"/>
        <xdr:cNvCxnSpPr/>
      </xdr:nvCxnSpPr>
      <xdr:spPr>
        <a:xfrm>
          <a:off x="13893800" y="9629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59" name="テキスト ボックス 25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138430</xdr:rowOff>
    </xdr:from>
    <xdr:to>
      <xdr:col>20</xdr:col>
      <xdr:colOff>158750</xdr:colOff>
      <xdr:row>56</xdr:row>
      <xdr:rowOff>27940</xdr:rowOff>
    </xdr:to>
    <xdr:cxnSp macro="">
      <xdr:nvCxnSpPr>
        <xdr:cNvPr id="260" name="直線コネクタ 259"/>
        <xdr:cNvCxnSpPr/>
      </xdr:nvCxnSpPr>
      <xdr:spPr>
        <a:xfrm>
          <a:off x="13004800" y="95681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62" name="テキスト ボックス 26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64" name="テキスト ボックス 263"/>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53340</xdr:rowOff>
    </xdr:from>
    <xdr:to>
      <xdr:col>24</xdr:col>
      <xdr:colOff>82550</xdr:colOff>
      <xdr:row>56</xdr:row>
      <xdr:rowOff>154940</xdr:rowOff>
    </xdr:to>
    <xdr:sp macro="" textlink="">
      <xdr:nvSpPr>
        <xdr:cNvPr id="270" name="円/楕円 269"/>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69867</xdr:rowOff>
    </xdr:from>
    <xdr:ext cx="762000" cy="259045"/>
    <xdr:sp macro="" textlink="">
      <xdr:nvSpPr>
        <xdr:cNvPr id="271" name="その他該当値テキスト"/>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38100</xdr:rowOff>
    </xdr:from>
    <xdr:to>
      <xdr:col>22</xdr:col>
      <xdr:colOff>615950</xdr:colOff>
      <xdr:row>56</xdr:row>
      <xdr:rowOff>139700</xdr:rowOff>
    </xdr:to>
    <xdr:sp macro="" textlink="">
      <xdr:nvSpPr>
        <xdr:cNvPr id="272" name="円/楕円 271"/>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149877</xdr:rowOff>
    </xdr:from>
    <xdr:ext cx="736600" cy="259045"/>
    <xdr:sp macro="" textlink="">
      <xdr:nvSpPr>
        <xdr:cNvPr id="273" name="テキスト ボックス 272"/>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156210</xdr:rowOff>
    </xdr:from>
    <xdr:to>
      <xdr:col>21</xdr:col>
      <xdr:colOff>412750</xdr:colOff>
      <xdr:row>56</xdr:row>
      <xdr:rowOff>86360</xdr:rowOff>
    </xdr:to>
    <xdr:sp macro="" textlink="">
      <xdr:nvSpPr>
        <xdr:cNvPr id="274" name="円/楕円 273"/>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75" name="テキスト ボックス 274"/>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148590</xdr:rowOff>
    </xdr:from>
    <xdr:to>
      <xdr:col>20</xdr:col>
      <xdr:colOff>209550</xdr:colOff>
      <xdr:row>56</xdr:row>
      <xdr:rowOff>78740</xdr:rowOff>
    </xdr:to>
    <xdr:sp macro="" textlink="">
      <xdr:nvSpPr>
        <xdr:cNvPr id="276" name="円/楕円 275"/>
        <xdr:cNvSpPr/>
      </xdr:nvSpPr>
      <xdr:spPr>
        <a:xfrm>
          <a:off x="13843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88917</xdr:rowOff>
    </xdr:from>
    <xdr:ext cx="762000" cy="259045"/>
    <xdr:sp macro="" textlink="">
      <xdr:nvSpPr>
        <xdr:cNvPr id="277" name="テキスト ボックス 276"/>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87630</xdr:rowOff>
    </xdr:from>
    <xdr:to>
      <xdr:col>19</xdr:col>
      <xdr:colOff>6350</xdr:colOff>
      <xdr:row>56</xdr:row>
      <xdr:rowOff>17780</xdr:rowOff>
    </xdr:to>
    <xdr:sp macro="" textlink="">
      <xdr:nvSpPr>
        <xdr:cNvPr id="278" name="円/楕円 277"/>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27957</xdr:rowOff>
    </xdr:from>
    <xdr:ext cx="762000" cy="259045"/>
    <xdr:sp macro="" textlink="">
      <xdr:nvSpPr>
        <xdr:cNvPr id="279" name="テキスト ボックス 278"/>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補助費等は、類似団体</a:t>
          </a:r>
          <a:r>
            <a:rPr kumimoji="1" lang="ja-JP" altLang="en-US" sz="1100">
              <a:solidFill>
                <a:schemeClr val="dk1"/>
              </a:solidFill>
              <a:effectLst/>
              <a:latin typeface="+mn-ea"/>
              <a:ea typeface="+mn-ea"/>
              <a:cs typeface="+mn-cs"/>
            </a:rPr>
            <a:t>の平均を０．７上回っているが</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これは直方・鞍手広域市町村圏事務組合や宮若市外二町じん芥処理施設組合など</a:t>
          </a:r>
          <a:r>
            <a:rPr kumimoji="1" lang="ja-JP" altLang="ja-JP" sz="1100">
              <a:solidFill>
                <a:schemeClr val="dk1"/>
              </a:solidFill>
              <a:effectLst/>
              <a:latin typeface="+mn-ea"/>
              <a:ea typeface="+mn-ea"/>
              <a:cs typeface="+mn-cs"/>
            </a:rPr>
            <a:t>一部事務組合への負担金が類似団体と比べ大きいことが主な要因である。今後、一部事務組合の負担金についてその内容を精査する</a:t>
          </a:r>
          <a:r>
            <a:rPr kumimoji="1" lang="ja-JP" altLang="en-US" sz="1100">
              <a:solidFill>
                <a:schemeClr val="dk1"/>
              </a:solidFill>
              <a:effectLst/>
              <a:latin typeface="+mn-ea"/>
              <a:ea typeface="+mn-ea"/>
              <a:cs typeface="+mn-cs"/>
            </a:rPr>
            <a:t>ことにより</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負担割合の見直し等</a:t>
          </a:r>
          <a:r>
            <a:rPr kumimoji="1" lang="ja-JP" altLang="ja-JP" sz="1100">
              <a:solidFill>
                <a:schemeClr val="dk1"/>
              </a:solidFill>
              <a:effectLst/>
              <a:latin typeface="+mn-ea"/>
              <a:ea typeface="+mn-ea"/>
              <a:cs typeface="+mn-cs"/>
            </a:rPr>
            <a:t>経費の縮減に努めていく。</a:t>
          </a:r>
          <a:endParaRPr lang="ja-JP" altLang="ja-JP" sz="1400">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42</xdr:row>
      <xdr:rowOff>3556</xdr:rowOff>
    </xdr:to>
    <xdr:cxnSp macro="">
      <xdr:nvCxnSpPr>
        <xdr:cNvPr id="304" name="直線コネクタ 303"/>
        <xdr:cNvCxnSpPr/>
      </xdr:nvCxnSpPr>
      <xdr:spPr>
        <a:xfrm flipV="1">
          <a:off x="16510000" y="58237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147083</xdr:rowOff>
    </xdr:from>
    <xdr:ext cx="762000" cy="259045"/>
    <xdr:sp macro="" textlink="">
      <xdr:nvSpPr>
        <xdr:cNvPr id="305"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42</xdr:row>
      <xdr:rowOff>3556</xdr:rowOff>
    </xdr:from>
    <xdr:to>
      <xdr:col>24</xdr:col>
      <xdr:colOff>120650</xdr:colOff>
      <xdr:row>42</xdr:row>
      <xdr:rowOff>3556</xdr:rowOff>
    </xdr:to>
    <xdr:cxnSp macro="">
      <xdr:nvCxnSpPr>
        <xdr:cNvPr id="306" name="直線コネクタ 305"/>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7"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8" name="直線コネクタ 307"/>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131572</xdr:rowOff>
    </xdr:from>
    <xdr:to>
      <xdr:col>24</xdr:col>
      <xdr:colOff>31750</xdr:colOff>
      <xdr:row>36</xdr:row>
      <xdr:rowOff>136144</xdr:rowOff>
    </xdr:to>
    <xdr:cxnSp macro="">
      <xdr:nvCxnSpPr>
        <xdr:cNvPr id="309" name="直線コネクタ 308"/>
        <xdr:cNvCxnSpPr/>
      </xdr:nvCxnSpPr>
      <xdr:spPr>
        <a:xfrm flipV="1">
          <a:off x="15671800" y="63037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65295</xdr:rowOff>
    </xdr:from>
    <xdr:ext cx="762000" cy="259045"/>
    <xdr:sp macro="" textlink="">
      <xdr:nvSpPr>
        <xdr:cNvPr id="310"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1" name="フローチャート : 判断 310"/>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113284</xdr:rowOff>
    </xdr:from>
    <xdr:to>
      <xdr:col>22</xdr:col>
      <xdr:colOff>565150</xdr:colOff>
      <xdr:row>36</xdr:row>
      <xdr:rowOff>136144</xdr:rowOff>
    </xdr:to>
    <xdr:cxnSp macro="">
      <xdr:nvCxnSpPr>
        <xdr:cNvPr id="312" name="直線コネクタ 311"/>
        <xdr:cNvCxnSpPr/>
      </xdr:nvCxnSpPr>
      <xdr:spPr>
        <a:xfrm>
          <a:off x="14782800" y="62854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90424</xdr:rowOff>
    </xdr:from>
    <xdr:to>
      <xdr:col>21</xdr:col>
      <xdr:colOff>361950</xdr:colOff>
      <xdr:row>36</xdr:row>
      <xdr:rowOff>113284</xdr:rowOff>
    </xdr:to>
    <xdr:cxnSp macro="">
      <xdr:nvCxnSpPr>
        <xdr:cNvPr id="315" name="直線コネクタ 314"/>
        <xdr:cNvCxnSpPr/>
      </xdr:nvCxnSpPr>
      <xdr:spPr>
        <a:xfrm>
          <a:off x="13893800" y="62626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17" name="テキスト ボックス 316"/>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85852</xdr:rowOff>
    </xdr:from>
    <xdr:to>
      <xdr:col>20</xdr:col>
      <xdr:colOff>158750</xdr:colOff>
      <xdr:row>36</xdr:row>
      <xdr:rowOff>90424</xdr:rowOff>
    </xdr:to>
    <xdr:cxnSp macro="">
      <xdr:nvCxnSpPr>
        <xdr:cNvPr id="318" name="直線コネクタ 317"/>
        <xdr:cNvCxnSpPr/>
      </xdr:nvCxnSpPr>
      <xdr:spPr>
        <a:xfrm>
          <a:off x="13004800" y="6258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20" name="テキスト ボックス 319"/>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2" name="テキスト ボックス 321"/>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28" name="円/楕円 327"/>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52849</xdr:rowOff>
    </xdr:from>
    <xdr:ext cx="762000" cy="259045"/>
    <xdr:sp macro="" textlink="">
      <xdr:nvSpPr>
        <xdr:cNvPr id="329" name="補助費等該当値テキスト"/>
        <xdr:cNvSpPr txBox="1"/>
      </xdr:nvSpPr>
      <xdr:spPr>
        <a:xfrm>
          <a:off x="165989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85344</xdr:rowOff>
    </xdr:from>
    <xdr:to>
      <xdr:col>22</xdr:col>
      <xdr:colOff>615950</xdr:colOff>
      <xdr:row>37</xdr:row>
      <xdr:rowOff>15494</xdr:rowOff>
    </xdr:to>
    <xdr:sp macro="" textlink="">
      <xdr:nvSpPr>
        <xdr:cNvPr id="330" name="円/楕円 329"/>
        <xdr:cNvSpPr/>
      </xdr:nvSpPr>
      <xdr:spPr>
        <a:xfrm>
          <a:off x="15621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271</xdr:rowOff>
    </xdr:from>
    <xdr:ext cx="736600" cy="259045"/>
    <xdr:sp macro="" textlink="">
      <xdr:nvSpPr>
        <xdr:cNvPr id="331" name="テキスト ボックス 330"/>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62484</xdr:rowOff>
    </xdr:from>
    <xdr:to>
      <xdr:col>21</xdr:col>
      <xdr:colOff>412750</xdr:colOff>
      <xdr:row>36</xdr:row>
      <xdr:rowOff>164084</xdr:rowOff>
    </xdr:to>
    <xdr:sp macro="" textlink="">
      <xdr:nvSpPr>
        <xdr:cNvPr id="332" name="円/楕円 331"/>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148861</xdr:rowOff>
    </xdr:from>
    <xdr:ext cx="762000" cy="259045"/>
    <xdr:sp macro="" textlink="">
      <xdr:nvSpPr>
        <xdr:cNvPr id="333" name="テキスト ボックス 332"/>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39624</xdr:rowOff>
    </xdr:from>
    <xdr:to>
      <xdr:col>20</xdr:col>
      <xdr:colOff>209550</xdr:colOff>
      <xdr:row>36</xdr:row>
      <xdr:rowOff>141224</xdr:rowOff>
    </xdr:to>
    <xdr:sp macro="" textlink="">
      <xdr:nvSpPr>
        <xdr:cNvPr id="334" name="円/楕円 333"/>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126001</xdr:rowOff>
    </xdr:from>
    <xdr:ext cx="762000" cy="259045"/>
    <xdr:sp macro="" textlink="">
      <xdr:nvSpPr>
        <xdr:cNvPr id="335" name="テキスト ボックス 334"/>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36" name="円/楕円 335"/>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121429</xdr:rowOff>
    </xdr:from>
    <xdr:ext cx="762000" cy="259045"/>
    <xdr:sp macro="" textlink="">
      <xdr:nvSpPr>
        <xdr:cNvPr id="337" name="テキスト ボックス 336"/>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tx1"/>
              </a:solidFill>
              <a:effectLst/>
              <a:latin typeface="+mn-ea"/>
              <a:ea typeface="+mn-ea"/>
              <a:cs typeface="+mn-cs"/>
            </a:rPr>
            <a:t>公債費は、臨時財政対策債や合併特例債等の償還開始による増加要因があるものの、過疎対策事業債</a:t>
          </a:r>
          <a:r>
            <a:rPr kumimoji="1" lang="ja-JP" altLang="en-US" sz="1100">
              <a:solidFill>
                <a:schemeClr val="tx1"/>
              </a:solidFill>
              <a:effectLst/>
              <a:latin typeface="+mn-ea"/>
              <a:ea typeface="+mn-ea"/>
              <a:cs typeface="+mn-cs"/>
            </a:rPr>
            <a:t>や学校教育施設等整備事業債</a:t>
          </a:r>
          <a:r>
            <a:rPr kumimoji="1" lang="ja-JP" altLang="ja-JP" sz="1100">
              <a:solidFill>
                <a:schemeClr val="tx1"/>
              </a:solidFill>
              <a:effectLst/>
              <a:latin typeface="+mn-ea"/>
              <a:ea typeface="+mn-ea"/>
              <a:cs typeface="+mn-cs"/>
            </a:rPr>
            <a:t>等の償還終了により</a:t>
          </a:r>
          <a:r>
            <a:rPr kumimoji="1" lang="ja-JP" altLang="en-US" sz="1100">
              <a:solidFill>
                <a:schemeClr val="tx1"/>
              </a:solidFill>
              <a:effectLst/>
              <a:latin typeface="+mn-ea"/>
              <a:ea typeface="+mn-ea"/>
              <a:cs typeface="+mn-cs"/>
            </a:rPr>
            <a:t>減少</a:t>
          </a:r>
          <a:r>
            <a:rPr kumimoji="1" lang="ja-JP" altLang="ja-JP" sz="1100">
              <a:solidFill>
                <a:schemeClr val="tx1"/>
              </a:solidFill>
              <a:effectLst/>
              <a:latin typeface="+mn-ea"/>
              <a:ea typeface="+mn-ea"/>
              <a:cs typeface="+mn-cs"/>
            </a:rPr>
            <a:t>（▲</a:t>
          </a:r>
          <a:r>
            <a:rPr kumimoji="1" lang="en-US" altLang="ja-JP" sz="1100">
              <a:solidFill>
                <a:schemeClr val="tx1"/>
              </a:solidFill>
              <a:effectLst/>
              <a:latin typeface="+mn-ea"/>
              <a:ea typeface="+mn-ea"/>
              <a:cs typeface="+mn-cs"/>
            </a:rPr>
            <a:t>75</a:t>
          </a:r>
          <a:r>
            <a:rPr kumimoji="1" lang="ja-JP" altLang="ja-JP" sz="1100">
              <a:solidFill>
                <a:schemeClr val="tx1"/>
              </a:solidFill>
              <a:effectLst/>
              <a:latin typeface="+mn-ea"/>
              <a:ea typeface="+mn-ea"/>
              <a:cs typeface="+mn-cs"/>
            </a:rPr>
            <a:t>百万円）しており、類似団体を</a:t>
          </a:r>
          <a:r>
            <a:rPr kumimoji="1" lang="ja-JP" altLang="en-US" sz="1100">
              <a:solidFill>
                <a:schemeClr val="tx1"/>
              </a:solidFill>
              <a:effectLst/>
              <a:latin typeface="+mn-ea"/>
              <a:ea typeface="+mn-ea"/>
              <a:cs typeface="+mn-cs"/>
            </a:rPr>
            <a:t>２．６</a:t>
          </a:r>
          <a:r>
            <a:rPr kumimoji="1" lang="ja-JP" altLang="ja-JP" sz="1100">
              <a:solidFill>
                <a:schemeClr val="tx1"/>
              </a:solidFill>
              <a:effectLst/>
              <a:latin typeface="+mn-ea"/>
              <a:ea typeface="+mn-ea"/>
              <a:cs typeface="+mn-cs"/>
            </a:rPr>
            <a:t>％下回っている。しかしながら、今後は据置期間が終了する地方債の増加に伴い公債費が増加する見込みであること、また、</a:t>
          </a:r>
          <a:r>
            <a:rPr kumimoji="1" lang="ja-JP" altLang="en-US" sz="1100">
              <a:solidFill>
                <a:schemeClr val="tx1"/>
              </a:solidFill>
              <a:effectLst/>
              <a:latin typeface="+mn-ea"/>
              <a:ea typeface="+mn-ea"/>
              <a:cs typeface="+mn-cs"/>
            </a:rPr>
            <a:t>新庁舎建設</a:t>
          </a:r>
          <a:r>
            <a:rPr kumimoji="1" lang="ja-JP" altLang="ja-JP" sz="1100">
              <a:solidFill>
                <a:schemeClr val="tx1"/>
              </a:solidFill>
              <a:effectLst/>
              <a:latin typeface="+mn-ea"/>
              <a:ea typeface="+mn-ea"/>
              <a:cs typeface="+mn-cs"/>
            </a:rPr>
            <a:t>等大型事業を推進していくことから、補助金や基金等を有効に活用し公債費の増加を抑制していく。</a:t>
          </a:r>
          <a:endParaRPr lang="ja-JP" altLang="ja-JP" sz="1400">
            <a:solidFill>
              <a:schemeClr val="tx1"/>
            </a:solidFill>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80</xdr:row>
      <xdr:rowOff>142239</xdr:rowOff>
    </xdr:to>
    <xdr:cxnSp macro="">
      <xdr:nvCxnSpPr>
        <xdr:cNvPr id="365" name="直線コネクタ 364"/>
        <xdr:cNvCxnSpPr/>
      </xdr:nvCxnSpPr>
      <xdr:spPr>
        <a:xfrm flipV="1">
          <a:off x="4826000" y="1249426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6"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7" name="直線コネクタ 366"/>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8"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9" name="直線コネクタ 368"/>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8890</xdr:rowOff>
    </xdr:from>
    <xdr:to>
      <xdr:col>7</xdr:col>
      <xdr:colOff>15875</xdr:colOff>
      <xdr:row>75</xdr:row>
      <xdr:rowOff>77470</xdr:rowOff>
    </xdr:to>
    <xdr:cxnSp macro="">
      <xdr:nvCxnSpPr>
        <xdr:cNvPr id="370" name="直線コネクタ 369"/>
        <xdr:cNvCxnSpPr/>
      </xdr:nvCxnSpPr>
      <xdr:spPr>
        <a:xfrm flipV="1">
          <a:off x="3987800" y="128676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128288</xdr:rowOff>
    </xdr:from>
    <xdr:ext cx="762000" cy="259045"/>
    <xdr:sp macro="" textlink="">
      <xdr:nvSpPr>
        <xdr:cNvPr id="371" name="公債費平均値テキスト"/>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72" name="フローチャート :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77470</xdr:rowOff>
    </xdr:from>
    <xdr:to>
      <xdr:col>5</xdr:col>
      <xdr:colOff>549275</xdr:colOff>
      <xdr:row>75</xdr:row>
      <xdr:rowOff>77470</xdr:rowOff>
    </xdr:to>
    <xdr:cxnSp macro="">
      <xdr:nvCxnSpPr>
        <xdr:cNvPr id="373" name="直線コネクタ 372"/>
        <xdr:cNvCxnSpPr/>
      </xdr:nvCxnSpPr>
      <xdr:spPr>
        <a:xfrm>
          <a:off x="3098800" y="12936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167639</xdr:rowOff>
    </xdr:from>
    <xdr:to>
      <xdr:col>5</xdr:col>
      <xdr:colOff>600075</xdr:colOff>
      <xdr:row>77</xdr:row>
      <xdr:rowOff>97789</xdr:rowOff>
    </xdr:to>
    <xdr:sp macro="" textlink="">
      <xdr:nvSpPr>
        <xdr:cNvPr id="374" name="フローチャート : 判断 373"/>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82566</xdr:rowOff>
    </xdr:from>
    <xdr:ext cx="736600" cy="259045"/>
    <xdr:sp macro="" textlink="">
      <xdr:nvSpPr>
        <xdr:cNvPr id="375" name="テキスト ボックス 374"/>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77470</xdr:rowOff>
    </xdr:from>
    <xdr:to>
      <xdr:col>4</xdr:col>
      <xdr:colOff>346075</xdr:colOff>
      <xdr:row>75</xdr:row>
      <xdr:rowOff>77470</xdr:rowOff>
    </xdr:to>
    <xdr:cxnSp macro="">
      <xdr:nvCxnSpPr>
        <xdr:cNvPr id="376" name="直線コネクタ 375"/>
        <xdr:cNvCxnSpPr/>
      </xdr:nvCxnSpPr>
      <xdr:spPr>
        <a:xfrm>
          <a:off x="2209800" y="12936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3811</xdr:rowOff>
    </xdr:from>
    <xdr:to>
      <xdr:col>4</xdr:col>
      <xdr:colOff>396875</xdr:colOff>
      <xdr:row>77</xdr:row>
      <xdr:rowOff>105411</xdr:rowOff>
    </xdr:to>
    <xdr:sp macro="" textlink="">
      <xdr:nvSpPr>
        <xdr:cNvPr id="377" name="フローチャート : 判断 376"/>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90188</xdr:rowOff>
    </xdr:from>
    <xdr:ext cx="762000" cy="259045"/>
    <xdr:sp macro="" textlink="">
      <xdr:nvSpPr>
        <xdr:cNvPr id="378" name="テキスト ボックス 377"/>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77470</xdr:rowOff>
    </xdr:from>
    <xdr:to>
      <xdr:col>3</xdr:col>
      <xdr:colOff>142875</xdr:colOff>
      <xdr:row>76</xdr:row>
      <xdr:rowOff>165100</xdr:rowOff>
    </xdr:to>
    <xdr:cxnSp macro="">
      <xdr:nvCxnSpPr>
        <xdr:cNvPr id="379" name="直線コネクタ 378"/>
        <xdr:cNvCxnSpPr/>
      </xdr:nvCxnSpPr>
      <xdr:spPr>
        <a:xfrm flipV="1">
          <a:off x="1320800" y="1293622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34289</xdr:rowOff>
    </xdr:from>
    <xdr:to>
      <xdr:col>3</xdr:col>
      <xdr:colOff>193675</xdr:colOff>
      <xdr:row>77</xdr:row>
      <xdr:rowOff>135889</xdr:rowOff>
    </xdr:to>
    <xdr:sp macro="" textlink="">
      <xdr:nvSpPr>
        <xdr:cNvPr id="380" name="フローチャート : 判断 379"/>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120666</xdr:rowOff>
    </xdr:from>
    <xdr:ext cx="762000" cy="259045"/>
    <xdr:sp macro="" textlink="">
      <xdr:nvSpPr>
        <xdr:cNvPr id="381" name="テキスト ボックス 380"/>
        <xdr:cNvSpPr txBox="1"/>
      </xdr:nvSpPr>
      <xdr:spPr>
        <a:xfrm>
          <a:off x="1828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82" name="フローチャート : 判断 381"/>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143527</xdr:rowOff>
    </xdr:from>
    <xdr:ext cx="762000" cy="259045"/>
    <xdr:sp macro="" textlink="">
      <xdr:nvSpPr>
        <xdr:cNvPr id="383" name="テキスト ボックス 382"/>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129540</xdr:rowOff>
    </xdr:from>
    <xdr:to>
      <xdr:col>7</xdr:col>
      <xdr:colOff>66675</xdr:colOff>
      <xdr:row>75</xdr:row>
      <xdr:rowOff>59690</xdr:rowOff>
    </xdr:to>
    <xdr:sp macro="" textlink="">
      <xdr:nvSpPr>
        <xdr:cNvPr id="389" name="円/楕円 388"/>
        <xdr:cNvSpPr/>
      </xdr:nvSpPr>
      <xdr:spPr>
        <a:xfrm>
          <a:off x="47752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146067</xdr:rowOff>
    </xdr:from>
    <xdr:ext cx="762000" cy="259045"/>
    <xdr:sp macro="" textlink="">
      <xdr:nvSpPr>
        <xdr:cNvPr id="390" name="公債費該当値テキスト"/>
        <xdr:cNvSpPr txBox="1"/>
      </xdr:nvSpPr>
      <xdr:spPr>
        <a:xfrm>
          <a:off x="49149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26670</xdr:rowOff>
    </xdr:from>
    <xdr:to>
      <xdr:col>5</xdr:col>
      <xdr:colOff>600075</xdr:colOff>
      <xdr:row>75</xdr:row>
      <xdr:rowOff>128270</xdr:rowOff>
    </xdr:to>
    <xdr:sp macro="" textlink="">
      <xdr:nvSpPr>
        <xdr:cNvPr id="391" name="円/楕円 390"/>
        <xdr:cNvSpPr/>
      </xdr:nvSpPr>
      <xdr:spPr>
        <a:xfrm>
          <a:off x="3937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138447</xdr:rowOff>
    </xdr:from>
    <xdr:ext cx="736600" cy="259045"/>
    <xdr:sp macro="" textlink="">
      <xdr:nvSpPr>
        <xdr:cNvPr id="392" name="テキスト ボックス 391"/>
        <xdr:cNvSpPr txBox="1"/>
      </xdr:nvSpPr>
      <xdr:spPr>
        <a:xfrm>
          <a:off x="3606800" y="1265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26670</xdr:rowOff>
    </xdr:from>
    <xdr:to>
      <xdr:col>4</xdr:col>
      <xdr:colOff>396875</xdr:colOff>
      <xdr:row>75</xdr:row>
      <xdr:rowOff>128270</xdr:rowOff>
    </xdr:to>
    <xdr:sp macro="" textlink="">
      <xdr:nvSpPr>
        <xdr:cNvPr id="393" name="円/楕円 392"/>
        <xdr:cNvSpPr/>
      </xdr:nvSpPr>
      <xdr:spPr>
        <a:xfrm>
          <a:off x="3048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138447</xdr:rowOff>
    </xdr:from>
    <xdr:ext cx="762000" cy="259045"/>
    <xdr:sp macro="" textlink="">
      <xdr:nvSpPr>
        <xdr:cNvPr id="394" name="テキスト ボックス 393"/>
        <xdr:cNvSpPr txBox="1"/>
      </xdr:nvSpPr>
      <xdr:spPr>
        <a:xfrm>
          <a:off x="2717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26670</xdr:rowOff>
    </xdr:from>
    <xdr:to>
      <xdr:col>3</xdr:col>
      <xdr:colOff>193675</xdr:colOff>
      <xdr:row>75</xdr:row>
      <xdr:rowOff>128270</xdr:rowOff>
    </xdr:to>
    <xdr:sp macro="" textlink="">
      <xdr:nvSpPr>
        <xdr:cNvPr id="395" name="円/楕円 394"/>
        <xdr:cNvSpPr/>
      </xdr:nvSpPr>
      <xdr:spPr>
        <a:xfrm>
          <a:off x="2159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138447</xdr:rowOff>
    </xdr:from>
    <xdr:ext cx="762000" cy="259045"/>
    <xdr:sp macro="" textlink="">
      <xdr:nvSpPr>
        <xdr:cNvPr id="396" name="テキスト ボックス 395"/>
        <xdr:cNvSpPr txBox="1"/>
      </xdr:nvSpPr>
      <xdr:spPr>
        <a:xfrm>
          <a:off x="1828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114300</xdr:rowOff>
    </xdr:from>
    <xdr:to>
      <xdr:col>1</xdr:col>
      <xdr:colOff>676275</xdr:colOff>
      <xdr:row>77</xdr:row>
      <xdr:rowOff>44450</xdr:rowOff>
    </xdr:to>
    <xdr:sp macro="" textlink="">
      <xdr:nvSpPr>
        <xdr:cNvPr id="397" name="円/楕円 396"/>
        <xdr:cNvSpPr/>
      </xdr:nvSpPr>
      <xdr:spPr>
        <a:xfrm>
          <a:off x="1270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54627</xdr:rowOff>
    </xdr:from>
    <xdr:ext cx="762000" cy="259045"/>
    <xdr:sp macro="" textlink="">
      <xdr:nvSpPr>
        <xdr:cNvPr id="398" name="テキスト ボックス 397"/>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公債費以外は、類似団体と比べ</a:t>
          </a:r>
          <a:r>
            <a:rPr kumimoji="1" lang="ja-JP" altLang="en-US" sz="1100">
              <a:solidFill>
                <a:schemeClr val="dk1"/>
              </a:solidFill>
              <a:effectLst/>
              <a:latin typeface="+mn-ea"/>
              <a:ea typeface="+mn-ea"/>
              <a:cs typeface="+mn-cs"/>
            </a:rPr>
            <a:t>４．２</a:t>
          </a:r>
          <a:r>
            <a:rPr kumimoji="1" lang="ja-JP" altLang="ja-JP" sz="1100">
              <a:solidFill>
                <a:schemeClr val="dk1"/>
              </a:solidFill>
              <a:effectLst/>
              <a:latin typeface="+mn-ea"/>
              <a:ea typeface="+mn-ea"/>
              <a:cs typeface="+mn-cs"/>
            </a:rPr>
            <a:t>％上回っている。これは、扶助費において、生活保護費が高い水準</a:t>
          </a:r>
          <a:r>
            <a:rPr kumimoji="1" lang="ja-JP" altLang="en-US" sz="1100">
              <a:solidFill>
                <a:schemeClr val="dk1"/>
              </a:solidFill>
              <a:effectLst/>
              <a:latin typeface="+mn-ea"/>
              <a:ea typeface="+mn-ea"/>
              <a:cs typeface="+mn-cs"/>
            </a:rPr>
            <a:t>に</a:t>
          </a:r>
          <a:r>
            <a:rPr kumimoji="1" lang="ja-JP" altLang="ja-JP" sz="1100">
              <a:solidFill>
                <a:schemeClr val="dk1"/>
              </a:solidFill>
              <a:effectLst/>
              <a:latin typeface="+mn-ea"/>
              <a:ea typeface="+mn-ea"/>
              <a:cs typeface="+mn-cs"/>
            </a:rPr>
            <a:t>あること、また、物件費では、民間委託の推進や職員数の減少に伴い、委託料や賃金が増加していることが主な要因である。今後とも、行財政改革を推進し、自主財源の確保や民間委託の更なる推進による経費削減を図り、より健全な財政基盤の確立に努める。</a:t>
          </a:r>
          <a:endParaRPr lang="ja-JP" altLang="ja-JP" sz="1400">
            <a:effectLst/>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142240</xdr:rowOff>
    </xdr:from>
    <xdr:to>
      <xdr:col>24</xdr:col>
      <xdr:colOff>31750</xdr:colOff>
      <xdr:row>80</xdr:row>
      <xdr:rowOff>100330</xdr:rowOff>
    </xdr:to>
    <xdr:cxnSp macro="">
      <xdr:nvCxnSpPr>
        <xdr:cNvPr id="426" name="直線コネクタ 425"/>
        <xdr:cNvCxnSpPr/>
      </xdr:nvCxnSpPr>
      <xdr:spPr>
        <a:xfrm flipV="1">
          <a:off x="16510000" y="1265809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27"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28" name="直線コネクタ 427"/>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57167</xdr:rowOff>
    </xdr:from>
    <xdr:ext cx="762000" cy="259045"/>
    <xdr:sp macro="" textlink="">
      <xdr:nvSpPr>
        <xdr:cNvPr id="429" name="公債費以外最大値テキスト"/>
        <xdr:cNvSpPr txBox="1"/>
      </xdr:nvSpPr>
      <xdr:spPr>
        <a:xfrm>
          <a:off x="16598900" y="1240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a:t>
          </a:r>
          <a:endParaRPr kumimoji="1" lang="ja-JP" altLang="en-US" sz="1000" b="1">
            <a:latin typeface="ＭＳ Ｐゴシック"/>
          </a:endParaRPr>
        </a:p>
      </xdr:txBody>
    </xdr:sp>
    <xdr:clientData/>
  </xdr:oneCellAnchor>
  <xdr:twoCellAnchor>
    <xdr:from>
      <xdr:col>23</xdr:col>
      <xdr:colOff>628650</xdr:colOff>
      <xdr:row>73</xdr:row>
      <xdr:rowOff>142240</xdr:rowOff>
    </xdr:from>
    <xdr:to>
      <xdr:col>24</xdr:col>
      <xdr:colOff>120650</xdr:colOff>
      <xdr:row>73</xdr:row>
      <xdr:rowOff>142240</xdr:rowOff>
    </xdr:to>
    <xdr:cxnSp macro="">
      <xdr:nvCxnSpPr>
        <xdr:cNvPr id="430" name="直線コネクタ 429"/>
        <xdr:cNvCxnSpPr/>
      </xdr:nvCxnSpPr>
      <xdr:spPr>
        <a:xfrm>
          <a:off x="16421100" y="12658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88900</xdr:rowOff>
    </xdr:from>
    <xdr:to>
      <xdr:col>24</xdr:col>
      <xdr:colOff>31750</xdr:colOff>
      <xdr:row>78</xdr:row>
      <xdr:rowOff>96520</xdr:rowOff>
    </xdr:to>
    <xdr:cxnSp macro="">
      <xdr:nvCxnSpPr>
        <xdr:cNvPr id="431" name="直線コネクタ 430"/>
        <xdr:cNvCxnSpPr/>
      </xdr:nvCxnSpPr>
      <xdr:spPr>
        <a:xfrm>
          <a:off x="15671800" y="134620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73677</xdr:rowOff>
    </xdr:from>
    <xdr:ext cx="762000" cy="259045"/>
    <xdr:sp macro="" textlink="">
      <xdr:nvSpPr>
        <xdr:cNvPr id="432" name="公債費以外平均値テキスト"/>
        <xdr:cNvSpPr txBox="1"/>
      </xdr:nvSpPr>
      <xdr:spPr>
        <a:xfrm>
          <a:off x="16598900" y="1310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57150</xdr:rowOff>
    </xdr:from>
    <xdr:to>
      <xdr:col>24</xdr:col>
      <xdr:colOff>82550</xdr:colOff>
      <xdr:row>77</xdr:row>
      <xdr:rowOff>158750</xdr:rowOff>
    </xdr:to>
    <xdr:sp macro="" textlink="">
      <xdr:nvSpPr>
        <xdr:cNvPr id="433" name="フローチャート : 判断 432"/>
        <xdr:cNvSpPr/>
      </xdr:nvSpPr>
      <xdr:spPr>
        <a:xfrm>
          <a:off x="164592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153670</xdr:rowOff>
    </xdr:from>
    <xdr:to>
      <xdr:col>22</xdr:col>
      <xdr:colOff>565150</xdr:colOff>
      <xdr:row>78</xdr:row>
      <xdr:rowOff>88900</xdr:rowOff>
    </xdr:to>
    <xdr:cxnSp macro="">
      <xdr:nvCxnSpPr>
        <xdr:cNvPr id="434" name="直線コネクタ 433"/>
        <xdr:cNvCxnSpPr/>
      </xdr:nvCxnSpPr>
      <xdr:spPr>
        <a:xfrm>
          <a:off x="14782800" y="133553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34289</xdr:rowOff>
    </xdr:from>
    <xdr:to>
      <xdr:col>22</xdr:col>
      <xdr:colOff>615950</xdr:colOff>
      <xdr:row>77</xdr:row>
      <xdr:rowOff>135889</xdr:rowOff>
    </xdr:to>
    <xdr:sp macro="" textlink="">
      <xdr:nvSpPr>
        <xdr:cNvPr id="435" name="フローチャート : 判断 434"/>
        <xdr:cNvSpPr/>
      </xdr:nvSpPr>
      <xdr:spPr>
        <a:xfrm>
          <a:off x="15621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146066</xdr:rowOff>
    </xdr:from>
    <xdr:ext cx="736600" cy="259045"/>
    <xdr:sp macro="" textlink="">
      <xdr:nvSpPr>
        <xdr:cNvPr id="436" name="テキスト ボックス 435"/>
        <xdr:cNvSpPr txBox="1"/>
      </xdr:nvSpPr>
      <xdr:spPr>
        <a:xfrm>
          <a:off x="15290800" y="1300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31750</xdr:rowOff>
    </xdr:from>
    <xdr:to>
      <xdr:col>21</xdr:col>
      <xdr:colOff>361950</xdr:colOff>
      <xdr:row>77</xdr:row>
      <xdr:rowOff>153670</xdr:rowOff>
    </xdr:to>
    <xdr:cxnSp macro="">
      <xdr:nvCxnSpPr>
        <xdr:cNvPr id="437" name="直線コネクタ 436"/>
        <xdr:cNvCxnSpPr/>
      </xdr:nvCxnSpPr>
      <xdr:spPr>
        <a:xfrm>
          <a:off x="13893800" y="132334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148589</xdr:rowOff>
    </xdr:from>
    <xdr:to>
      <xdr:col>21</xdr:col>
      <xdr:colOff>412750</xdr:colOff>
      <xdr:row>77</xdr:row>
      <xdr:rowOff>78739</xdr:rowOff>
    </xdr:to>
    <xdr:sp macro="" textlink="">
      <xdr:nvSpPr>
        <xdr:cNvPr id="438" name="フローチャート : 判断 437"/>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88916</xdr:rowOff>
    </xdr:from>
    <xdr:ext cx="762000" cy="259045"/>
    <xdr:sp macro="" textlink="">
      <xdr:nvSpPr>
        <xdr:cNvPr id="439" name="テキスト ボックス 438"/>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157480</xdr:rowOff>
    </xdr:from>
    <xdr:to>
      <xdr:col>20</xdr:col>
      <xdr:colOff>158750</xdr:colOff>
      <xdr:row>77</xdr:row>
      <xdr:rowOff>31750</xdr:rowOff>
    </xdr:to>
    <xdr:cxnSp macro="">
      <xdr:nvCxnSpPr>
        <xdr:cNvPr id="440" name="直線コネクタ 439"/>
        <xdr:cNvCxnSpPr/>
      </xdr:nvCxnSpPr>
      <xdr:spPr>
        <a:xfrm>
          <a:off x="13004800" y="13187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41" name="フローチャート : 判断 440"/>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82566</xdr:rowOff>
    </xdr:from>
    <xdr:ext cx="762000" cy="259045"/>
    <xdr:sp macro="" textlink="">
      <xdr:nvSpPr>
        <xdr:cNvPr id="442" name="テキスト ボックス 441"/>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43" name="フローチャート : 判断 442"/>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48277</xdr:rowOff>
    </xdr:from>
    <xdr:ext cx="762000" cy="259045"/>
    <xdr:sp macro="" textlink="">
      <xdr:nvSpPr>
        <xdr:cNvPr id="444" name="テキスト ボックス 443"/>
        <xdr:cNvSpPr txBox="1"/>
      </xdr:nvSpPr>
      <xdr:spPr>
        <a:xfrm>
          <a:off x="12623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45720</xdr:rowOff>
    </xdr:from>
    <xdr:to>
      <xdr:col>24</xdr:col>
      <xdr:colOff>82550</xdr:colOff>
      <xdr:row>78</xdr:row>
      <xdr:rowOff>147320</xdr:rowOff>
    </xdr:to>
    <xdr:sp macro="" textlink="">
      <xdr:nvSpPr>
        <xdr:cNvPr id="450" name="円/楕円 449"/>
        <xdr:cNvSpPr/>
      </xdr:nvSpPr>
      <xdr:spPr>
        <a:xfrm>
          <a:off x="164592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17797</xdr:rowOff>
    </xdr:from>
    <xdr:ext cx="762000" cy="259045"/>
    <xdr:sp macro="" textlink="">
      <xdr:nvSpPr>
        <xdr:cNvPr id="451" name="公債費以外該当値テキスト"/>
        <xdr:cNvSpPr txBox="1"/>
      </xdr:nvSpPr>
      <xdr:spPr>
        <a:xfrm>
          <a:off x="165989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38100</xdr:rowOff>
    </xdr:from>
    <xdr:to>
      <xdr:col>22</xdr:col>
      <xdr:colOff>615950</xdr:colOff>
      <xdr:row>78</xdr:row>
      <xdr:rowOff>139700</xdr:rowOff>
    </xdr:to>
    <xdr:sp macro="" textlink="">
      <xdr:nvSpPr>
        <xdr:cNvPr id="452" name="円/楕円 451"/>
        <xdr:cNvSpPr/>
      </xdr:nvSpPr>
      <xdr:spPr>
        <a:xfrm>
          <a:off x="15621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124477</xdr:rowOff>
    </xdr:from>
    <xdr:ext cx="736600" cy="259045"/>
    <xdr:sp macro="" textlink="">
      <xdr:nvSpPr>
        <xdr:cNvPr id="453" name="テキスト ボックス 452"/>
        <xdr:cNvSpPr txBox="1"/>
      </xdr:nvSpPr>
      <xdr:spPr>
        <a:xfrm>
          <a:off x="15290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102870</xdr:rowOff>
    </xdr:from>
    <xdr:to>
      <xdr:col>21</xdr:col>
      <xdr:colOff>412750</xdr:colOff>
      <xdr:row>78</xdr:row>
      <xdr:rowOff>33020</xdr:rowOff>
    </xdr:to>
    <xdr:sp macro="" textlink="">
      <xdr:nvSpPr>
        <xdr:cNvPr id="454" name="円/楕円 453"/>
        <xdr:cNvSpPr/>
      </xdr:nvSpPr>
      <xdr:spPr>
        <a:xfrm>
          <a:off x="14732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17797</xdr:rowOff>
    </xdr:from>
    <xdr:ext cx="762000" cy="259045"/>
    <xdr:sp macro="" textlink="">
      <xdr:nvSpPr>
        <xdr:cNvPr id="455" name="テキスト ボックス 454"/>
        <xdr:cNvSpPr txBox="1"/>
      </xdr:nvSpPr>
      <xdr:spPr>
        <a:xfrm>
          <a:off x="14401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152400</xdr:rowOff>
    </xdr:from>
    <xdr:to>
      <xdr:col>20</xdr:col>
      <xdr:colOff>209550</xdr:colOff>
      <xdr:row>77</xdr:row>
      <xdr:rowOff>82550</xdr:rowOff>
    </xdr:to>
    <xdr:sp macro="" textlink="">
      <xdr:nvSpPr>
        <xdr:cNvPr id="456" name="円/楕円 455"/>
        <xdr:cNvSpPr/>
      </xdr:nvSpPr>
      <xdr:spPr>
        <a:xfrm>
          <a:off x="13843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92727</xdr:rowOff>
    </xdr:from>
    <xdr:ext cx="762000" cy="259045"/>
    <xdr:sp macro="" textlink="">
      <xdr:nvSpPr>
        <xdr:cNvPr id="457" name="テキスト ボックス 456"/>
        <xdr:cNvSpPr txBox="1"/>
      </xdr:nvSpPr>
      <xdr:spPr>
        <a:xfrm>
          <a:off x="13512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106680</xdr:rowOff>
    </xdr:from>
    <xdr:to>
      <xdr:col>19</xdr:col>
      <xdr:colOff>6350</xdr:colOff>
      <xdr:row>77</xdr:row>
      <xdr:rowOff>36830</xdr:rowOff>
    </xdr:to>
    <xdr:sp macro="" textlink="">
      <xdr:nvSpPr>
        <xdr:cNvPr id="458" name="円/楕円 457"/>
        <xdr:cNvSpPr/>
      </xdr:nvSpPr>
      <xdr:spPr>
        <a:xfrm>
          <a:off x="12954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47007</xdr:rowOff>
    </xdr:from>
    <xdr:ext cx="762000" cy="259045"/>
    <xdr:sp macro="" textlink="">
      <xdr:nvSpPr>
        <xdr:cNvPr id="459" name="テキスト ボックス 458"/>
        <xdr:cNvSpPr txBox="1"/>
      </xdr:nvSpPr>
      <xdr:spPr>
        <a:xfrm>
          <a:off x="12623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福岡県宮若市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170891</xdr:rowOff>
    </xdr:from>
    <xdr:to>
      <xdr:col>4</xdr:col>
      <xdr:colOff>1117600</xdr:colOff>
      <xdr:row>18</xdr:row>
      <xdr:rowOff>155975</xdr:rowOff>
    </xdr:to>
    <xdr:cxnSp macro="">
      <xdr:nvCxnSpPr>
        <xdr:cNvPr id="45" name="直線コネクタ 44"/>
        <xdr:cNvCxnSpPr/>
      </xdr:nvCxnSpPr>
      <xdr:spPr bwMode="auto">
        <a:xfrm flipV="1">
          <a:off x="5651500" y="2104466"/>
          <a:ext cx="0" cy="11852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128052</xdr:rowOff>
    </xdr:from>
    <xdr:ext cx="762000" cy="259045"/>
    <xdr:sp macro="" textlink="">
      <xdr:nvSpPr>
        <xdr:cNvPr id="46" name="人口1人当たり決算額の推移最小値テキスト130"/>
        <xdr:cNvSpPr txBox="1"/>
      </xdr:nvSpPr>
      <xdr:spPr>
        <a:xfrm>
          <a:off x="5740400" y="32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53,979</a:t>
          </a:r>
          <a:endParaRPr kumimoji="1" lang="ja-JP" altLang="en-US" sz="1000" b="1">
            <a:latin typeface="ＭＳ Ｐゴシック"/>
          </a:endParaRPr>
        </a:p>
      </xdr:txBody>
    </xdr:sp>
    <xdr:clientData/>
  </xdr:oneCellAnchor>
  <xdr:twoCellAnchor>
    <xdr:from>
      <xdr:col>4</xdr:col>
      <xdr:colOff>1028700</xdr:colOff>
      <xdr:row>18</xdr:row>
      <xdr:rowOff>155975</xdr:rowOff>
    </xdr:from>
    <xdr:to>
      <xdr:col>5</xdr:col>
      <xdr:colOff>73025</xdr:colOff>
      <xdr:row>18</xdr:row>
      <xdr:rowOff>155975</xdr:rowOff>
    </xdr:to>
    <xdr:cxnSp macro="">
      <xdr:nvCxnSpPr>
        <xdr:cNvPr id="47" name="直線コネクタ 46"/>
        <xdr:cNvCxnSpPr/>
      </xdr:nvCxnSpPr>
      <xdr:spPr bwMode="auto">
        <a:xfrm>
          <a:off x="5562600" y="32897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85818</xdr:rowOff>
    </xdr:from>
    <xdr:ext cx="762000" cy="259045"/>
    <xdr:sp macro="" textlink="">
      <xdr:nvSpPr>
        <xdr:cNvPr id="48" name="人口1人当たり決算額の推移最大値テキスト130"/>
        <xdr:cNvSpPr txBox="1"/>
      </xdr:nvSpPr>
      <xdr:spPr>
        <a:xfrm>
          <a:off x="5740400" y="184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116,196</a:t>
          </a:r>
          <a:endParaRPr kumimoji="1" lang="ja-JP" altLang="en-US" sz="1000" b="1">
            <a:latin typeface="ＭＳ Ｐゴシック"/>
          </a:endParaRPr>
        </a:p>
      </xdr:txBody>
    </xdr:sp>
    <xdr:clientData/>
  </xdr:oneCellAnchor>
  <xdr:twoCellAnchor>
    <xdr:from>
      <xdr:col>4</xdr:col>
      <xdr:colOff>1028700</xdr:colOff>
      <xdr:row>11</xdr:row>
      <xdr:rowOff>170891</xdr:rowOff>
    </xdr:from>
    <xdr:to>
      <xdr:col>5</xdr:col>
      <xdr:colOff>73025</xdr:colOff>
      <xdr:row>11</xdr:row>
      <xdr:rowOff>170891</xdr:rowOff>
    </xdr:to>
    <xdr:cxnSp macro="">
      <xdr:nvCxnSpPr>
        <xdr:cNvPr id="49" name="直線コネクタ 48"/>
        <xdr:cNvCxnSpPr/>
      </xdr:nvCxnSpPr>
      <xdr:spPr bwMode="auto">
        <a:xfrm>
          <a:off x="5562600" y="21044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133991</xdr:rowOff>
    </xdr:from>
    <xdr:to>
      <xdr:col>4</xdr:col>
      <xdr:colOff>1117600</xdr:colOff>
      <xdr:row>14</xdr:row>
      <xdr:rowOff>11881</xdr:rowOff>
    </xdr:to>
    <xdr:cxnSp macro="">
      <xdr:nvCxnSpPr>
        <xdr:cNvPr id="50" name="直線コネクタ 49"/>
        <xdr:cNvCxnSpPr/>
      </xdr:nvCxnSpPr>
      <xdr:spPr bwMode="auto">
        <a:xfrm flipV="1">
          <a:off x="5003800" y="2410466"/>
          <a:ext cx="647700" cy="49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157262</xdr:rowOff>
    </xdr:from>
    <xdr:ext cx="762000" cy="259045"/>
    <xdr:sp macro="" textlink="">
      <xdr:nvSpPr>
        <xdr:cNvPr id="51" name="人口1人当たり決算額の推移平均値テキスト130"/>
        <xdr:cNvSpPr txBox="1"/>
      </xdr:nvSpPr>
      <xdr:spPr>
        <a:xfrm>
          <a:off x="5740400" y="260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13735</xdr:rowOff>
    </xdr:from>
    <xdr:to>
      <xdr:col>5</xdr:col>
      <xdr:colOff>34925</xdr:colOff>
      <xdr:row>15</xdr:row>
      <xdr:rowOff>115335</xdr:rowOff>
    </xdr:to>
    <xdr:sp macro="" textlink="">
      <xdr:nvSpPr>
        <xdr:cNvPr id="52" name="フローチャート : 判断 51"/>
        <xdr:cNvSpPr/>
      </xdr:nvSpPr>
      <xdr:spPr bwMode="auto">
        <a:xfrm>
          <a:off x="56007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11881</xdr:rowOff>
    </xdr:from>
    <xdr:to>
      <xdr:col>4</xdr:col>
      <xdr:colOff>469900</xdr:colOff>
      <xdr:row>14</xdr:row>
      <xdr:rowOff>96749</xdr:rowOff>
    </xdr:to>
    <xdr:cxnSp macro="">
      <xdr:nvCxnSpPr>
        <xdr:cNvPr id="53" name="直線コネクタ 52"/>
        <xdr:cNvCxnSpPr/>
      </xdr:nvCxnSpPr>
      <xdr:spPr bwMode="auto">
        <a:xfrm flipV="1">
          <a:off x="4305300" y="2459806"/>
          <a:ext cx="698500" cy="84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13</xdr:row>
      <xdr:rowOff>123768</xdr:rowOff>
    </xdr:from>
    <xdr:to>
      <xdr:col>4</xdr:col>
      <xdr:colOff>520700</xdr:colOff>
      <xdr:row>14</xdr:row>
      <xdr:rowOff>53918</xdr:rowOff>
    </xdr:to>
    <xdr:sp macro="" textlink="">
      <xdr:nvSpPr>
        <xdr:cNvPr id="54" name="フローチャート : 判断 53"/>
        <xdr:cNvSpPr/>
      </xdr:nvSpPr>
      <xdr:spPr bwMode="auto">
        <a:xfrm>
          <a:off x="49530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64095</xdr:rowOff>
    </xdr:from>
    <xdr:ext cx="736600" cy="259045"/>
    <xdr:sp macro="" textlink="">
      <xdr:nvSpPr>
        <xdr:cNvPr id="55" name="テキスト ボックス 54"/>
        <xdr:cNvSpPr txBox="1"/>
      </xdr:nvSpPr>
      <xdr:spPr>
        <a:xfrm>
          <a:off x="4622800" y="2169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7804</xdr:rowOff>
    </xdr:from>
    <xdr:to>
      <xdr:col>3</xdr:col>
      <xdr:colOff>904875</xdr:colOff>
      <xdr:row>14</xdr:row>
      <xdr:rowOff>96749</xdr:rowOff>
    </xdr:to>
    <xdr:cxnSp macro="">
      <xdr:nvCxnSpPr>
        <xdr:cNvPr id="56" name="直線コネクタ 55"/>
        <xdr:cNvCxnSpPr/>
      </xdr:nvCxnSpPr>
      <xdr:spPr bwMode="auto">
        <a:xfrm>
          <a:off x="3606800" y="2455729"/>
          <a:ext cx="698500" cy="88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8992</xdr:rowOff>
    </xdr:from>
    <xdr:to>
      <xdr:col>3</xdr:col>
      <xdr:colOff>955675</xdr:colOff>
      <xdr:row>14</xdr:row>
      <xdr:rowOff>110592</xdr:rowOff>
    </xdr:to>
    <xdr:sp macro="" textlink="">
      <xdr:nvSpPr>
        <xdr:cNvPr id="57" name="フローチャート : 判断 56"/>
        <xdr:cNvSpPr/>
      </xdr:nvSpPr>
      <xdr:spPr bwMode="auto">
        <a:xfrm>
          <a:off x="42545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120769</xdr:rowOff>
    </xdr:from>
    <xdr:ext cx="762000" cy="259045"/>
    <xdr:sp macro="" textlink="">
      <xdr:nvSpPr>
        <xdr:cNvPr id="58" name="テキスト ボックス 57"/>
        <xdr:cNvSpPr txBox="1"/>
      </xdr:nvSpPr>
      <xdr:spPr>
        <a:xfrm>
          <a:off x="39243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164567</xdr:rowOff>
    </xdr:from>
    <xdr:to>
      <xdr:col>3</xdr:col>
      <xdr:colOff>206375</xdr:colOff>
      <xdr:row>14</xdr:row>
      <xdr:rowOff>7804</xdr:rowOff>
    </xdr:to>
    <xdr:cxnSp macro="">
      <xdr:nvCxnSpPr>
        <xdr:cNvPr id="59" name="直線コネクタ 58"/>
        <xdr:cNvCxnSpPr/>
      </xdr:nvCxnSpPr>
      <xdr:spPr bwMode="auto">
        <a:xfrm>
          <a:off x="2908300" y="2441042"/>
          <a:ext cx="698500" cy="14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13</xdr:row>
      <xdr:rowOff>152019</xdr:rowOff>
    </xdr:from>
    <xdr:to>
      <xdr:col>3</xdr:col>
      <xdr:colOff>257175</xdr:colOff>
      <xdr:row>14</xdr:row>
      <xdr:rowOff>82169</xdr:rowOff>
    </xdr:to>
    <xdr:sp macro="" textlink="">
      <xdr:nvSpPr>
        <xdr:cNvPr id="60" name="フローチャート : 判断 59"/>
        <xdr:cNvSpPr/>
      </xdr:nvSpPr>
      <xdr:spPr bwMode="auto">
        <a:xfrm>
          <a:off x="35560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66946</xdr:rowOff>
    </xdr:from>
    <xdr:ext cx="762000" cy="259045"/>
    <xdr:sp macro="" textlink="">
      <xdr:nvSpPr>
        <xdr:cNvPr id="61" name="テキスト ボックス 60"/>
        <xdr:cNvSpPr txBox="1"/>
      </xdr:nvSpPr>
      <xdr:spPr>
        <a:xfrm>
          <a:off x="3225800" y="251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107804</xdr:rowOff>
    </xdr:from>
    <xdr:to>
      <xdr:col>2</xdr:col>
      <xdr:colOff>692150</xdr:colOff>
      <xdr:row>14</xdr:row>
      <xdr:rowOff>37954</xdr:rowOff>
    </xdr:to>
    <xdr:sp macro="" textlink="">
      <xdr:nvSpPr>
        <xdr:cNvPr id="62" name="フローチャート : 判断 61"/>
        <xdr:cNvSpPr/>
      </xdr:nvSpPr>
      <xdr:spPr bwMode="auto">
        <a:xfrm>
          <a:off x="2857500" y="2384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48131</xdr:rowOff>
    </xdr:from>
    <xdr:ext cx="762000" cy="259045"/>
    <xdr:sp macro="" textlink="">
      <xdr:nvSpPr>
        <xdr:cNvPr id="63" name="テキスト ボックス 62"/>
        <xdr:cNvSpPr txBox="1"/>
      </xdr:nvSpPr>
      <xdr:spPr>
        <a:xfrm>
          <a:off x="2527300" y="2153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13</xdr:row>
      <xdr:rowOff>83191</xdr:rowOff>
    </xdr:from>
    <xdr:to>
      <xdr:col>5</xdr:col>
      <xdr:colOff>34925</xdr:colOff>
      <xdr:row>14</xdr:row>
      <xdr:rowOff>13341</xdr:rowOff>
    </xdr:to>
    <xdr:sp macro="" textlink="">
      <xdr:nvSpPr>
        <xdr:cNvPr id="69" name="円/楕円 68"/>
        <xdr:cNvSpPr/>
      </xdr:nvSpPr>
      <xdr:spPr bwMode="auto">
        <a:xfrm>
          <a:off x="5600700" y="2359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99718</xdr:rowOff>
    </xdr:from>
    <xdr:ext cx="762000" cy="259045"/>
    <xdr:sp macro="" textlink="">
      <xdr:nvSpPr>
        <xdr:cNvPr id="70" name="人口1人当たり決算額の推移該当値テキスト130"/>
        <xdr:cNvSpPr txBox="1"/>
      </xdr:nvSpPr>
      <xdr:spPr>
        <a:xfrm>
          <a:off x="5740400" y="2204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100,133</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132531</xdr:rowOff>
    </xdr:from>
    <xdr:to>
      <xdr:col>4</xdr:col>
      <xdr:colOff>520700</xdr:colOff>
      <xdr:row>14</xdr:row>
      <xdr:rowOff>62681</xdr:rowOff>
    </xdr:to>
    <xdr:sp macro="" textlink="">
      <xdr:nvSpPr>
        <xdr:cNvPr id="71" name="円/楕円 70"/>
        <xdr:cNvSpPr/>
      </xdr:nvSpPr>
      <xdr:spPr bwMode="auto">
        <a:xfrm>
          <a:off x="4953000" y="2409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47458</xdr:rowOff>
    </xdr:from>
    <xdr:ext cx="736600" cy="259045"/>
    <xdr:sp macro="" textlink="">
      <xdr:nvSpPr>
        <xdr:cNvPr id="72" name="テキスト ボックス 71"/>
        <xdr:cNvSpPr txBox="1"/>
      </xdr:nvSpPr>
      <xdr:spPr>
        <a:xfrm>
          <a:off x="4622800" y="2495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97,543</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45949</xdr:rowOff>
    </xdr:from>
    <xdr:to>
      <xdr:col>3</xdr:col>
      <xdr:colOff>955675</xdr:colOff>
      <xdr:row>14</xdr:row>
      <xdr:rowOff>147549</xdr:rowOff>
    </xdr:to>
    <xdr:sp macro="" textlink="">
      <xdr:nvSpPr>
        <xdr:cNvPr id="73" name="円/楕円 72"/>
        <xdr:cNvSpPr/>
      </xdr:nvSpPr>
      <xdr:spPr bwMode="auto">
        <a:xfrm>
          <a:off x="4254500" y="2493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132326</xdr:rowOff>
    </xdr:from>
    <xdr:ext cx="762000" cy="259045"/>
    <xdr:sp macro="" textlink="">
      <xdr:nvSpPr>
        <xdr:cNvPr id="74" name="テキスト ボックス 73"/>
        <xdr:cNvSpPr txBox="1"/>
      </xdr:nvSpPr>
      <xdr:spPr>
        <a:xfrm>
          <a:off x="3924300" y="2580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93,088</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128454</xdr:rowOff>
    </xdr:from>
    <xdr:to>
      <xdr:col>3</xdr:col>
      <xdr:colOff>257175</xdr:colOff>
      <xdr:row>14</xdr:row>
      <xdr:rowOff>58604</xdr:rowOff>
    </xdr:to>
    <xdr:sp macro="" textlink="">
      <xdr:nvSpPr>
        <xdr:cNvPr id="75" name="円/楕円 74"/>
        <xdr:cNvSpPr/>
      </xdr:nvSpPr>
      <xdr:spPr bwMode="auto">
        <a:xfrm>
          <a:off x="3556000" y="2404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68781</xdr:rowOff>
    </xdr:from>
    <xdr:ext cx="762000" cy="259045"/>
    <xdr:sp macro="" textlink="">
      <xdr:nvSpPr>
        <xdr:cNvPr id="76" name="テキスト ボックス 75"/>
        <xdr:cNvSpPr txBox="1"/>
      </xdr:nvSpPr>
      <xdr:spPr>
        <a:xfrm>
          <a:off x="3225800" y="217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97,757</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113767</xdr:rowOff>
    </xdr:from>
    <xdr:to>
      <xdr:col>2</xdr:col>
      <xdr:colOff>692150</xdr:colOff>
      <xdr:row>14</xdr:row>
      <xdr:rowOff>43917</xdr:rowOff>
    </xdr:to>
    <xdr:sp macro="" textlink="">
      <xdr:nvSpPr>
        <xdr:cNvPr id="77" name="円/楕円 76"/>
        <xdr:cNvSpPr/>
      </xdr:nvSpPr>
      <xdr:spPr bwMode="auto">
        <a:xfrm>
          <a:off x="2857500" y="2390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28694</xdr:rowOff>
    </xdr:from>
    <xdr:ext cx="762000" cy="259045"/>
    <xdr:sp macro="" textlink="">
      <xdr:nvSpPr>
        <xdr:cNvPr id="78" name="テキスト ボックス 77"/>
        <xdr:cNvSpPr txBox="1"/>
      </xdr:nvSpPr>
      <xdr:spPr>
        <a:xfrm>
          <a:off x="2527300" y="247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98,528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5" name="テキスト ボックス 94"/>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7" name="テキスト ボックス 96"/>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9" name="テキスト ボックス 98"/>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1" name="テキスト ボックス 100"/>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3" name="テキスト ボックス 102"/>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5" name="テキスト ボックス 104"/>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156261</xdr:rowOff>
    </xdr:from>
    <xdr:to>
      <xdr:col>4</xdr:col>
      <xdr:colOff>1117600</xdr:colOff>
      <xdr:row>38</xdr:row>
      <xdr:rowOff>128143</xdr:rowOff>
    </xdr:to>
    <xdr:cxnSp macro="">
      <xdr:nvCxnSpPr>
        <xdr:cNvPr id="109" name="直線コネクタ 108"/>
        <xdr:cNvCxnSpPr/>
      </xdr:nvCxnSpPr>
      <xdr:spPr bwMode="auto">
        <a:xfrm flipV="1">
          <a:off x="5651500" y="6080811"/>
          <a:ext cx="0" cy="15149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100220</xdr:rowOff>
    </xdr:from>
    <xdr:ext cx="762000" cy="259045"/>
    <xdr:sp macro="" textlink="">
      <xdr:nvSpPr>
        <xdr:cNvPr id="110" name="人口1人当たり決算額の推移最小値テキスト445"/>
        <xdr:cNvSpPr txBox="1"/>
      </xdr:nvSpPr>
      <xdr:spPr>
        <a:xfrm>
          <a:off x="5740400" y="756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4</xdr:col>
      <xdr:colOff>1028700</xdr:colOff>
      <xdr:row>38</xdr:row>
      <xdr:rowOff>128143</xdr:rowOff>
    </xdr:from>
    <xdr:to>
      <xdr:col>5</xdr:col>
      <xdr:colOff>73025</xdr:colOff>
      <xdr:row>38</xdr:row>
      <xdr:rowOff>128143</xdr:rowOff>
    </xdr:to>
    <xdr:cxnSp macro="">
      <xdr:nvCxnSpPr>
        <xdr:cNvPr id="111" name="直線コネクタ 110"/>
        <xdr:cNvCxnSpPr/>
      </xdr:nvCxnSpPr>
      <xdr:spPr bwMode="auto">
        <a:xfrm>
          <a:off x="5562600" y="75957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71188</xdr:rowOff>
    </xdr:from>
    <xdr:ext cx="762000" cy="259045"/>
    <xdr:sp macro="" textlink="">
      <xdr:nvSpPr>
        <xdr:cNvPr id="112" name="人口1人当たり決算額の推移最大値テキスト445"/>
        <xdr:cNvSpPr txBox="1"/>
      </xdr:nvSpPr>
      <xdr:spPr>
        <a:xfrm>
          <a:off x="5740400" y="582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46,854</a:t>
          </a:r>
          <a:endParaRPr kumimoji="1" lang="ja-JP" altLang="en-US" sz="1000" b="1">
            <a:latin typeface="ＭＳ Ｐゴシック"/>
          </a:endParaRPr>
        </a:p>
      </xdr:txBody>
    </xdr:sp>
    <xdr:clientData/>
  </xdr:oneCellAnchor>
  <xdr:twoCellAnchor>
    <xdr:from>
      <xdr:col>4</xdr:col>
      <xdr:colOff>1028700</xdr:colOff>
      <xdr:row>33</xdr:row>
      <xdr:rowOff>156261</xdr:rowOff>
    </xdr:from>
    <xdr:to>
      <xdr:col>5</xdr:col>
      <xdr:colOff>73025</xdr:colOff>
      <xdr:row>33</xdr:row>
      <xdr:rowOff>156261</xdr:rowOff>
    </xdr:to>
    <xdr:cxnSp macro="">
      <xdr:nvCxnSpPr>
        <xdr:cNvPr id="113" name="直線コネクタ 112"/>
        <xdr:cNvCxnSpPr/>
      </xdr:nvCxnSpPr>
      <xdr:spPr bwMode="auto">
        <a:xfrm>
          <a:off x="5562600" y="60808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8324</xdr:rowOff>
    </xdr:from>
    <xdr:to>
      <xdr:col>4</xdr:col>
      <xdr:colOff>1117600</xdr:colOff>
      <xdr:row>37</xdr:row>
      <xdr:rowOff>43104</xdr:rowOff>
    </xdr:to>
    <xdr:cxnSp macro="">
      <xdr:nvCxnSpPr>
        <xdr:cNvPr id="114" name="直線コネクタ 113"/>
        <xdr:cNvCxnSpPr/>
      </xdr:nvCxnSpPr>
      <xdr:spPr bwMode="auto">
        <a:xfrm>
          <a:off x="5003800" y="7133024"/>
          <a:ext cx="647700" cy="34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55563</xdr:rowOff>
    </xdr:from>
    <xdr:ext cx="762000" cy="259045"/>
    <xdr:sp macro="" textlink="">
      <xdr:nvSpPr>
        <xdr:cNvPr id="115" name="人口1人当たり決算額の推移平均値テキスト445"/>
        <xdr:cNvSpPr txBox="1"/>
      </xdr:nvSpPr>
      <xdr:spPr>
        <a:xfrm>
          <a:off x="5740400" y="6665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210486</xdr:rowOff>
    </xdr:from>
    <xdr:to>
      <xdr:col>5</xdr:col>
      <xdr:colOff>34925</xdr:colOff>
      <xdr:row>35</xdr:row>
      <xdr:rowOff>312086</xdr:rowOff>
    </xdr:to>
    <xdr:sp macro="" textlink="">
      <xdr:nvSpPr>
        <xdr:cNvPr id="116" name="フローチャート : 判断 115"/>
        <xdr:cNvSpPr/>
      </xdr:nvSpPr>
      <xdr:spPr bwMode="auto">
        <a:xfrm>
          <a:off x="56007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138038</xdr:rowOff>
    </xdr:from>
    <xdr:to>
      <xdr:col>4</xdr:col>
      <xdr:colOff>469900</xdr:colOff>
      <xdr:row>37</xdr:row>
      <xdr:rowOff>8324</xdr:rowOff>
    </xdr:to>
    <xdr:cxnSp macro="">
      <xdr:nvCxnSpPr>
        <xdr:cNvPr id="117" name="直線コネクタ 116"/>
        <xdr:cNvCxnSpPr/>
      </xdr:nvCxnSpPr>
      <xdr:spPr bwMode="auto">
        <a:xfrm>
          <a:off x="4305300" y="7091288"/>
          <a:ext cx="698500" cy="41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88054</xdr:rowOff>
    </xdr:from>
    <xdr:to>
      <xdr:col>4</xdr:col>
      <xdr:colOff>520700</xdr:colOff>
      <xdr:row>35</xdr:row>
      <xdr:rowOff>189654</xdr:rowOff>
    </xdr:to>
    <xdr:sp macro="" textlink="">
      <xdr:nvSpPr>
        <xdr:cNvPr id="118" name="フローチャート : 判断 117"/>
        <xdr:cNvSpPr/>
      </xdr:nvSpPr>
      <xdr:spPr bwMode="auto">
        <a:xfrm>
          <a:off x="4953000" y="6698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199831</xdr:rowOff>
    </xdr:from>
    <xdr:ext cx="736600" cy="259045"/>
    <xdr:sp macro="" textlink="">
      <xdr:nvSpPr>
        <xdr:cNvPr id="119" name="テキスト ボックス 118"/>
        <xdr:cNvSpPr txBox="1"/>
      </xdr:nvSpPr>
      <xdr:spPr>
        <a:xfrm>
          <a:off x="4622800" y="646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38467</xdr:rowOff>
    </xdr:from>
    <xdr:to>
      <xdr:col>3</xdr:col>
      <xdr:colOff>904875</xdr:colOff>
      <xdr:row>36</xdr:row>
      <xdr:rowOff>138038</xdr:rowOff>
    </xdr:to>
    <xdr:cxnSp macro="">
      <xdr:nvCxnSpPr>
        <xdr:cNvPr id="120" name="直線コネクタ 119"/>
        <xdr:cNvCxnSpPr/>
      </xdr:nvCxnSpPr>
      <xdr:spPr bwMode="auto">
        <a:xfrm>
          <a:off x="3606800" y="6991717"/>
          <a:ext cx="698500" cy="99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7261</xdr:rowOff>
    </xdr:from>
    <xdr:to>
      <xdr:col>3</xdr:col>
      <xdr:colOff>955675</xdr:colOff>
      <xdr:row>35</xdr:row>
      <xdr:rowOff>108861</xdr:rowOff>
    </xdr:to>
    <xdr:sp macro="" textlink="">
      <xdr:nvSpPr>
        <xdr:cNvPr id="121" name="フローチャート : 判断 120"/>
        <xdr:cNvSpPr/>
      </xdr:nvSpPr>
      <xdr:spPr bwMode="auto">
        <a:xfrm>
          <a:off x="4254500" y="6617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119038</xdr:rowOff>
    </xdr:from>
    <xdr:ext cx="762000" cy="259045"/>
    <xdr:sp macro="" textlink="">
      <xdr:nvSpPr>
        <xdr:cNvPr id="122" name="テキスト ボックス 121"/>
        <xdr:cNvSpPr txBox="1"/>
      </xdr:nvSpPr>
      <xdr:spPr>
        <a:xfrm>
          <a:off x="3924300" y="638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169749</xdr:rowOff>
    </xdr:from>
    <xdr:to>
      <xdr:col>3</xdr:col>
      <xdr:colOff>206375</xdr:colOff>
      <xdr:row>36</xdr:row>
      <xdr:rowOff>38467</xdr:rowOff>
    </xdr:to>
    <xdr:cxnSp macro="">
      <xdr:nvCxnSpPr>
        <xdr:cNvPr id="123" name="直線コネクタ 122"/>
        <xdr:cNvCxnSpPr/>
      </xdr:nvCxnSpPr>
      <xdr:spPr bwMode="auto">
        <a:xfrm>
          <a:off x="2908300" y="6780099"/>
          <a:ext cx="698500" cy="211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286741</xdr:rowOff>
    </xdr:from>
    <xdr:to>
      <xdr:col>3</xdr:col>
      <xdr:colOff>257175</xdr:colOff>
      <xdr:row>35</xdr:row>
      <xdr:rowOff>45441</xdr:rowOff>
    </xdr:to>
    <xdr:sp macro="" textlink="">
      <xdr:nvSpPr>
        <xdr:cNvPr id="124" name="フローチャート : 判断 123"/>
        <xdr:cNvSpPr/>
      </xdr:nvSpPr>
      <xdr:spPr bwMode="auto">
        <a:xfrm>
          <a:off x="3556000" y="6554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55618</xdr:rowOff>
    </xdr:from>
    <xdr:ext cx="762000" cy="259045"/>
    <xdr:sp macro="" textlink="">
      <xdr:nvSpPr>
        <xdr:cNvPr id="125" name="テキスト ボックス 124"/>
        <xdr:cNvSpPr txBox="1"/>
      </xdr:nvSpPr>
      <xdr:spPr>
        <a:xfrm>
          <a:off x="3225800" y="632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201832</xdr:rowOff>
    </xdr:from>
    <xdr:to>
      <xdr:col>2</xdr:col>
      <xdr:colOff>692150</xdr:colOff>
      <xdr:row>34</xdr:row>
      <xdr:rowOff>303432</xdr:rowOff>
    </xdr:to>
    <xdr:sp macro="" textlink="">
      <xdr:nvSpPr>
        <xdr:cNvPr id="126" name="フローチャート : 判断 125"/>
        <xdr:cNvSpPr/>
      </xdr:nvSpPr>
      <xdr:spPr bwMode="auto">
        <a:xfrm>
          <a:off x="2857500" y="6469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313609</xdr:rowOff>
    </xdr:from>
    <xdr:ext cx="762000" cy="259045"/>
    <xdr:sp macro="" textlink="">
      <xdr:nvSpPr>
        <xdr:cNvPr id="127" name="テキスト ボックス 126"/>
        <xdr:cNvSpPr txBox="1"/>
      </xdr:nvSpPr>
      <xdr:spPr>
        <a:xfrm>
          <a:off x="2527300" y="623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163754</xdr:rowOff>
    </xdr:from>
    <xdr:to>
      <xdr:col>5</xdr:col>
      <xdr:colOff>34925</xdr:colOff>
      <xdr:row>37</xdr:row>
      <xdr:rowOff>93904</xdr:rowOff>
    </xdr:to>
    <xdr:sp macro="" textlink="">
      <xdr:nvSpPr>
        <xdr:cNvPr id="133" name="円/楕円 132"/>
        <xdr:cNvSpPr/>
      </xdr:nvSpPr>
      <xdr:spPr bwMode="auto">
        <a:xfrm>
          <a:off x="5600700" y="7117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135831</xdr:rowOff>
    </xdr:from>
    <xdr:ext cx="762000" cy="259045"/>
    <xdr:sp macro="" textlink="">
      <xdr:nvSpPr>
        <xdr:cNvPr id="134" name="人口1人当たり決算額の推移該当値テキスト445"/>
        <xdr:cNvSpPr txBox="1"/>
      </xdr:nvSpPr>
      <xdr:spPr>
        <a:xfrm>
          <a:off x="5740400" y="70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13,569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128974</xdr:rowOff>
    </xdr:from>
    <xdr:to>
      <xdr:col>4</xdr:col>
      <xdr:colOff>520700</xdr:colOff>
      <xdr:row>37</xdr:row>
      <xdr:rowOff>59124</xdr:rowOff>
    </xdr:to>
    <xdr:sp macro="" textlink="">
      <xdr:nvSpPr>
        <xdr:cNvPr id="135" name="円/楕円 134"/>
        <xdr:cNvSpPr/>
      </xdr:nvSpPr>
      <xdr:spPr bwMode="auto">
        <a:xfrm>
          <a:off x="4953000" y="7082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43901</xdr:rowOff>
    </xdr:from>
    <xdr:ext cx="736600" cy="259045"/>
    <xdr:sp macro="" textlink="">
      <xdr:nvSpPr>
        <xdr:cNvPr id="136" name="テキスト ボックス 135"/>
        <xdr:cNvSpPr txBox="1"/>
      </xdr:nvSpPr>
      <xdr:spPr>
        <a:xfrm>
          <a:off x="4622800" y="7168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14,634</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87238</xdr:rowOff>
    </xdr:from>
    <xdr:to>
      <xdr:col>3</xdr:col>
      <xdr:colOff>955675</xdr:colOff>
      <xdr:row>37</xdr:row>
      <xdr:rowOff>17388</xdr:rowOff>
    </xdr:to>
    <xdr:sp macro="" textlink="">
      <xdr:nvSpPr>
        <xdr:cNvPr id="137" name="円/楕円 136"/>
        <xdr:cNvSpPr/>
      </xdr:nvSpPr>
      <xdr:spPr bwMode="auto">
        <a:xfrm>
          <a:off x="4254500" y="7040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2165</xdr:rowOff>
    </xdr:from>
    <xdr:ext cx="762000" cy="259045"/>
    <xdr:sp macro="" textlink="">
      <xdr:nvSpPr>
        <xdr:cNvPr id="138" name="テキスト ボックス 137"/>
        <xdr:cNvSpPr txBox="1"/>
      </xdr:nvSpPr>
      <xdr:spPr>
        <a:xfrm>
          <a:off x="3924300" y="712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15,912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330567</xdr:rowOff>
    </xdr:from>
    <xdr:to>
      <xdr:col>3</xdr:col>
      <xdr:colOff>257175</xdr:colOff>
      <xdr:row>36</xdr:row>
      <xdr:rowOff>89267</xdr:rowOff>
    </xdr:to>
    <xdr:sp macro="" textlink="">
      <xdr:nvSpPr>
        <xdr:cNvPr id="139" name="円/楕円 138"/>
        <xdr:cNvSpPr/>
      </xdr:nvSpPr>
      <xdr:spPr bwMode="auto">
        <a:xfrm>
          <a:off x="3556000" y="6940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74044</xdr:rowOff>
    </xdr:from>
    <xdr:ext cx="762000" cy="259045"/>
    <xdr:sp macro="" textlink="">
      <xdr:nvSpPr>
        <xdr:cNvPr id="140" name="テキスト ボックス 139"/>
        <xdr:cNvSpPr txBox="1"/>
      </xdr:nvSpPr>
      <xdr:spPr>
        <a:xfrm>
          <a:off x="3225800" y="7027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18,961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118949</xdr:rowOff>
    </xdr:from>
    <xdr:to>
      <xdr:col>2</xdr:col>
      <xdr:colOff>692150</xdr:colOff>
      <xdr:row>35</xdr:row>
      <xdr:rowOff>220549</xdr:rowOff>
    </xdr:to>
    <xdr:sp macro="" textlink="">
      <xdr:nvSpPr>
        <xdr:cNvPr id="141" name="円/楕円 140"/>
        <xdr:cNvSpPr/>
      </xdr:nvSpPr>
      <xdr:spPr bwMode="auto">
        <a:xfrm>
          <a:off x="2857500" y="6729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205326</xdr:rowOff>
    </xdr:from>
    <xdr:ext cx="762000" cy="259045"/>
    <xdr:sp macro="" textlink="">
      <xdr:nvSpPr>
        <xdr:cNvPr id="142" name="テキスト ボックス 141"/>
        <xdr:cNvSpPr txBox="1"/>
      </xdr:nvSpPr>
      <xdr:spPr>
        <a:xfrm>
          <a:off x="2527300" y="6815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25,441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福岡県宮若市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28,861
28,639
139.99
18,014,030
17,347,225
605,857
9,253,392
18,503,328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107010</xdr:rowOff>
    </xdr:from>
    <xdr:to>
      <xdr:col>6</xdr:col>
      <xdr:colOff>510540</xdr:colOff>
      <xdr:row>39</xdr:row>
      <xdr:rowOff>48031</xdr:rowOff>
    </xdr:to>
    <xdr:cxnSp macro="">
      <xdr:nvCxnSpPr>
        <xdr:cNvPr id="56" name="直線コネクタ 55"/>
        <xdr:cNvCxnSpPr/>
      </xdr:nvCxnSpPr>
      <xdr:spPr>
        <a:xfrm flipV="1">
          <a:off x="4633595" y="5421960"/>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51858</xdr:rowOff>
    </xdr:from>
    <xdr:ext cx="534377" cy="259045"/>
    <xdr:sp macro="" textlink="">
      <xdr:nvSpPr>
        <xdr:cNvPr id="57" name="人件費最小値テキスト"/>
        <xdr:cNvSpPr txBox="1"/>
      </xdr:nvSpPr>
      <xdr:spPr>
        <a:xfrm>
          <a:off x="4686300" y="673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39,812</a:t>
          </a:r>
          <a:endParaRPr kumimoji="1" lang="ja-JP" altLang="en-US" sz="1000" b="1">
            <a:latin typeface="ＭＳ Ｐゴシック"/>
          </a:endParaRPr>
        </a:p>
      </xdr:txBody>
    </xdr:sp>
    <xdr:clientData/>
  </xdr:oneCellAnchor>
  <xdr:twoCellAnchor>
    <xdr:from>
      <xdr:col>6</xdr:col>
      <xdr:colOff>422275</xdr:colOff>
      <xdr:row>39</xdr:row>
      <xdr:rowOff>48031</xdr:rowOff>
    </xdr:from>
    <xdr:to>
      <xdr:col>6</xdr:col>
      <xdr:colOff>600075</xdr:colOff>
      <xdr:row>39</xdr:row>
      <xdr:rowOff>48031</xdr:rowOff>
    </xdr:to>
    <xdr:cxnSp macro="">
      <xdr:nvCxnSpPr>
        <xdr:cNvPr id="58" name="直線コネクタ 57"/>
        <xdr:cNvCxnSpPr/>
      </xdr:nvCxnSpPr>
      <xdr:spPr>
        <a:xfrm>
          <a:off x="4546600" y="673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53687</xdr:rowOff>
    </xdr:from>
    <xdr:ext cx="599010" cy="259045"/>
    <xdr:sp macro="" textlink="">
      <xdr:nvSpPr>
        <xdr:cNvPr id="59" name="人件費最大値テキスト"/>
        <xdr:cNvSpPr txBox="1"/>
      </xdr:nvSpPr>
      <xdr:spPr>
        <a:xfrm>
          <a:off x="4686300" y="519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108,716</a:t>
          </a:r>
          <a:endParaRPr kumimoji="1" lang="ja-JP" altLang="en-US" sz="1000" b="1">
            <a:latin typeface="ＭＳ Ｐゴシック"/>
          </a:endParaRPr>
        </a:p>
      </xdr:txBody>
    </xdr:sp>
    <xdr:clientData/>
  </xdr:oneCellAnchor>
  <xdr:twoCellAnchor>
    <xdr:from>
      <xdr:col>6</xdr:col>
      <xdr:colOff>422275</xdr:colOff>
      <xdr:row>31</xdr:row>
      <xdr:rowOff>107010</xdr:rowOff>
    </xdr:from>
    <xdr:to>
      <xdr:col>6</xdr:col>
      <xdr:colOff>600075</xdr:colOff>
      <xdr:row>31</xdr:row>
      <xdr:rowOff>107010</xdr:rowOff>
    </xdr:to>
    <xdr:cxnSp macro="">
      <xdr:nvCxnSpPr>
        <xdr:cNvPr id="60" name="直線コネクタ 59"/>
        <xdr:cNvCxnSpPr/>
      </xdr:nvCxnSpPr>
      <xdr:spPr>
        <a:xfrm>
          <a:off x="4546600" y="542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108248</xdr:rowOff>
    </xdr:from>
    <xdr:to>
      <xdr:col>6</xdr:col>
      <xdr:colOff>511175</xdr:colOff>
      <xdr:row>35</xdr:row>
      <xdr:rowOff>108572</xdr:rowOff>
    </xdr:to>
    <xdr:cxnSp macro="">
      <xdr:nvCxnSpPr>
        <xdr:cNvPr id="61" name="直線コネクタ 60"/>
        <xdr:cNvCxnSpPr/>
      </xdr:nvCxnSpPr>
      <xdr:spPr>
        <a:xfrm>
          <a:off x="3797300" y="6108998"/>
          <a:ext cx="8382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49877</xdr:rowOff>
    </xdr:from>
    <xdr:ext cx="534377" cy="259045"/>
    <xdr:sp macro="" textlink="">
      <xdr:nvSpPr>
        <xdr:cNvPr id="62" name="人件費平均値テキスト"/>
        <xdr:cNvSpPr txBox="1"/>
      </xdr:nvSpPr>
      <xdr:spPr>
        <a:xfrm>
          <a:off x="4686300" y="605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71450</xdr:rowOff>
    </xdr:from>
    <xdr:to>
      <xdr:col>6</xdr:col>
      <xdr:colOff>561975</xdr:colOff>
      <xdr:row>36</xdr:row>
      <xdr:rowOff>1600</xdr:rowOff>
    </xdr:to>
    <xdr:sp macro="" textlink="">
      <xdr:nvSpPr>
        <xdr:cNvPr id="63" name="フローチャート : 判断 62"/>
        <xdr:cNvSpPr/>
      </xdr:nvSpPr>
      <xdr:spPr>
        <a:xfrm>
          <a:off x="45847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108248</xdr:rowOff>
    </xdr:from>
    <xdr:to>
      <xdr:col>5</xdr:col>
      <xdr:colOff>358775</xdr:colOff>
      <xdr:row>35</xdr:row>
      <xdr:rowOff>154387</xdr:rowOff>
    </xdr:to>
    <xdr:cxnSp macro="">
      <xdr:nvCxnSpPr>
        <xdr:cNvPr id="64" name="直線コネクタ 63"/>
        <xdr:cNvCxnSpPr/>
      </xdr:nvCxnSpPr>
      <xdr:spPr>
        <a:xfrm flipV="1">
          <a:off x="2908300" y="6108998"/>
          <a:ext cx="889000" cy="4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7975</xdr:rowOff>
    </xdr:from>
    <xdr:to>
      <xdr:col>5</xdr:col>
      <xdr:colOff>409575</xdr:colOff>
      <xdr:row>34</xdr:row>
      <xdr:rowOff>109575</xdr:rowOff>
    </xdr:to>
    <xdr:sp macro="" textlink="">
      <xdr:nvSpPr>
        <xdr:cNvPr id="65" name="フローチャート : 判断 64"/>
        <xdr:cNvSpPr/>
      </xdr:nvSpPr>
      <xdr:spPr>
        <a:xfrm>
          <a:off x="3746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126102</xdr:rowOff>
    </xdr:from>
    <xdr:ext cx="534377" cy="259045"/>
    <xdr:sp macro="" textlink="">
      <xdr:nvSpPr>
        <xdr:cNvPr id="66" name="テキスト ボックス 65"/>
        <xdr:cNvSpPr txBox="1"/>
      </xdr:nvSpPr>
      <xdr:spPr>
        <a:xfrm>
          <a:off x="3530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121260</xdr:rowOff>
    </xdr:from>
    <xdr:to>
      <xdr:col>4</xdr:col>
      <xdr:colOff>155575</xdr:colOff>
      <xdr:row>35</xdr:row>
      <xdr:rowOff>154387</xdr:rowOff>
    </xdr:to>
    <xdr:cxnSp macro="">
      <xdr:nvCxnSpPr>
        <xdr:cNvPr id="67" name="直線コネクタ 66"/>
        <xdr:cNvCxnSpPr/>
      </xdr:nvCxnSpPr>
      <xdr:spPr>
        <a:xfrm>
          <a:off x="2019300" y="6122010"/>
          <a:ext cx="889000" cy="3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28511</xdr:rowOff>
    </xdr:from>
    <xdr:to>
      <xdr:col>4</xdr:col>
      <xdr:colOff>206375</xdr:colOff>
      <xdr:row>34</xdr:row>
      <xdr:rowOff>130111</xdr:rowOff>
    </xdr:to>
    <xdr:sp macro="" textlink="">
      <xdr:nvSpPr>
        <xdr:cNvPr id="68" name="フローチャート : 判断 67"/>
        <xdr:cNvSpPr/>
      </xdr:nvSpPr>
      <xdr:spPr>
        <a:xfrm>
          <a:off x="2857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146638</xdr:rowOff>
    </xdr:from>
    <xdr:ext cx="534377" cy="259045"/>
    <xdr:sp macro="" textlink="">
      <xdr:nvSpPr>
        <xdr:cNvPr id="69" name="テキスト ボックス 68"/>
        <xdr:cNvSpPr txBox="1"/>
      </xdr:nvSpPr>
      <xdr:spPr>
        <a:xfrm>
          <a:off x="2641111" y="563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74587</xdr:rowOff>
    </xdr:from>
    <xdr:to>
      <xdr:col>2</xdr:col>
      <xdr:colOff>638175</xdr:colOff>
      <xdr:row>35</xdr:row>
      <xdr:rowOff>121260</xdr:rowOff>
    </xdr:to>
    <xdr:cxnSp macro="">
      <xdr:nvCxnSpPr>
        <xdr:cNvPr id="70" name="直線コネクタ 69"/>
        <xdr:cNvCxnSpPr/>
      </xdr:nvCxnSpPr>
      <xdr:spPr>
        <a:xfrm>
          <a:off x="1130300" y="6075337"/>
          <a:ext cx="889000" cy="4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167596</xdr:rowOff>
    </xdr:from>
    <xdr:to>
      <xdr:col>3</xdr:col>
      <xdr:colOff>3175</xdr:colOff>
      <xdr:row>34</xdr:row>
      <xdr:rowOff>97746</xdr:rowOff>
    </xdr:to>
    <xdr:sp macro="" textlink="">
      <xdr:nvSpPr>
        <xdr:cNvPr id="71" name="フローチャート : 判断 70"/>
        <xdr:cNvSpPr/>
      </xdr:nvSpPr>
      <xdr:spPr>
        <a:xfrm>
          <a:off x="1968500" y="582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114273</xdr:rowOff>
    </xdr:from>
    <xdr:ext cx="534377" cy="259045"/>
    <xdr:sp macro="" textlink="">
      <xdr:nvSpPr>
        <xdr:cNvPr id="72" name="テキスト ボックス 71"/>
        <xdr:cNvSpPr txBox="1"/>
      </xdr:nvSpPr>
      <xdr:spPr>
        <a:xfrm>
          <a:off x="1752111" y="560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132658</xdr:rowOff>
    </xdr:from>
    <xdr:to>
      <xdr:col>1</xdr:col>
      <xdr:colOff>485775</xdr:colOff>
      <xdr:row>34</xdr:row>
      <xdr:rowOff>62808</xdr:rowOff>
    </xdr:to>
    <xdr:sp macro="" textlink="">
      <xdr:nvSpPr>
        <xdr:cNvPr id="73" name="フローチャート : 判断 72"/>
        <xdr:cNvSpPr/>
      </xdr:nvSpPr>
      <xdr:spPr>
        <a:xfrm>
          <a:off x="1079500" y="579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79335</xdr:rowOff>
    </xdr:from>
    <xdr:ext cx="534377" cy="259045"/>
    <xdr:sp macro="" textlink="">
      <xdr:nvSpPr>
        <xdr:cNvPr id="74" name="テキスト ボックス 73"/>
        <xdr:cNvSpPr txBox="1"/>
      </xdr:nvSpPr>
      <xdr:spPr>
        <a:xfrm>
          <a:off x="863111" y="55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57772</xdr:rowOff>
    </xdr:from>
    <xdr:to>
      <xdr:col>6</xdr:col>
      <xdr:colOff>561975</xdr:colOff>
      <xdr:row>35</xdr:row>
      <xdr:rowOff>159372</xdr:rowOff>
    </xdr:to>
    <xdr:sp macro="" textlink="">
      <xdr:nvSpPr>
        <xdr:cNvPr id="80" name="円/楕円 79"/>
        <xdr:cNvSpPr/>
      </xdr:nvSpPr>
      <xdr:spPr>
        <a:xfrm>
          <a:off x="4584700" y="605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80649</xdr:rowOff>
    </xdr:from>
    <xdr:ext cx="534377" cy="259045"/>
    <xdr:sp macro="" textlink="">
      <xdr:nvSpPr>
        <xdr:cNvPr id="81" name="人件費該当値テキスト"/>
        <xdr:cNvSpPr txBox="1"/>
      </xdr:nvSpPr>
      <xdr:spPr>
        <a:xfrm>
          <a:off x="4686300" y="590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72,634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57448</xdr:rowOff>
    </xdr:from>
    <xdr:to>
      <xdr:col>5</xdr:col>
      <xdr:colOff>409575</xdr:colOff>
      <xdr:row>35</xdr:row>
      <xdr:rowOff>159048</xdr:rowOff>
    </xdr:to>
    <xdr:sp macro="" textlink="">
      <xdr:nvSpPr>
        <xdr:cNvPr id="82" name="円/楕円 81"/>
        <xdr:cNvSpPr/>
      </xdr:nvSpPr>
      <xdr:spPr>
        <a:xfrm>
          <a:off x="3746500" y="605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150175</xdr:rowOff>
    </xdr:from>
    <xdr:ext cx="534377" cy="259045"/>
    <xdr:sp macro="" textlink="">
      <xdr:nvSpPr>
        <xdr:cNvPr id="83" name="テキスト ボックス 82"/>
        <xdr:cNvSpPr txBox="1"/>
      </xdr:nvSpPr>
      <xdr:spPr>
        <a:xfrm>
          <a:off x="3530111" y="615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72,651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103587</xdr:rowOff>
    </xdr:from>
    <xdr:to>
      <xdr:col>4</xdr:col>
      <xdr:colOff>206375</xdr:colOff>
      <xdr:row>36</xdr:row>
      <xdr:rowOff>33737</xdr:rowOff>
    </xdr:to>
    <xdr:sp macro="" textlink="">
      <xdr:nvSpPr>
        <xdr:cNvPr id="84" name="円/楕円 83"/>
        <xdr:cNvSpPr/>
      </xdr:nvSpPr>
      <xdr:spPr>
        <a:xfrm>
          <a:off x="2857500" y="610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24864</xdr:rowOff>
    </xdr:from>
    <xdr:ext cx="534377" cy="259045"/>
    <xdr:sp macro="" textlink="">
      <xdr:nvSpPr>
        <xdr:cNvPr id="85" name="テキスト ボックス 84"/>
        <xdr:cNvSpPr txBox="1"/>
      </xdr:nvSpPr>
      <xdr:spPr>
        <a:xfrm>
          <a:off x="2641111" y="619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70,229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70460</xdr:rowOff>
    </xdr:from>
    <xdr:to>
      <xdr:col>3</xdr:col>
      <xdr:colOff>3175</xdr:colOff>
      <xdr:row>36</xdr:row>
      <xdr:rowOff>610</xdr:rowOff>
    </xdr:to>
    <xdr:sp macro="" textlink="">
      <xdr:nvSpPr>
        <xdr:cNvPr id="86" name="円/楕円 85"/>
        <xdr:cNvSpPr/>
      </xdr:nvSpPr>
      <xdr:spPr>
        <a:xfrm>
          <a:off x="1968500" y="60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163187</xdr:rowOff>
    </xdr:from>
    <xdr:ext cx="534377" cy="259045"/>
    <xdr:sp macro="" textlink="">
      <xdr:nvSpPr>
        <xdr:cNvPr id="87" name="テキスト ボックス 86"/>
        <xdr:cNvSpPr txBox="1"/>
      </xdr:nvSpPr>
      <xdr:spPr>
        <a:xfrm>
          <a:off x="1752111" y="616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71,968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23787</xdr:rowOff>
    </xdr:from>
    <xdr:to>
      <xdr:col>1</xdr:col>
      <xdr:colOff>485775</xdr:colOff>
      <xdr:row>35</xdr:row>
      <xdr:rowOff>125387</xdr:rowOff>
    </xdr:to>
    <xdr:sp macro="" textlink="">
      <xdr:nvSpPr>
        <xdr:cNvPr id="88" name="円/楕円 87"/>
        <xdr:cNvSpPr/>
      </xdr:nvSpPr>
      <xdr:spPr>
        <a:xfrm>
          <a:off x="1079500" y="602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116514</xdr:rowOff>
    </xdr:from>
    <xdr:ext cx="534377" cy="259045"/>
    <xdr:sp macro="" textlink="">
      <xdr:nvSpPr>
        <xdr:cNvPr id="89" name="テキスト ボックス 88"/>
        <xdr:cNvSpPr txBox="1"/>
      </xdr:nvSpPr>
      <xdr:spPr>
        <a:xfrm>
          <a:off x="863111" y="611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74,418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32882</xdr:rowOff>
    </xdr:from>
    <xdr:to>
      <xdr:col>6</xdr:col>
      <xdr:colOff>510540</xdr:colOff>
      <xdr:row>58</xdr:row>
      <xdr:rowOff>41715</xdr:rowOff>
    </xdr:to>
    <xdr:cxnSp macro="">
      <xdr:nvCxnSpPr>
        <xdr:cNvPr id="113" name="直線コネクタ 112"/>
        <xdr:cNvCxnSpPr/>
      </xdr:nvCxnSpPr>
      <xdr:spPr>
        <a:xfrm flipV="1">
          <a:off x="4633595" y="8605382"/>
          <a:ext cx="1270" cy="138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45542</xdr:rowOff>
    </xdr:from>
    <xdr:ext cx="534377" cy="259045"/>
    <xdr:sp macro="" textlink="">
      <xdr:nvSpPr>
        <xdr:cNvPr id="114" name="物件費最小値テキスト"/>
        <xdr:cNvSpPr txBox="1"/>
      </xdr:nvSpPr>
      <xdr:spPr>
        <a:xfrm>
          <a:off x="4686300" y="998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45,718</a:t>
          </a:r>
          <a:endParaRPr kumimoji="1" lang="ja-JP" altLang="en-US" sz="1000" b="1">
            <a:latin typeface="ＭＳ Ｐゴシック"/>
          </a:endParaRPr>
        </a:p>
      </xdr:txBody>
    </xdr:sp>
    <xdr:clientData/>
  </xdr:oneCellAnchor>
  <xdr:twoCellAnchor>
    <xdr:from>
      <xdr:col>6</xdr:col>
      <xdr:colOff>422275</xdr:colOff>
      <xdr:row>58</xdr:row>
      <xdr:rowOff>41715</xdr:rowOff>
    </xdr:from>
    <xdr:to>
      <xdr:col>6</xdr:col>
      <xdr:colOff>600075</xdr:colOff>
      <xdr:row>58</xdr:row>
      <xdr:rowOff>41715</xdr:rowOff>
    </xdr:to>
    <xdr:cxnSp macro="">
      <xdr:nvCxnSpPr>
        <xdr:cNvPr id="115" name="直線コネクタ 114"/>
        <xdr:cNvCxnSpPr/>
      </xdr:nvCxnSpPr>
      <xdr:spPr>
        <a:xfrm>
          <a:off x="4546600" y="998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151009</xdr:rowOff>
    </xdr:from>
    <xdr:ext cx="599010" cy="259045"/>
    <xdr:sp macro="" textlink="">
      <xdr:nvSpPr>
        <xdr:cNvPr id="116" name="物件費最大値テキスト"/>
        <xdr:cNvSpPr txBox="1"/>
      </xdr:nvSpPr>
      <xdr:spPr>
        <a:xfrm>
          <a:off x="4686300" y="838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408,036</a:t>
          </a:r>
          <a:endParaRPr kumimoji="1" lang="ja-JP" altLang="en-US" sz="1000" b="1">
            <a:latin typeface="ＭＳ Ｐゴシック"/>
          </a:endParaRPr>
        </a:p>
      </xdr:txBody>
    </xdr:sp>
    <xdr:clientData/>
  </xdr:oneCellAnchor>
  <xdr:twoCellAnchor>
    <xdr:from>
      <xdr:col>6</xdr:col>
      <xdr:colOff>422275</xdr:colOff>
      <xdr:row>50</xdr:row>
      <xdr:rowOff>32882</xdr:rowOff>
    </xdr:from>
    <xdr:to>
      <xdr:col>6</xdr:col>
      <xdr:colOff>600075</xdr:colOff>
      <xdr:row>50</xdr:row>
      <xdr:rowOff>32882</xdr:rowOff>
    </xdr:to>
    <xdr:cxnSp macro="">
      <xdr:nvCxnSpPr>
        <xdr:cNvPr id="117" name="直線コネクタ 116"/>
        <xdr:cNvCxnSpPr/>
      </xdr:nvCxnSpPr>
      <xdr:spPr>
        <a:xfrm>
          <a:off x="4546600" y="860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110828</xdr:rowOff>
    </xdr:from>
    <xdr:to>
      <xdr:col>6</xdr:col>
      <xdr:colOff>511175</xdr:colOff>
      <xdr:row>57</xdr:row>
      <xdr:rowOff>122044</xdr:rowOff>
    </xdr:to>
    <xdr:cxnSp macro="">
      <xdr:nvCxnSpPr>
        <xdr:cNvPr id="118" name="直線コネクタ 117"/>
        <xdr:cNvCxnSpPr/>
      </xdr:nvCxnSpPr>
      <xdr:spPr>
        <a:xfrm flipV="1">
          <a:off x="3797300" y="9883478"/>
          <a:ext cx="838200" cy="1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47644</xdr:rowOff>
    </xdr:from>
    <xdr:ext cx="534377" cy="259045"/>
    <xdr:sp macro="" textlink="">
      <xdr:nvSpPr>
        <xdr:cNvPr id="119" name="物件費平均値テキスト"/>
        <xdr:cNvSpPr txBox="1"/>
      </xdr:nvSpPr>
      <xdr:spPr>
        <a:xfrm>
          <a:off x="4686300" y="982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69217</xdr:rowOff>
    </xdr:from>
    <xdr:to>
      <xdr:col>6</xdr:col>
      <xdr:colOff>561975</xdr:colOff>
      <xdr:row>57</xdr:row>
      <xdr:rowOff>170817</xdr:rowOff>
    </xdr:to>
    <xdr:sp macro="" textlink="">
      <xdr:nvSpPr>
        <xdr:cNvPr id="120" name="フローチャート : 判断 119"/>
        <xdr:cNvSpPr/>
      </xdr:nvSpPr>
      <xdr:spPr>
        <a:xfrm>
          <a:off x="45847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122044</xdr:rowOff>
    </xdr:from>
    <xdr:to>
      <xdr:col>5</xdr:col>
      <xdr:colOff>358775</xdr:colOff>
      <xdr:row>57</xdr:row>
      <xdr:rowOff>136881</xdr:rowOff>
    </xdr:to>
    <xdr:cxnSp macro="">
      <xdr:nvCxnSpPr>
        <xdr:cNvPr id="121" name="直線コネクタ 120"/>
        <xdr:cNvCxnSpPr/>
      </xdr:nvCxnSpPr>
      <xdr:spPr>
        <a:xfrm flipV="1">
          <a:off x="2908300" y="9894694"/>
          <a:ext cx="889000" cy="1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76624</xdr:rowOff>
    </xdr:from>
    <xdr:to>
      <xdr:col>5</xdr:col>
      <xdr:colOff>409575</xdr:colOff>
      <xdr:row>58</xdr:row>
      <xdr:rowOff>6774</xdr:rowOff>
    </xdr:to>
    <xdr:sp macro="" textlink="">
      <xdr:nvSpPr>
        <xdr:cNvPr id="122" name="フローチャート : 判断 121"/>
        <xdr:cNvSpPr/>
      </xdr:nvSpPr>
      <xdr:spPr>
        <a:xfrm>
          <a:off x="3746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169351</xdr:rowOff>
    </xdr:from>
    <xdr:ext cx="534377" cy="259045"/>
    <xdr:sp macro="" textlink="">
      <xdr:nvSpPr>
        <xdr:cNvPr id="123" name="テキスト ボックス 122"/>
        <xdr:cNvSpPr txBox="1"/>
      </xdr:nvSpPr>
      <xdr:spPr>
        <a:xfrm>
          <a:off x="3530111" y="994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136881</xdr:rowOff>
    </xdr:from>
    <xdr:to>
      <xdr:col>4</xdr:col>
      <xdr:colOff>155575</xdr:colOff>
      <xdr:row>57</xdr:row>
      <xdr:rowOff>139071</xdr:rowOff>
    </xdr:to>
    <xdr:cxnSp macro="">
      <xdr:nvCxnSpPr>
        <xdr:cNvPr id="124" name="直線コネクタ 123"/>
        <xdr:cNvCxnSpPr/>
      </xdr:nvCxnSpPr>
      <xdr:spPr>
        <a:xfrm flipV="1">
          <a:off x="2019300" y="9909531"/>
          <a:ext cx="889000" cy="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82827</xdr:rowOff>
    </xdr:from>
    <xdr:to>
      <xdr:col>4</xdr:col>
      <xdr:colOff>206375</xdr:colOff>
      <xdr:row>58</xdr:row>
      <xdr:rowOff>12977</xdr:rowOff>
    </xdr:to>
    <xdr:sp macro="" textlink="">
      <xdr:nvSpPr>
        <xdr:cNvPr id="125" name="フローチャート : 判断 124"/>
        <xdr:cNvSpPr/>
      </xdr:nvSpPr>
      <xdr:spPr>
        <a:xfrm>
          <a:off x="2857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29504</xdr:rowOff>
    </xdr:from>
    <xdr:ext cx="534377" cy="259045"/>
    <xdr:sp macro="" textlink="">
      <xdr:nvSpPr>
        <xdr:cNvPr id="126" name="テキスト ボックス 125"/>
        <xdr:cNvSpPr txBox="1"/>
      </xdr:nvSpPr>
      <xdr:spPr>
        <a:xfrm>
          <a:off x="2641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139071</xdr:rowOff>
    </xdr:from>
    <xdr:to>
      <xdr:col>2</xdr:col>
      <xdr:colOff>638175</xdr:colOff>
      <xdr:row>57</xdr:row>
      <xdr:rowOff>144478</xdr:rowOff>
    </xdr:to>
    <xdr:cxnSp macro="">
      <xdr:nvCxnSpPr>
        <xdr:cNvPr id="127" name="直線コネクタ 126"/>
        <xdr:cNvCxnSpPr/>
      </xdr:nvCxnSpPr>
      <xdr:spPr>
        <a:xfrm flipV="1">
          <a:off x="1130300" y="9911721"/>
          <a:ext cx="889000" cy="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81893</xdr:rowOff>
    </xdr:from>
    <xdr:to>
      <xdr:col>3</xdr:col>
      <xdr:colOff>3175</xdr:colOff>
      <xdr:row>58</xdr:row>
      <xdr:rowOff>12043</xdr:rowOff>
    </xdr:to>
    <xdr:sp macro="" textlink="">
      <xdr:nvSpPr>
        <xdr:cNvPr id="128" name="フローチャート : 判断 127"/>
        <xdr:cNvSpPr/>
      </xdr:nvSpPr>
      <xdr:spPr>
        <a:xfrm>
          <a:off x="1968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28570</xdr:rowOff>
    </xdr:from>
    <xdr:ext cx="534377" cy="259045"/>
    <xdr:sp macro="" textlink="">
      <xdr:nvSpPr>
        <xdr:cNvPr id="129" name="テキスト ボックス 128"/>
        <xdr:cNvSpPr txBox="1"/>
      </xdr:nvSpPr>
      <xdr:spPr>
        <a:xfrm>
          <a:off x="1752111" y="96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58344</xdr:rowOff>
    </xdr:from>
    <xdr:to>
      <xdr:col>1</xdr:col>
      <xdr:colOff>485775</xdr:colOff>
      <xdr:row>57</xdr:row>
      <xdr:rowOff>159944</xdr:rowOff>
    </xdr:to>
    <xdr:sp macro="" textlink="">
      <xdr:nvSpPr>
        <xdr:cNvPr id="130" name="フローチャート : 判断 129"/>
        <xdr:cNvSpPr/>
      </xdr:nvSpPr>
      <xdr:spPr>
        <a:xfrm>
          <a:off x="1079500" y="983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5021</xdr:rowOff>
    </xdr:from>
    <xdr:ext cx="534377" cy="259045"/>
    <xdr:sp macro="" textlink="">
      <xdr:nvSpPr>
        <xdr:cNvPr id="131" name="テキスト ボックス 130"/>
        <xdr:cNvSpPr txBox="1"/>
      </xdr:nvSpPr>
      <xdr:spPr>
        <a:xfrm>
          <a:off x="863111" y="960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60028</xdr:rowOff>
    </xdr:from>
    <xdr:to>
      <xdr:col>6</xdr:col>
      <xdr:colOff>561975</xdr:colOff>
      <xdr:row>57</xdr:row>
      <xdr:rowOff>161628</xdr:rowOff>
    </xdr:to>
    <xdr:sp macro="" textlink="">
      <xdr:nvSpPr>
        <xdr:cNvPr id="137" name="円/楕円 136"/>
        <xdr:cNvSpPr/>
      </xdr:nvSpPr>
      <xdr:spPr>
        <a:xfrm>
          <a:off x="4584700" y="983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19405</xdr:rowOff>
    </xdr:from>
    <xdr:ext cx="534377" cy="259045"/>
    <xdr:sp macro="" textlink="">
      <xdr:nvSpPr>
        <xdr:cNvPr id="138" name="物件費該当値テキスト"/>
        <xdr:cNvSpPr txBox="1"/>
      </xdr:nvSpPr>
      <xdr:spPr>
        <a:xfrm>
          <a:off x="4686300" y="962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72,578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71244</xdr:rowOff>
    </xdr:from>
    <xdr:to>
      <xdr:col>5</xdr:col>
      <xdr:colOff>409575</xdr:colOff>
      <xdr:row>58</xdr:row>
      <xdr:rowOff>1394</xdr:rowOff>
    </xdr:to>
    <xdr:sp macro="" textlink="">
      <xdr:nvSpPr>
        <xdr:cNvPr id="139" name="円/楕円 138"/>
        <xdr:cNvSpPr/>
      </xdr:nvSpPr>
      <xdr:spPr>
        <a:xfrm>
          <a:off x="3746500" y="984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17921</xdr:rowOff>
    </xdr:from>
    <xdr:ext cx="534377" cy="259045"/>
    <xdr:sp macro="" textlink="">
      <xdr:nvSpPr>
        <xdr:cNvPr id="140" name="テキスト ボックス 139"/>
        <xdr:cNvSpPr txBox="1"/>
      </xdr:nvSpPr>
      <xdr:spPr>
        <a:xfrm>
          <a:off x="3530111" y="961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69,634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86081</xdr:rowOff>
    </xdr:from>
    <xdr:to>
      <xdr:col>4</xdr:col>
      <xdr:colOff>206375</xdr:colOff>
      <xdr:row>58</xdr:row>
      <xdr:rowOff>16231</xdr:rowOff>
    </xdr:to>
    <xdr:sp macro="" textlink="">
      <xdr:nvSpPr>
        <xdr:cNvPr id="141" name="円/楕円 140"/>
        <xdr:cNvSpPr/>
      </xdr:nvSpPr>
      <xdr:spPr>
        <a:xfrm>
          <a:off x="2857500" y="985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7358</xdr:rowOff>
    </xdr:from>
    <xdr:ext cx="534377" cy="259045"/>
    <xdr:sp macro="" textlink="">
      <xdr:nvSpPr>
        <xdr:cNvPr id="142" name="テキスト ボックス 141"/>
        <xdr:cNvSpPr txBox="1"/>
      </xdr:nvSpPr>
      <xdr:spPr>
        <a:xfrm>
          <a:off x="2641111" y="995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65,740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88271</xdr:rowOff>
    </xdr:from>
    <xdr:to>
      <xdr:col>3</xdr:col>
      <xdr:colOff>3175</xdr:colOff>
      <xdr:row>58</xdr:row>
      <xdr:rowOff>18421</xdr:rowOff>
    </xdr:to>
    <xdr:sp macro="" textlink="">
      <xdr:nvSpPr>
        <xdr:cNvPr id="143" name="円/楕円 142"/>
        <xdr:cNvSpPr/>
      </xdr:nvSpPr>
      <xdr:spPr>
        <a:xfrm>
          <a:off x="1968500" y="986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9548</xdr:rowOff>
    </xdr:from>
    <xdr:ext cx="534377" cy="259045"/>
    <xdr:sp macro="" textlink="">
      <xdr:nvSpPr>
        <xdr:cNvPr id="144" name="テキスト ボックス 143"/>
        <xdr:cNvSpPr txBox="1"/>
      </xdr:nvSpPr>
      <xdr:spPr>
        <a:xfrm>
          <a:off x="1752111" y="995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65,165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93678</xdr:rowOff>
    </xdr:from>
    <xdr:to>
      <xdr:col>1</xdr:col>
      <xdr:colOff>485775</xdr:colOff>
      <xdr:row>58</xdr:row>
      <xdr:rowOff>23828</xdr:rowOff>
    </xdr:to>
    <xdr:sp macro="" textlink="">
      <xdr:nvSpPr>
        <xdr:cNvPr id="145" name="円/楕円 144"/>
        <xdr:cNvSpPr/>
      </xdr:nvSpPr>
      <xdr:spPr>
        <a:xfrm>
          <a:off x="1079500" y="986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14955</xdr:rowOff>
    </xdr:from>
    <xdr:ext cx="534377" cy="259045"/>
    <xdr:sp macro="" textlink="">
      <xdr:nvSpPr>
        <xdr:cNvPr id="146" name="テキスト ボックス 145"/>
        <xdr:cNvSpPr txBox="1"/>
      </xdr:nvSpPr>
      <xdr:spPr>
        <a:xfrm>
          <a:off x="863111" y="995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2815</xdr:rowOff>
    </xdr:from>
    <xdr:to>
      <xdr:col>6</xdr:col>
      <xdr:colOff>510540</xdr:colOff>
      <xdr:row>78</xdr:row>
      <xdr:rowOff>111993</xdr:rowOff>
    </xdr:to>
    <xdr:cxnSp macro="">
      <xdr:nvCxnSpPr>
        <xdr:cNvPr id="168" name="直線コネクタ 167"/>
        <xdr:cNvCxnSpPr/>
      </xdr:nvCxnSpPr>
      <xdr:spPr>
        <a:xfrm flipV="1">
          <a:off x="4633595" y="12175765"/>
          <a:ext cx="1270" cy="130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115820</xdr:rowOff>
    </xdr:from>
    <xdr:ext cx="378565" cy="259045"/>
    <xdr:sp macro="" textlink="">
      <xdr:nvSpPr>
        <xdr:cNvPr id="169" name="維持補修費最小値テキスト"/>
        <xdr:cNvSpPr txBox="1"/>
      </xdr:nvSpPr>
      <xdr:spPr>
        <a:xfrm>
          <a:off x="4686300" y="13488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a:t>
          </a:r>
          <a:endParaRPr kumimoji="1" lang="ja-JP" altLang="en-US" sz="1000" b="1">
            <a:latin typeface="ＭＳ Ｐゴシック"/>
          </a:endParaRPr>
        </a:p>
      </xdr:txBody>
    </xdr:sp>
    <xdr:clientData/>
  </xdr:oneCellAnchor>
  <xdr:twoCellAnchor>
    <xdr:from>
      <xdr:col>6</xdr:col>
      <xdr:colOff>422275</xdr:colOff>
      <xdr:row>78</xdr:row>
      <xdr:rowOff>111993</xdr:rowOff>
    </xdr:from>
    <xdr:to>
      <xdr:col>6</xdr:col>
      <xdr:colOff>600075</xdr:colOff>
      <xdr:row>78</xdr:row>
      <xdr:rowOff>111993</xdr:rowOff>
    </xdr:to>
    <xdr:cxnSp macro="">
      <xdr:nvCxnSpPr>
        <xdr:cNvPr id="170" name="直線コネクタ 169"/>
        <xdr:cNvCxnSpPr/>
      </xdr:nvCxnSpPr>
      <xdr:spPr>
        <a:xfrm>
          <a:off x="4546600" y="1348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120942</xdr:rowOff>
    </xdr:from>
    <xdr:ext cx="534377" cy="259045"/>
    <xdr:sp macro="" textlink="">
      <xdr:nvSpPr>
        <xdr:cNvPr id="171" name="維持補修費最大値テキスト"/>
        <xdr:cNvSpPr txBox="1"/>
      </xdr:nvSpPr>
      <xdr:spPr>
        <a:xfrm>
          <a:off x="4686300" y="119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29,244</a:t>
          </a:r>
          <a:endParaRPr kumimoji="1" lang="ja-JP" altLang="en-US" sz="1000" b="1">
            <a:latin typeface="ＭＳ Ｐゴシック"/>
          </a:endParaRPr>
        </a:p>
      </xdr:txBody>
    </xdr:sp>
    <xdr:clientData/>
  </xdr:oneCellAnchor>
  <xdr:twoCellAnchor>
    <xdr:from>
      <xdr:col>6</xdr:col>
      <xdr:colOff>422275</xdr:colOff>
      <xdr:row>71</xdr:row>
      <xdr:rowOff>2815</xdr:rowOff>
    </xdr:from>
    <xdr:to>
      <xdr:col>6</xdr:col>
      <xdr:colOff>600075</xdr:colOff>
      <xdr:row>71</xdr:row>
      <xdr:rowOff>2815</xdr:rowOff>
    </xdr:to>
    <xdr:cxnSp macro="">
      <xdr:nvCxnSpPr>
        <xdr:cNvPr id="172" name="直線コネクタ 171"/>
        <xdr:cNvCxnSpPr/>
      </xdr:nvCxnSpPr>
      <xdr:spPr>
        <a:xfrm>
          <a:off x="4546600" y="1217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139517</xdr:rowOff>
    </xdr:from>
    <xdr:to>
      <xdr:col>6</xdr:col>
      <xdr:colOff>511175</xdr:colOff>
      <xdr:row>77</xdr:row>
      <xdr:rowOff>148799</xdr:rowOff>
    </xdr:to>
    <xdr:cxnSp macro="">
      <xdr:nvCxnSpPr>
        <xdr:cNvPr id="173" name="直線コネクタ 172"/>
        <xdr:cNvCxnSpPr/>
      </xdr:nvCxnSpPr>
      <xdr:spPr>
        <a:xfrm>
          <a:off x="3797300" y="13341167"/>
          <a:ext cx="838200" cy="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28430</xdr:rowOff>
    </xdr:from>
    <xdr:ext cx="469744" cy="259045"/>
    <xdr:sp macro="" textlink="">
      <xdr:nvSpPr>
        <xdr:cNvPr id="174" name="維持補修費平均値テキスト"/>
        <xdr:cNvSpPr txBox="1"/>
      </xdr:nvSpPr>
      <xdr:spPr>
        <a:xfrm>
          <a:off x="4686300" y="13058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5553</xdr:rowOff>
    </xdr:from>
    <xdr:to>
      <xdr:col>6</xdr:col>
      <xdr:colOff>561975</xdr:colOff>
      <xdr:row>77</xdr:row>
      <xdr:rowOff>107153</xdr:rowOff>
    </xdr:to>
    <xdr:sp macro="" textlink="">
      <xdr:nvSpPr>
        <xdr:cNvPr id="175" name="フローチャート : 判断 174"/>
        <xdr:cNvSpPr/>
      </xdr:nvSpPr>
      <xdr:spPr>
        <a:xfrm>
          <a:off x="4584700" y="1320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109525</xdr:rowOff>
    </xdr:from>
    <xdr:to>
      <xdr:col>5</xdr:col>
      <xdr:colOff>358775</xdr:colOff>
      <xdr:row>77</xdr:row>
      <xdr:rowOff>139517</xdr:rowOff>
    </xdr:to>
    <xdr:cxnSp macro="">
      <xdr:nvCxnSpPr>
        <xdr:cNvPr id="176" name="直線コネクタ 175"/>
        <xdr:cNvCxnSpPr/>
      </xdr:nvCxnSpPr>
      <xdr:spPr>
        <a:xfrm>
          <a:off x="2908300" y="13311175"/>
          <a:ext cx="889000" cy="2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120766</xdr:rowOff>
    </xdr:from>
    <xdr:to>
      <xdr:col>5</xdr:col>
      <xdr:colOff>409575</xdr:colOff>
      <xdr:row>77</xdr:row>
      <xdr:rowOff>50916</xdr:rowOff>
    </xdr:to>
    <xdr:sp macro="" textlink="">
      <xdr:nvSpPr>
        <xdr:cNvPr id="177" name="フローチャート : 判断 176"/>
        <xdr:cNvSpPr/>
      </xdr:nvSpPr>
      <xdr:spPr>
        <a:xfrm>
          <a:off x="3746500" y="131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67444</xdr:rowOff>
    </xdr:from>
    <xdr:ext cx="469744" cy="259045"/>
    <xdr:sp macro="" textlink="">
      <xdr:nvSpPr>
        <xdr:cNvPr id="178" name="テキスト ボックス 177"/>
        <xdr:cNvSpPr txBox="1"/>
      </xdr:nvSpPr>
      <xdr:spPr>
        <a:xfrm>
          <a:off x="3562427" y="1292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96312</xdr:rowOff>
    </xdr:from>
    <xdr:to>
      <xdr:col>4</xdr:col>
      <xdr:colOff>155575</xdr:colOff>
      <xdr:row>77</xdr:row>
      <xdr:rowOff>109525</xdr:rowOff>
    </xdr:to>
    <xdr:cxnSp macro="">
      <xdr:nvCxnSpPr>
        <xdr:cNvPr id="179" name="直線コネクタ 178"/>
        <xdr:cNvCxnSpPr/>
      </xdr:nvCxnSpPr>
      <xdr:spPr>
        <a:xfrm>
          <a:off x="2019300" y="13297962"/>
          <a:ext cx="889000" cy="1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156017</xdr:rowOff>
    </xdr:from>
    <xdr:to>
      <xdr:col>4</xdr:col>
      <xdr:colOff>206375</xdr:colOff>
      <xdr:row>77</xdr:row>
      <xdr:rowOff>86167</xdr:rowOff>
    </xdr:to>
    <xdr:sp macro="" textlink="">
      <xdr:nvSpPr>
        <xdr:cNvPr id="180" name="フローチャート : 判断 179"/>
        <xdr:cNvSpPr/>
      </xdr:nvSpPr>
      <xdr:spPr>
        <a:xfrm>
          <a:off x="2857500" y="1318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102694</xdr:rowOff>
    </xdr:from>
    <xdr:ext cx="469744" cy="259045"/>
    <xdr:sp macro="" textlink="">
      <xdr:nvSpPr>
        <xdr:cNvPr id="181" name="テキスト ボックス 180"/>
        <xdr:cNvSpPr txBox="1"/>
      </xdr:nvSpPr>
      <xdr:spPr>
        <a:xfrm>
          <a:off x="2673427" y="1296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74777</xdr:rowOff>
    </xdr:from>
    <xdr:to>
      <xdr:col>2</xdr:col>
      <xdr:colOff>638175</xdr:colOff>
      <xdr:row>77</xdr:row>
      <xdr:rowOff>96312</xdr:rowOff>
    </xdr:to>
    <xdr:cxnSp macro="">
      <xdr:nvCxnSpPr>
        <xdr:cNvPr id="182" name="直線コネクタ 181"/>
        <xdr:cNvCxnSpPr/>
      </xdr:nvCxnSpPr>
      <xdr:spPr>
        <a:xfrm>
          <a:off x="1130300" y="13276427"/>
          <a:ext cx="889000" cy="2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152360</xdr:rowOff>
    </xdr:from>
    <xdr:to>
      <xdr:col>3</xdr:col>
      <xdr:colOff>3175</xdr:colOff>
      <xdr:row>77</xdr:row>
      <xdr:rowOff>82510</xdr:rowOff>
    </xdr:to>
    <xdr:sp macro="" textlink="">
      <xdr:nvSpPr>
        <xdr:cNvPr id="183" name="フローチャート : 判断 182"/>
        <xdr:cNvSpPr/>
      </xdr:nvSpPr>
      <xdr:spPr>
        <a:xfrm>
          <a:off x="1968500" y="1318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99037</xdr:rowOff>
    </xdr:from>
    <xdr:ext cx="469744" cy="259045"/>
    <xdr:sp macro="" textlink="">
      <xdr:nvSpPr>
        <xdr:cNvPr id="184" name="テキスト ボックス 183"/>
        <xdr:cNvSpPr txBox="1"/>
      </xdr:nvSpPr>
      <xdr:spPr>
        <a:xfrm>
          <a:off x="1784427" y="1295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168315</xdr:rowOff>
    </xdr:from>
    <xdr:to>
      <xdr:col>1</xdr:col>
      <xdr:colOff>485775</xdr:colOff>
      <xdr:row>77</xdr:row>
      <xdr:rowOff>98465</xdr:rowOff>
    </xdr:to>
    <xdr:sp macro="" textlink="">
      <xdr:nvSpPr>
        <xdr:cNvPr id="185" name="フローチャート : 判断 184"/>
        <xdr:cNvSpPr/>
      </xdr:nvSpPr>
      <xdr:spPr>
        <a:xfrm>
          <a:off x="1079500" y="131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114992</xdr:rowOff>
    </xdr:from>
    <xdr:ext cx="469744" cy="259045"/>
    <xdr:sp macro="" textlink="">
      <xdr:nvSpPr>
        <xdr:cNvPr id="186" name="テキスト ボックス 185"/>
        <xdr:cNvSpPr txBox="1"/>
      </xdr:nvSpPr>
      <xdr:spPr>
        <a:xfrm>
          <a:off x="895427" y="129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97999</xdr:rowOff>
    </xdr:from>
    <xdr:to>
      <xdr:col>6</xdr:col>
      <xdr:colOff>561975</xdr:colOff>
      <xdr:row>78</xdr:row>
      <xdr:rowOff>28149</xdr:rowOff>
    </xdr:to>
    <xdr:sp macro="" textlink="">
      <xdr:nvSpPr>
        <xdr:cNvPr id="192" name="円/楕円 191"/>
        <xdr:cNvSpPr/>
      </xdr:nvSpPr>
      <xdr:spPr>
        <a:xfrm>
          <a:off x="4584700" y="1329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76426</xdr:rowOff>
    </xdr:from>
    <xdr:ext cx="469744" cy="259045"/>
    <xdr:sp macro="" textlink="">
      <xdr:nvSpPr>
        <xdr:cNvPr id="193" name="維持補修費該当値テキスト"/>
        <xdr:cNvSpPr txBox="1"/>
      </xdr:nvSpPr>
      <xdr:spPr>
        <a:xfrm>
          <a:off x="4686300" y="1327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88717</xdr:rowOff>
    </xdr:from>
    <xdr:to>
      <xdr:col>5</xdr:col>
      <xdr:colOff>409575</xdr:colOff>
      <xdr:row>78</xdr:row>
      <xdr:rowOff>18867</xdr:rowOff>
    </xdr:to>
    <xdr:sp macro="" textlink="">
      <xdr:nvSpPr>
        <xdr:cNvPr id="194" name="円/楕円 193"/>
        <xdr:cNvSpPr/>
      </xdr:nvSpPr>
      <xdr:spPr>
        <a:xfrm>
          <a:off x="3746500" y="1329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9994</xdr:rowOff>
    </xdr:from>
    <xdr:ext cx="469744" cy="259045"/>
    <xdr:sp macro="" textlink="">
      <xdr:nvSpPr>
        <xdr:cNvPr id="195" name="テキスト ボックス 194"/>
        <xdr:cNvSpPr txBox="1"/>
      </xdr:nvSpPr>
      <xdr:spPr>
        <a:xfrm>
          <a:off x="3562427" y="1338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58725</xdr:rowOff>
    </xdr:from>
    <xdr:to>
      <xdr:col>4</xdr:col>
      <xdr:colOff>206375</xdr:colOff>
      <xdr:row>77</xdr:row>
      <xdr:rowOff>160325</xdr:rowOff>
    </xdr:to>
    <xdr:sp macro="" textlink="">
      <xdr:nvSpPr>
        <xdr:cNvPr id="196" name="円/楕円 195"/>
        <xdr:cNvSpPr/>
      </xdr:nvSpPr>
      <xdr:spPr>
        <a:xfrm>
          <a:off x="2857500" y="1326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151452</xdr:rowOff>
    </xdr:from>
    <xdr:ext cx="469744" cy="259045"/>
    <xdr:sp macro="" textlink="">
      <xdr:nvSpPr>
        <xdr:cNvPr id="197" name="テキスト ボックス 196"/>
        <xdr:cNvSpPr txBox="1"/>
      </xdr:nvSpPr>
      <xdr:spPr>
        <a:xfrm>
          <a:off x="2673427" y="1335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45512</xdr:rowOff>
    </xdr:from>
    <xdr:to>
      <xdr:col>3</xdr:col>
      <xdr:colOff>3175</xdr:colOff>
      <xdr:row>77</xdr:row>
      <xdr:rowOff>147112</xdr:rowOff>
    </xdr:to>
    <xdr:sp macro="" textlink="">
      <xdr:nvSpPr>
        <xdr:cNvPr id="198" name="円/楕円 197"/>
        <xdr:cNvSpPr/>
      </xdr:nvSpPr>
      <xdr:spPr>
        <a:xfrm>
          <a:off x="1968500" y="1324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138239</xdr:rowOff>
    </xdr:from>
    <xdr:ext cx="469744" cy="259045"/>
    <xdr:sp macro="" textlink="">
      <xdr:nvSpPr>
        <xdr:cNvPr id="199" name="テキスト ボックス 198"/>
        <xdr:cNvSpPr txBox="1"/>
      </xdr:nvSpPr>
      <xdr:spPr>
        <a:xfrm>
          <a:off x="1784427" y="13339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23977</xdr:rowOff>
    </xdr:from>
    <xdr:to>
      <xdr:col>1</xdr:col>
      <xdr:colOff>485775</xdr:colOff>
      <xdr:row>77</xdr:row>
      <xdr:rowOff>125577</xdr:rowOff>
    </xdr:to>
    <xdr:sp macro="" textlink="">
      <xdr:nvSpPr>
        <xdr:cNvPr id="200" name="円/楕円 199"/>
        <xdr:cNvSpPr/>
      </xdr:nvSpPr>
      <xdr:spPr>
        <a:xfrm>
          <a:off x="1079500" y="1322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116704</xdr:rowOff>
    </xdr:from>
    <xdr:ext cx="469744" cy="259045"/>
    <xdr:sp macro="" textlink="">
      <xdr:nvSpPr>
        <xdr:cNvPr id="201" name="テキスト ボックス 200"/>
        <xdr:cNvSpPr txBox="1"/>
      </xdr:nvSpPr>
      <xdr:spPr>
        <a:xfrm>
          <a:off x="895427" y="1331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4" name="テキスト ボックス 213"/>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143263</xdr:rowOff>
    </xdr:from>
    <xdr:to>
      <xdr:col>6</xdr:col>
      <xdr:colOff>510540</xdr:colOff>
      <xdr:row>98</xdr:row>
      <xdr:rowOff>127422</xdr:rowOff>
    </xdr:to>
    <xdr:cxnSp macro="">
      <xdr:nvCxnSpPr>
        <xdr:cNvPr id="230" name="直線コネクタ 229"/>
        <xdr:cNvCxnSpPr/>
      </xdr:nvCxnSpPr>
      <xdr:spPr>
        <a:xfrm flipV="1">
          <a:off x="4633595" y="15573763"/>
          <a:ext cx="1270" cy="135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131249</xdr:rowOff>
    </xdr:from>
    <xdr:ext cx="534377" cy="259045"/>
    <xdr:sp macro="" textlink="">
      <xdr:nvSpPr>
        <xdr:cNvPr id="231" name="扶助費最小値テキスト"/>
        <xdr:cNvSpPr txBox="1"/>
      </xdr:nvSpPr>
      <xdr:spPr>
        <a:xfrm>
          <a:off x="4686300" y="169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49,289</a:t>
          </a:r>
          <a:endParaRPr kumimoji="1" lang="ja-JP" altLang="en-US" sz="1000" b="1">
            <a:latin typeface="ＭＳ Ｐゴシック"/>
          </a:endParaRPr>
        </a:p>
      </xdr:txBody>
    </xdr:sp>
    <xdr:clientData/>
  </xdr:oneCellAnchor>
  <xdr:twoCellAnchor>
    <xdr:from>
      <xdr:col>6</xdr:col>
      <xdr:colOff>422275</xdr:colOff>
      <xdr:row>98</xdr:row>
      <xdr:rowOff>127422</xdr:rowOff>
    </xdr:from>
    <xdr:to>
      <xdr:col>6</xdr:col>
      <xdr:colOff>600075</xdr:colOff>
      <xdr:row>98</xdr:row>
      <xdr:rowOff>127422</xdr:rowOff>
    </xdr:to>
    <xdr:cxnSp macro="">
      <xdr:nvCxnSpPr>
        <xdr:cNvPr id="232" name="直線コネクタ 231"/>
        <xdr:cNvCxnSpPr/>
      </xdr:nvCxnSpPr>
      <xdr:spPr>
        <a:xfrm>
          <a:off x="4546600" y="1692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89940</xdr:rowOff>
    </xdr:from>
    <xdr:ext cx="599010" cy="259045"/>
    <xdr:sp macro="" textlink="">
      <xdr:nvSpPr>
        <xdr:cNvPr id="233" name="扶助費最大値テキスト"/>
        <xdr:cNvSpPr txBox="1"/>
      </xdr:nvSpPr>
      <xdr:spPr>
        <a:xfrm>
          <a:off x="4686300" y="1534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191,626</a:t>
          </a:r>
          <a:endParaRPr kumimoji="1" lang="ja-JP" altLang="en-US" sz="1000" b="1">
            <a:latin typeface="ＭＳ Ｐゴシック"/>
          </a:endParaRPr>
        </a:p>
      </xdr:txBody>
    </xdr:sp>
    <xdr:clientData/>
  </xdr:oneCellAnchor>
  <xdr:twoCellAnchor>
    <xdr:from>
      <xdr:col>6</xdr:col>
      <xdr:colOff>422275</xdr:colOff>
      <xdr:row>90</xdr:row>
      <xdr:rowOff>143263</xdr:rowOff>
    </xdr:from>
    <xdr:to>
      <xdr:col>6</xdr:col>
      <xdr:colOff>600075</xdr:colOff>
      <xdr:row>90</xdr:row>
      <xdr:rowOff>143263</xdr:rowOff>
    </xdr:to>
    <xdr:cxnSp macro="">
      <xdr:nvCxnSpPr>
        <xdr:cNvPr id="234" name="直線コネクタ 233"/>
        <xdr:cNvCxnSpPr/>
      </xdr:nvCxnSpPr>
      <xdr:spPr>
        <a:xfrm>
          <a:off x="4546600" y="1557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80693</xdr:rowOff>
    </xdr:from>
    <xdr:to>
      <xdr:col>6</xdr:col>
      <xdr:colOff>511175</xdr:colOff>
      <xdr:row>93</xdr:row>
      <xdr:rowOff>131575</xdr:rowOff>
    </xdr:to>
    <xdr:cxnSp macro="">
      <xdr:nvCxnSpPr>
        <xdr:cNvPr id="235" name="直線コネクタ 234"/>
        <xdr:cNvCxnSpPr/>
      </xdr:nvCxnSpPr>
      <xdr:spPr>
        <a:xfrm flipV="1">
          <a:off x="3797300" y="16025543"/>
          <a:ext cx="838200" cy="5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159566</xdr:rowOff>
    </xdr:from>
    <xdr:ext cx="534377" cy="259045"/>
    <xdr:sp macro="" textlink="">
      <xdr:nvSpPr>
        <xdr:cNvPr id="236" name="扶助費平均値テキスト"/>
        <xdr:cNvSpPr txBox="1"/>
      </xdr:nvSpPr>
      <xdr:spPr>
        <a:xfrm>
          <a:off x="4686300" y="1661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9689</xdr:rowOff>
    </xdr:from>
    <xdr:to>
      <xdr:col>6</xdr:col>
      <xdr:colOff>561975</xdr:colOff>
      <xdr:row>97</xdr:row>
      <xdr:rowOff>111289</xdr:rowOff>
    </xdr:to>
    <xdr:sp macro="" textlink="">
      <xdr:nvSpPr>
        <xdr:cNvPr id="237" name="フローチャート : 判断 236"/>
        <xdr:cNvSpPr/>
      </xdr:nvSpPr>
      <xdr:spPr>
        <a:xfrm>
          <a:off x="4584700" y="1664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131575</xdr:rowOff>
    </xdr:from>
    <xdr:to>
      <xdr:col>5</xdr:col>
      <xdr:colOff>358775</xdr:colOff>
      <xdr:row>94</xdr:row>
      <xdr:rowOff>16932</xdr:rowOff>
    </xdr:to>
    <xdr:cxnSp macro="">
      <xdr:nvCxnSpPr>
        <xdr:cNvPr id="238" name="直線コネクタ 237"/>
        <xdr:cNvCxnSpPr/>
      </xdr:nvCxnSpPr>
      <xdr:spPr>
        <a:xfrm flipV="1">
          <a:off x="2908300" y="16076425"/>
          <a:ext cx="889000" cy="5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71326</xdr:rowOff>
    </xdr:from>
    <xdr:to>
      <xdr:col>5</xdr:col>
      <xdr:colOff>409575</xdr:colOff>
      <xdr:row>97</xdr:row>
      <xdr:rowOff>1476</xdr:rowOff>
    </xdr:to>
    <xdr:sp macro="" textlink="">
      <xdr:nvSpPr>
        <xdr:cNvPr id="239" name="フローチャート : 判断 238"/>
        <xdr:cNvSpPr/>
      </xdr:nvSpPr>
      <xdr:spPr>
        <a:xfrm>
          <a:off x="3746500" y="1653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164053</xdr:rowOff>
    </xdr:from>
    <xdr:ext cx="534377" cy="259045"/>
    <xdr:sp macro="" textlink="">
      <xdr:nvSpPr>
        <xdr:cNvPr id="240" name="テキスト ボックス 239"/>
        <xdr:cNvSpPr txBox="1"/>
      </xdr:nvSpPr>
      <xdr:spPr>
        <a:xfrm>
          <a:off x="3530111" y="1662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16932</xdr:rowOff>
    </xdr:from>
    <xdr:to>
      <xdr:col>4</xdr:col>
      <xdr:colOff>155575</xdr:colOff>
      <xdr:row>94</xdr:row>
      <xdr:rowOff>35468</xdr:rowOff>
    </xdr:to>
    <xdr:cxnSp macro="">
      <xdr:nvCxnSpPr>
        <xdr:cNvPr id="241" name="直線コネクタ 240"/>
        <xdr:cNvCxnSpPr/>
      </xdr:nvCxnSpPr>
      <xdr:spPr>
        <a:xfrm flipV="1">
          <a:off x="2019300" y="16133232"/>
          <a:ext cx="889000" cy="1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128991</xdr:rowOff>
    </xdr:from>
    <xdr:to>
      <xdr:col>4</xdr:col>
      <xdr:colOff>206375</xdr:colOff>
      <xdr:row>97</xdr:row>
      <xdr:rowOff>59141</xdr:rowOff>
    </xdr:to>
    <xdr:sp macro="" textlink="">
      <xdr:nvSpPr>
        <xdr:cNvPr id="242" name="フローチャート : 判断 241"/>
        <xdr:cNvSpPr/>
      </xdr:nvSpPr>
      <xdr:spPr>
        <a:xfrm>
          <a:off x="2857500" y="165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50268</xdr:rowOff>
    </xdr:from>
    <xdr:ext cx="534377" cy="259045"/>
    <xdr:sp macro="" textlink="">
      <xdr:nvSpPr>
        <xdr:cNvPr id="243" name="テキスト ボックス 242"/>
        <xdr:cNvSpPr txBox="1"/>
      </xdr:nvSpPr>
      <xdr:spPr>
        <a:xfrm>
          <a:off x="2641111" y="1668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33992</xdr:rowOff>
    </xdr:from>
    <xdr:to>
      <xdr:col>2</xdr:col>
      <xdr:colOff>638175</xdr:colOff>
      <xdr:row>94</xdr:row>
      <xdr:rowOff>35468</xdr:rowOff>
    </xdr:to>
    <xdr:cxnSp macro="">
      <xdr:nvCxnSpPr>
        <xdr:cNvPr id="244" name="直線コネクタ 243"/>
        <xdr:cNvCxnSpPr/>
      </xdr:nvCxnSpPr>
      <xdr:spPr>
        <a:xfrm>
          <a:off x="1130300" y="16150292"/>
          <a:ext cx="889000" cy="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147507</xdr:rowOff>
    </xdr:from>
    <xdr:to>
      <xdr:col>3</xdr:col>
      <xdr:colOff>3175</xdr:colOff>
      <xdr:row>97</xdr:row>
      <xdr:rowOff>77657</xdr:rowOff>
    </xdr:to>
    <xdr:sp macro="" textlink="">
      <xdr:nvSpPr>
        <xdr:cNvPr id="245" name="フローチャート : 判断 244"/>
        <xdr:cNvSpPr/>
      </xdr:nvSpPr>
      <xdr:spPr>
        <a:xfrm>
          <a:off x="1968500" y="16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68784</xdr:rowOff>
    </xdr:from>
    <xdr:ext cx="534377" cy="259045"/>
    <xdr:sp macro="" textlink="">
      <xdr:nvSpPr>
        <xdr:cNvPr id="246" name="テキスト ボックス 245"/>
        <xdr:cNvSpPr txBox="1"/>
      </xdr:nvSpPr>
      <xdr:spPr>
        <a:xfrm>
          <a:off x="1752111" y="1669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146889</xdr:rowOff>
    </xdr:from>
    <xdr:to>
      <xdr:col>1</xdr:col>
      <xdr:colOff>485775</xdr:colOff>
      <xdr:row>97</xdr:row>
      <xdr:rowOff>77039</xdr:rowOff>
    </xdr:to>
    <xdr:sp macro="" textlink="">
      <xdr:nvSpPr>
        <xdr:cNvPr id="247" name="フローチャート : 判断 246"/>
        <xdr:cNvSpPr/>
      </xdr:nvSpPr>
      <xdr:spPr>
        <a:xfrm>
          <a:off x="1079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68166</xdr:rowOff>
    </xdr:from>
    <xdr:ext cx="534377" cy="259045"/>
    <xdr:sp macro="" textlink="">
      <xdr:nvSpPr>
        <xdr:cNvPr id="248" name="テキスト ボックス 247"/>
        <xdr:cNvSpPr txBox="1"/>
      </xdr:nvSpPr>
      <xdr:spPr>
        <a:xfrm>
          <a:off x="863111" y="1669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29893</xdr:rowOff>
    </xdr:from>
    <xdr:to>
      <xdr:col>6</xdr:col>
      <xdr:colOff>561975</xdr:colOff>
      <xdr:row>93</xdr:row>
      <xdr:rowOff>131493</xdr:rowOff>
    </xdr:to>
    <xdr:sp macro="" textlink="">
      <xdr:nvSpPr>
        <xdr:cNvPr id="254" name="円/楕円 253"/>
        <xdr:cNvSpPr/>
      </xdr:nvSpPr>
      <xdr:spPr>
        <a:xfrm>
          <a:off x="4584700" y="1597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52770</xdr:rowOff>
    </xdr:from>
    <xdr:ext cx="599010" cy="259045"/>
    <xdr:sp macro="" textlink="">
      <xdr:nvSpPr>
        <xdr:cNvPr id="255" name="扶助費該当値テキスト"/>
        <xdr:cNvSpPr txBox="1"/>
      </xdr:nvSpPr>
      <xdr:spPr>
        <a:xfrm>
          <a:off x="4686300" y="15826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144,195</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80775</xdr:rowOff>
    </xdr:from>
    <xdr:to>
      <xdr:col>5</xdr:col>
      <xdr:colOff>409575</xdr:colOff>
      <xdr:row>94</xdr:row>
      <xdr:rowOff>10925</xdr:rowOff>
    </xdr:to>
    <xdr:sp macro="" textlink="">
      <xdr:nvSpPr>
        <xdr:cNvPr id="256" name="円/楕円 255"/>
        <xdr:cNvSpPr/>
      </xdr:nvSpPr>
      <xdr:spPr>
        <a:xfrm>
          <a:off x="3746500" y="1602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27452</xdr:rowOff>
    </xdr:from>
    <xdr:ext cx="599010" cy="259045"/>
    <xdr:sp macro="" textlink="">
      <xdr:nvSpPr>
        <xdr:cNvPr id="257" name="テキスト ボックス 256"/>
        <xdr:cNvSpPr txBox="1"/>
      </xdr:nvSpPr>
      <xdr:spPr>
        <a:xfrm>
          <a:off x="3497794" y="1580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138,853</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137582</xdr:rowOff>
    </xdr:from>
    <xdr:to>
      <xdr:col>4</xdr:col>
      <xdr:colOff>206375</xdr:colOff>
      <xdr:row>94</xdr:row>
      <xdr:rowOff>67732</xdr:rowOff>
    </xdr:to>
    <xdr:sp macro="" textlink="">
      <xdr:nvSpPr>
        <xdr:cNvPr id="258" name="円/楕円 257"/>
        <xdr:cNvSpPr/>
      </xdr:nvSpPr>
      <xdr:spPr>
        <a:xfrm>
          <a:off x="2857500" y="1608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92</xdr:row>
      <xdr:rowOff>84259</xdr:rowOff>
    </xdr:from>
    <xdr:ext cx="599010" cy="259045"/>
    <xdr:sp macro="" textlink="">
      <xdr:nvSpPr>
        <xdr:cNvPr id="259" name="テキスト ボックス 258"/>
        <xdr:cNvSpPr txBox="1"/>
      </xdr:nvSpPr>
      <xdr:spPr>
        <a:xfrm>
          <a:off x="2608794" y="15857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132,889</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156118</xdr:rowOff>
    </xdr:from>
    <xdr:to>
      <xdr:col>3</xdr:col>
      <xdr:colOff>3175</xdr:colOff>
      <xdr:row>94</xdr:row>
      <xdr:rowOff>86268</xdr:rowOff>
    </xdr:to>
    <xdr:sp macro="" textlink="">
      <xdr:nvSpPr>
        <xdr:cNvPr id="260" name="円/楕円 259"/>
        <xdr:cNvSpPr/>
      </xdr:nvSpPr>
      <xdr:spPr>
        <a:xfrm>
          <a:off x="1968500" y="1610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92</xdr:row>
      <xdr:rowOff>102795</xdr:rowOff>
    </xdr:from>
    <xdr:ext cx="599010" cy="259045"/>
    <xdr:sp macro="" textlink="">
      <xdr:nvSpPr>
        <xdr:cNvPr id="261" name="テキスト ボックス 260"/>
        <xdr:cNvSpPr txBox="1"/>
      </xdr:nvSpPr>
      <xdr:spPr>
        <a:xfrm>
          <a:off x="1719794" y="1587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130,943</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154642</xdr:rowOff>
    </xdr:from>
    <xdr:to>
      <xdr:col>1</xdr:col>
      <xdr:colOff>485775</xdr:colOff>
      <xdr:row>94</xdr:row>
      <xdr:rowOff>84792</xdr:rowOff>
    </xdr:to>
    <xdr:sp macro="" textlink="">
      <xdr:nvSpPr>
        <xdr:cNvPr id="262" name="円/楕円 261"/>
        <xdr:cNvSpPr/>
      </xdr:nvSpPr>
      <xdr:spPr>
        <a:xfrm>
          <a:off x="1079500" y="160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92</xdr:row>
      <xdr:rowOff>101319</xdr:rowOff>
    </xdr:from>
    <xdr:ext cx="599010" cy="259045"/>
    <xdr:sp macro="" textlink="">
      <xdr:nvSpPr>
        <xdr:cNvPr id="263" name="テキスト ボックス 262"/>
        <xdr:cNvSpPr txBox="1"/>
      </xdr:nvSpPr>
      <xdr:spPr>
        <a:xfrm>
          <a:off x="830794" y="15874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131,098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18978</xdr:rowOff>
    </xdr:from>
    <xdr:to>
      <xdr:col>15</xdr:col>
      <xdr:colOff>180340</xdr:colOff>
      <xdr:row>38</xdr:row>
      <xdr:rowOff>103396</xdr:rowOff>
    </xdr:to>
    <xdr:cxnSp macro="">
      <xdr:nvCxnSpPr>
        <xdr:cNvPr id="289" name="直線コネクタ 288"/>
        <xdr:cNvCxnSpPr/>
      </xdr:nvCxnSpPr>
      <xdr:spPr>
        <a:xfrm flipV="1">
          <a:off x="10475595" y="5333928"/>
          <a:ext cx="1270" cy="1284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107223</xdr:rowOff>
    </xdr:from>
    <xdr:ext cx="534377" cy="259045"/>
    <xdr:sp macro="" textlink="">
      <xdr:nvSpPr>
        <xdr:cNvPr id="290" name="補助費等最小値テキスト"/>
        <xdr:cNvSpPr txBox="1"/>
      </xdr:nvSpPr>
      <xdr:spPr>
        <a:xfrm>
          <a:off x="10528300" y="662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15,335</a:t>
          </a:r>
          <a:endParaRPr kumimoji="1" lang="ja-JP" altLang="en-US" sz="1000" b="1">
            <a:latin typeface="ＭＳ Ｐゴシック"/>
          </a:endParaRPr>
        </a:p>
      </xdr:txBody>
    </xdr:sp>
    <xdr:clientData/>
  </xdr:oneCellAnchor>
  <xdr:twoCellAnchor>
    <xdr:from>
      <xdr:col>15</xdr:col>
      <xdr:colOff>92075</xdr:colOff>
      <xdr:row>38</xdr:row>
      <xdr:rowOff>103396</xdr:rowOff>
    </xdr:from>
    <xdr:to>
      <xdr:col>15</xdr:col>
      <xdr:colOff>269875</xdr:colOff>
      <xdr:row>38</xdr:row>
      <xdr:rowOff>103396</xdr:rowOff>
    </xdr:to>
    <xdr:cxnSp macro="">
      <xdr:nvCxnSpPr>
        <xdr:cNvPr id="291" name="直線コネクタ 290"/>
        <xdr:cNvCxnSpPr/>
      </xdr:nvCxnSpPr>
      <xdr:spPr>
        <a:xfrm>
          <a:off x="10388600" y="661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137105</xdr:rowOff>
    </xdr:from>
    <xdr:ext cx="599010" cy="259045"/>
    <xdr:sp macro="" textlink="">
      <xdr:nvSpPr>
        <xdr:cNvPr id="292" name="補助費等最大値テキスト"/>
        <xdr:cNvSpPr txBox="1"/>
      </xdr:nvSpPr>
      <xdr:spPr>
        <a:xfrm>
          <a:off x="10528300" y="510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133,340</a:t>
          </a:r>
          <a:endParaRPr kumimoji="1" lang="ja-JP" altLang="en-US" sz="1000" b="1">
            <a:latin typeface="ＭＳ Ｐゴシック"/>
          </a:endParaRPr>
        </a:p>
      </xdr:txBody>
    </xdr:sp>
    <xdr:clientData/>
  </xdr:oneCellAnchor>
  <xdr:twoCellAnchor>
    <xdr:from>
      <xdr:col>15</xdr:col>
      <xdr:colOff>92075</xdr:colOff>
      <xdr:row>31</xdr:row>
      <xdr:rowOff>18978</xdr:rowOff>
    </xdr:from>
    <xdr:to>
      <xdr:col>15</xdr:col>
      <xdr:colOff>269875</xdr:colOff>
      <xdr:row>31</xdr:row>
      <xdr:rowOff>18978</xdr:rowOff>
    </xdr:to>
    <xdr:cxnSp macro="">
      <xdr:nvCxnSpPr>
        <xdr:cNvPr id="293" name="直線コネクタ 292"/>
        <xdr:cNvCxnSpPr/>
      </xdr:nvCxnSpPr>
      <xdr:spPr>
        <a:xfrm>
          <a:off x="10388600" y="533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155626</xdr:rowOff>
    </xdr:from>
    <xdr:to>
      <xdr:col>15</xdr:col>
      <xdr:colOff>180975</xdr:colOff>
      <xdr:row>36</xdr:row>
      <xdr:rowOff>11869</xdr:rowOff>
    </xdr:to>
    <xdr:cxnSp macro="">
      <xdr:nvCxnSpPr>
        <xdr:cNvPr id="294" name="直線コネクタ 293"/>
        <xdr:cNvCxnSpPr/>
      </xdr:nvCxnSpPr>
      <xdr:spPr>
        <a:xfrm>
          <a:off x="9639300" y="6156376"/>
          <a:ext cx="838200" cy="2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137435</xdr:rowOff>
    </xdr:from>
    <xdr:ext cx="534377" cy="259045"/>
    <xdr:sp macro="" textlink="">
      <xdr:nvSpPr>
        <xdr:cNvPr id="295" name="補助費等平均値テキスト"/>
        <xdr:cNvSpPr txBox="1"/>
      </xdr:nvSpPr>
      <xdr:spPr>
        <a:xfrm>
          <a:off x="10528300" y="5966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114558</xdr:rowOff>
    </xdr:from>
    <xdr:to>
      <xdr:col>15</xdr:col>
      <xdr:colOff>231775</xdr:colOff>
      <xdr:row>36</xdr:row>
      <xdr:rowOff>44708</xdr:rowOff>
    </xdr:to>
    <xdr:sp macro="" textlink="">
      <xdr:nvSpPr>
        <xdr:cNvPr id="296" name="フローチャート : 判断 295"/>
        <xdr:cNvSpPr/>
      </xdr:nvSpPr>
      <xdr:spPr>
        <a:xfrm>
          <a:off x="104267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155626</xdr:rowOff>
    </xdr:from>
    <xdr:to>
      <xdr:col>14</xdr:col>
      <xdr:colOff>28575</xdr:colOff>
      <xdr:row>36</xdr:row>
      <xdr:rowOff>46029</xdr:rowOff>
    </xdr:to>
    <xdr:cxnSp macro="">
      <xdr:nvCxnSpPr>
        <xdr:cNvPr id="297" name="直線コネクタ 296"/>
        <xdr:cNvCxnSpPr/>
      </xdr:nvCxnSpPr>
      <xdr:spPr>
        <a:xfrm flipV="1">
          <a:off x="8750300" y="6156376"/>
          <a:ext cx="889000" cy="6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83076</xdr:rowOff>
    </xdr:from>
    <xdr:to>
      <xdr:col>14</xdr:col>
      <xdr:colOff>79375</xdr:colOff>
      <xdr:row>36</xdr:row>
      <xdr:rowOff>13226</xdr:rowOff>
    </xdr:to>
    <xdr:sp macro="" textlink="">
      <xdr:nvSpPr>
        <xdr:cNvPr id="298" name="フローチャート : 判断 297"/>
        <xdr:cNvSpPr/>
      </xdr:nvSpPr>
      <xdr:spPr>
        <a:xfrm>
          <a:off x="9588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29753</xdr:rowOff>
    </xdr:from>
    <xdr:ext cx="534377" cy="259045"/>
    <xdr:sp macro="" textlink="">
      <xdr:nvSpPr>
        <xdr:cNvPr id="299" name="テキスト ボックス 298"/>
        <xdr:cNvSpPr txBox="1"/>
      </xdr:nvSpPr>
      <xdr:spPr>
        <a:xfrm>
          <a:off x="9372111" y="58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46029</xdr:rowOff>
    </xdr:from>
    <xdr:to>
      <xdr:col>12</xdr:col>
      <xdr:colOff>511175</xdr:colOff>
      <xdr:row>36</xdr:row>
      <xdr:rowOff>104017</xdr:rowOff>
    </xdr:to>
    <xdr:cxnSp macro="">
      <xdr:nvCxnSpPr>
        <xdr:cNvPr id="300" name="直線コネクタ 299"/>
        <xdr:cNvCxnSpPr/>
      </xdr:nvCxnSpPr>
      <xdr:spPr>
        <a:xfrm flipV="1">
          <a:off x="7861300" y="6218229"/>
          <a:ext cx="889000" cy="5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110312</xdr:rowOff>
    </xdr:from>
    <xdr:to>
      <xdr:col>12</xdr:col>
      <xdr:colOff>561975</xdr:colOff>
      <xdr:row>36</xdr:row>
      <xdr:rowOff>40462</xdr:rowOff>
    </xdr:to>
    <xdr:sp macro="" textlink="">
      <xdr:nvSpPr>
        <xdr:cNvPr id="301" name="フローチャート : 判断 300"/>
        <xdr:cNvSpPr/>
      </xdr:nvSpPr>
      <xdr:spPr>
        <a:xfrm>
          <a:off x="8699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56989</xdr:rowOff>
    </xdr:from>
    <xdr:ext cx="534377" cy="259045"/>
    <xdr:sp macro="" textlink="">
      <xdr:nvSpPr>
        <xdr:cNvPr id="302" name="テキスト ボックス 301"/>
        <xdr:cNvSpPr txBox="1"/>
      </xdr:nvSpPr>
      <xdr:spPr>
        <a:xfrm>
          <a:off x="8483111" y="588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104017</xdr:rowOff>
    </xdr:from>
    <xdr:to>
      <xdr:col>11</xdr:col>
      <xdr:colOff>307975</xdr:colOff>
      <xdr:row>36</xdr:row>
      <xdr:rowOff>108502</xdr:rowOff>
    </xdr:to>
    <xdr:cxnSp macro="">
      <xdr:nvCxnSpPr>
        <xdr:cNvPr id="303" name="直線コネクタ 302"/>
        <xdr:cNvCxnSpPr/>
      </xdr:nvCxnSpPr>
      <xdr:spPr>
        <a:xfrm flipV="1">
          <a:off x="6972300" y="6276217"/>
          <a:ext cx="889000" cy="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118389</xdr:rowOff>
    </xdr:from>
    <xdr:to>
      <xdr:col>11</xdr:col>
      <xdr:colOff>358775</xdr:colOff>
      <xdr:row>36</xdr:row>
      <xdr:rowOff>48539</xdr:rowOff>
    </xdr:to>
    <xdr:sp macro="" textlink="">
      <xdr:nvSpPr>
        <xdr:cNvPr id="304" name="フローチャート : 判断 303"/>
        <xdr:cNvSpPr/>
      </xdr:nvSpPr>
      <xdr:spPr>
        <a:xfrm>
          <a:off x="7810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65066</xdr:rowOff>
    </xdr:from>
    <xdr:ext cx="534377" cy="259045"/>
    <xdr:sp macro="" textlink="">
      <xdr:nvSpPr>
        <xdr:cNvPr id="305" name="テキスト ボックス 304"/>
        <xdr:cNvSpPr txBox="1"/>
      </xdr:nvSpPr>
      <xdr:spPr>
        <a:xfrm>
          <a:off x="7594111" y="589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149272</xdr:rowOff>
    </xdr:from>
    <xdr:to>
      <xdr:col>10</xdr:col>
      <xdr:colOff>155575</xdr:colOff>
      <xdr:row>36</xdr:row>
      <xdr:rowOff>79422</xdr:rowOff>
    </xdr:to>
    <xdr:sp macro="" textlink="">
      <xdr:nvSpPr>
        <xdr:cNvPr id="306" name="フローチャート : 判断 305"/>
        <xdr:cNvSpPr/>
      </xdr:nvSpPr>
      <xdr:spPr>
        <a:xfrm>
          <a:off x="6921500" y="615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95949</xdr:rowOff>
    </xdr:from>
    <xdr:ext cx="534377" cy="259045"/>
    <xdr:sp macro="" textlink="">
      <xdr:nvSpPr>
        <xdr:cNvPr id="307" name="テキスト ボックス 306"/>
        <xdr:cNvSpPr txBox="1"/>
      </xdr:nvSpPr>
      <xdr:spPr>
        <a:xfrm>
          <a:off x="6705111" y="592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132519</xdr:rowOff>
    </xdr:from>
    <xdr:to>
      <xdr:col>15</xdr:col>
      <xdr:colOff>231775</xdr:colOff>
      <xdr:row>36</xdr:row>
      <xdr:rowOff>62669</xdr:rowOff>
    </xdr:to>
    <xdr:sp macro="" textlink="">
      <xdr:nvSpPr>
        <xdr:cNvPr id="313" name="円/楕円 312"/>
        <xdr:cNvSpPr/>
      </xdr:nvSpPr>
      <xdr:spPr>
        <a:xfrm>
          <a:off x="10426700" y="613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110946</xdr:rowOff>
    </xdr:from>
    <xdr:ext cx="534377" cy="259045"/>
    <xdr:sp macro="" textlink="">
      <xdr:nvSpPr>
        <xdr:cNvPr id="314" name="補助費等該当値テキスト"/>
        <xdr:cNvSpPr txBox="1"/>
      </xdr:nvSpPr>
      <xdr:spPr>
        <a:xfrm>
          <a:off x="10528300" y="611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55,243</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104826</xdr:rowOff>
    </xdr:from>
    <xdr:to>
      <xdr:col>14</xdr:col>
      <xdr:colOff>79375</xdr:colOff>
      <xdr:row>36</xdr:row>
      <xdr:rowOff>34976</xdr:rowOff>
    </xdr:to>
    <xdr:sp macro="" textlink="">
      <xdr:nvSpPr>
        <xdr:cNvPr id="315" name="円/楕円 314"/>
        <xdr:cNvSpPr/>
      </xdr:nvSpPr>
      <xdr:spPr>
        <a:xfrm>
          <a:off x="9588500" y="610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26103</xdr:rowOff>
    </xdr:from>
    <xdr:ext cx="534377" cy="259045"/>
    <xdr:sp macro="" textlink="">
      <xdr:nvSpPr>
        <xdr:cNvPr id="316" name="テキスト ボックス 315"/>
        <xdr:cNvSpPr txBox="1"/>
      </xdr:nvSpPr>
      <xdr:spPr>
        <a:xfrm>
          <a:off x="9372111" y="619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57,787</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166679</xdr:rowOff>
    </xdr:from>
    <xdr:to>
      <xdr:col>12</xdr:col>
      <xdr:colOff>561975</xdr:colOff>
      <xdr:row>36</xdr:row>
      <xdr:rowOff>96829</xdr:rowOff>
    </xdr:to>
    <xdr:sp macro="" textlink="">
      <xdr:nvSpPr>
        <xdr:cNvPr id="317" name="円/楕円 316"/>
        <xdr:cNvSpPr/>
      </xdr:nvSpPr>
      <xdr:spPr>
        <a:xfrm>
          <a:off x="8699500" y="616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87956</xdr:rowOff>
    </xdr:from>
    <xdr:ext cx="534377" cy="259045"/>
    <xdr:sp macro="" textlink="">
      <xdr:nvSpPr>
        <xdr:cNvPr id="318" name="テキスト ボックス 317"/>
        <xdr:cNvSpPr txBox="1"/>
      </xdr:nvSpPr>
      <xdr:spPr>
        <a:xfrm>
          <a:off x="8483111" y="626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52,105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53217</xdr:rowOff>
    </xdr:from>
    <xdr:to>
      <xdr:col>11</xdr:col>
      <xdr:colOff>358775</xdr:colOff>
      <xdr:row>36</xdr:row>
      <xdr:rowOff>154817</xdr:rowOff>
    </xdr:to>
    <xdr:sp macro="" textlink="">
      <xdr:nvSpPr>
        <xdr:cNvPr id="319" name="円/楕円 318"/>
        <xdr:cNvSpPr/>
      </xdr:nvSpPr>
      <xdr:spPr>
        <a:xfrm>
          <a:off x="7810500" y="622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145944</xdr:rowOff>
    </xdr:from>
    <xdr:ext cx="534377" cy="259045"/>
    <xdr:sp macro="" textlink="">
      <xdr:nvSpPr>
        <xdr:cNvPr id="320" name="テキスト ボックス 319"/>
        <xdr:cNvSpPr txBox="1"/>
      </xdr:nvSpPr>
      <xdr:spPr>
        <a:xfrm>
          <a:off x="7594111" y="631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46,778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57702</xdr:rowOff>
    </xdr:from>
    <xdr:to>
      <xdr:col>10</xdr:col>
      <xdr:colOff>155575</xdr:colOff>
      <xdr:row>36</xdr:row>
      <xdr:rowOff>159302</xdr:rowOff>
    </xdr:to>
    <xdr:sp macro="" textlink="">
      <xdr:nvSpPr>
        <xdr:cNvPr id="321" name="円/楕円 320"/>
        <xdr:cNvSpPr/>
      </xdr:nvSpPr>
      <xdr:spPr>
        <a:xfrm>
          <a:off x="6921500" y="622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150429</xdr:rowOff>
    </xdr:from>
    <xdr:ext cx="534377" cy="259045"/>
    <xdr:sp macro="" textlink="">
      <xdr:nvSpPr>
        <xdr:cNvPr id="322" name="テキスト ボックス 321"/>
        <xdr:cNvSpPr txBox="1"/>
      </xdr:nvSpPr>
      <xdr:spPr>
        <a:xfrm>
          <a:off x="6705111" y="632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46,366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61,447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13840</xdr:rowOff>
    </xdr:from>
    <xdr:to>
      <xdr:col>15</xdr:col>
      <xdr:colOff>180340</xdr:colOff>
      <xdr:row>59</xdr:row>
      <xdr:rowOff>23730</xdr:rowOff>
    </xdr:to>
    <xdr:cxnSp macro="">
      <xdr:nvCxnSpPr>
        <xdr:cNvPr id="346" name="直線コネクタ 345"/>
        <xdr:cNvCxnSpPr/>
      </xdr:nvCxnSpPr>
      <xdr:spPr>
        <a:xfrm flipV="1">
          <a:off x="10475595" y="8586340"/>
          <a:ext cx="1270" cy="1552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27557</xdr:rowOff>
    </xdr:from>
    <xdr:ext cx="534377" cy="259045"/>
    <xdr:sp macro="" textlink="">
      <xdr:nvSpPr>
        <xdr:cNvPr id="347" name="普通建設事業費最小値テキスト"/>
        <xdr:cNvSpPr txBox="1"/>
      </xdr:nvSpPr>
      <xdr:spPr>
        <a:xfrm>
          <a:off x="10528300" y="1014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10,877</a:t>
          </a:r>
          <a:endParaRPr kumimoji="1" lang="ja-JP" altLang="en-US" sz="1000" b="1">
            <a:latin typeface="ＭＳ Ｐゴシック"/>
          </a:endParaRPr>
        </a:p>
      </xdr:txBody>
    </xdr:sp>
    <xdr:clientData/>
  </xdr:oneCellAnchor>
  <xdr:twoCellAnchor>
    <xdr:from>
      <xdr:col>15</xdr:col>
      <xdr:colOff>92075</xdr:colOff>
      <xdr:row>59</xdr:row>
      <xdr:rowOff>23730</xdr:rowOff>
    </xdr:from>
    <xdr:to>
      <xdr:col>15</xdr:col>
      <xdr:colOff>269875</xdr:colOff>
      <xdr:row>59</xdr:row>
      <xdr:rowOff>23730</xdr:rowOff>
    </xdr:to>
    <xdr:cxnSp macro="">
      <xdr:nvCxnSpPr>
        <xdr:cNvPr id="348" name="直線コネクタ 347"/>
        <xdr:cNvCxnSpPr/>
      </xdr:nvCxnSpPr>
      <xdr:spPr>
        <a:xfrm>
          <a:off x="10388600" y="101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131967</xdr:rowOff>
    </xdr:from>
    <xdr:ext cx="599010" cy="259045"/>
    <xdr:sp macro="" textlink="">
      <xdr:nvSpPr>
        <xdr:cNvPr id="349" name="普通建設事業費最大値テキスト"/>
        <xdr:cNvSpPr txBox="1"/>
      </xdr:nvSpPr>
      <xdr:spPr>
        <a:xfrm>
          <a:off x="10528300" y="836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826,068</a:t>
          </a:r>
          <a:endParaRPr kumimoji="1" lang="ja-JP" altLang="en-US" sz="1000" b="1">
            <a:latin typeface="ＭＳ Ｐゴシック"/>
          </a:endParaRPr>
        </a:p>
      </xdr:txBody>
    </xdr:sp>
    <xdr:clientData/>
  </xdr:oneCellAnchor>
  <xdr:twoCellAnchor>
    <xdr:from>
      <xdr:col>15</xdr:col>
      <xdr:colOff>92075</xdr:colOff>
      <xdr:row>50</xdr:row>
      <xdr:rowOff>13840</xdr:rowOff>
    </xdr:from>
    <xdr:to>
      <xdr:col>15</xdr:col>
      <xdr:colOff>269875</xdr:colOff>
      <xdr:row>50</xdr:row>
      <xdr:rowOff>13840</xdr:rowOff>
    </xdr:to>
    <xdr:cxnSp macro="">
      <xdr:nvCxnSpPr>
        <xdr:cNvPr id="350" name="直線コネクタ 349"/>
        <xdr:cNvCxnSpPr/>
      </xdr:nvCxnSpPr>
      <xdr:spPr>
        <a:xfrm>
          <a:off x="10388600" y="858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133359</xdr:rowOff>
    </xdr:from>
    <xdr:to>
      <xdr:col>15</xdr:col>
      <xdr:colOff>180975</xdr:colOff>
      <xdr:row>58</xdr:row>
      <xdr:rowOff>4331</xdr:rowOff>
    </xdr:to>
    <xdr:cxnSp macro="">
      <xdr:nvCxnSpPr>
        <xdr:cNvPr id="351" name="直線コネクタ 350"/>
        <xdr:cNvCxnSpPr/>
      </xdr:nvCxnSpPr>
      <xdr:spPr>
        <a:xfrm flipV="1">
          <a:off x="9639300" y="9906009"/>
          <a:ext cx="838200" cy="4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159209</xdr:rowOff>
    </xdr:from>
    <xdr:ext cx="534377" cy="259045"/>
    <xdr:sp macro="" textlink="">
      <xdr:nvSpPr>
        <xdr:cNvPr id="352" name="普通建設事業費平均値テキスト"/>
        <xdr:cNvSpPr txBox="1"/>
      </xdr:nvSpPr>
      <xdr:spPr>
        <a:xfrm>
          <a:off x="10528300" y="9931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9332</xdr:rowOff>
    </xdr:from>
    <xdr:to>
      <xdr:col>15</xdr:col>
      <xdr:colOff>231775</xdr:colOff>
      <xdr:row>58</xdr:row>
      <xdr:rowOff>110932</xdr:rowOff>
    </xdr:to>
    <xdr:sp macro="" textlink="">
      <xdr:nvSpPr>
        <xdr:cNvPr id="353" name="フローチャート : 判断 352"/>
        <xdr:cNvSpPr/>
      </xdr:nvSpPr>
      <xdr:spPr>
        <a:xfrm>
          <a:off x="10426700" y="99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4331</xdr:rowOff>
    </xdr:from>
    <xdr:to>
      <xdr:col>14</xdr:col>
      <xdr:colOff>28575</xdr:colOff>
      <xdr:row>58</xdr:row>
      <xdr:rowOff>57779</xdr:rowOff>
    </xdr:to>
    <xdr:cxnSp macro="">
      <xdr:nvCxnSpPr>
        <xdr:cNvPr id="354" name="直線コネクタ 353"/>
        <xdr:cNvCxnSpPr/>
      </xdr:nvCxnSpPr>
      <xdr:spPr>
        <a:xfrm flipV="1">
          <a:off x="8750300" y="9948431"/>
          <a:ext cx="889000" cy="5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133450</xdr:rowOff>
    </xdr:from>
    <xdr:to>
      <xdr:col>14</xdr:col>
      <xdr:colOff>79375</xdr:colOff>
      <xdr:row>58</xdr:row>
      <xdr:rowOff>63600</xdr:rowOff>
    </xdr:to>
    <xdr:sp macro="" textlink="">
      <xdr:nvSpPr>
        <xdr:cNvPr id="355" name="フローチャート : 判断 354"/>
        <xdr:cNvSpPr/>
      </xdr:nvSpPr>
      <xdr:spPr>
        <a:xfrm>
          <a:off x="9588500" y="99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54727</xdr:rowOff>
    </xdr:from>
    <xdr:ext cx="599010" cy="259045"/>
    <xdr:sp macro="" textlink="">
      <xdr:nvSpPr>
        <xdr:cNvPr id="356" name="テキスト ボックス 355"/>
        <xdr:cNvSpPr txBox="1"/>
      </xdr:nvSpPr>
      <xdr:spPr>
        <a:xfrm>
          <a:off x="9339794" y="999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117440</xdr:rowOff>
    </xdr:from>
    <xdr:to>
      <xdr:col>12</xdr:col>
      <xdr:colOff>511175</xdr:colOff>
      <xdr:row>58</xdr:row>
      <xdr:rowOff>57779</xdr:rowOff>
    </xdr:to>
    <xdr:cxnSp macro="">
      <xdr:nvCxnSpPr>
        <xdr:cNvPr id="357" name="直線コネクタ 356"/>
        <xdr:cNvCxnSpPr/>
      </xdr:nvCxnSpPr>
      <xdr:spPr>
        <a:xfrm>
          <a:off x="7861300" y="9890090"/>
          <a:ext cx="889000" cy="11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163269</xdr:rowOff>
    </xdr:from>
    <xdr:to>
      <xdr:col>12</xdr:col>
      <xdr:colOff>561975</xdr:colOff>
      <xdr:row>58</xdr:row>
      <xdr:rowOff>93419</xdr:rowOff>
    </xdr:to>
    <xdr:sp macro="" textlink="">
      <xdr:nvSpPr>
        <xdr:cNvPr id="358" name="フローチャート : 判断 357"/>
        <xdr:cNvSpPr/>
      </xdr:nvSpPr>
      <xdr:spPr>
        <a:xfrm>
          <a:off x="8699500" y="99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109946</xdr:rowOff>
    </xdr:from>
    <xdr:ext cx="534377" cy="259045"/>
    <xdr:sp macro="" textlink="">
      <xdr:nvSpPr>
        <xdr:cNvPr id="359" name="テキスト ボックス 358"/>
        <xdr:cNvSpPr txBox="1"/>
      </xdr:nvSpPr>
      <xdr:spPr>
        <a:xfrm>
          <a:off x="8483111" y="971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117440</xdr:rowOff>
    </xdr:from>
    <xdr:to>
      <xdr:col>11</xdr:col>
      <xdr:colOff>307975</xdr:colOff>
      <xdr:row>58</xdr:row>
      <xdr:rowOff>2808</xdr:rowOff>
    </xdr:to>
    <xdr:cxnSp macro="">
      <xdr:nvCxnSpPr>
        <xdr:cNvPr id="360" name="直線コネクタ 359"/>
        <xdr:cNvCxnSpPr/>
      </xdr:nvCxnSpPr>
      <xdr:spPr>
        <a:xfrm flipV="1">
          <a:off x="6972300" y="9890090"/>
          <a:ext cx="889000" cy="5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20875</xdr:rowOff>
    </xdr:from>
    <xdr:to>
      <xdr:col>11</xdr:col>
      <xdr:colOff>358775</xdr:colOff>
      <xdr:row>58</xdr:row>
      <xdr:rowOff>122475</xdr:rowOff>
    </xdr:to>
    <xdr:sp macro="" textlink="">
      <xdr:nvSpPr>
        <xdr:cNvPr id="361" name="フローチャート : 判断 360"/>
        <xdr:cNvSpPr/>
      </xdr:nvSpPr>
      <xdr:spPr>
        <a:xfrm>
          <a:off x="7810500" y="996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113602</xdr:rowOff>
    </xdr:from>
    <xdr:ext cx="534377" cy="259045"/>
    <xdr:sp macro="" textlink="">
      <xdr:nvSpPr>
        <xdr:cNvPr id="362" name="テキスト ボックス 361"/>
        <xdr:cNvSpPr txBox="1"/>
      </xdr:nvSpPr>
      <xdr:spPr>
        <a:xfrm>
          <a:off x="7594111" y="1005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37082</xdr:rowOff>
    </xdr:from>
    <xdr:to>
      <xdr:col>10</xdr:col>
      <xdr:colOff>155575</xdr:colOff>
      <xdr:row>58</xdr:row>
      <xdr:rowOff>138682</xdr:rowOff>
    </xdr:to>
    <xdr:sp macro="" textlink="">
      <xdr:nvSpPr>
        <xdr:cNvPr id="363" name="フローチャート : 判断 362"/>
        <xdr:cNvSpPr/>
      </xdr:nvSpPr>
      <xdr:spPr>
        <a:xfrm>
          <a:off x="6921500" y="998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129809</xdr:rowOff>
    </xdr:from>
    <xdr:ext cx="534377" cy="259045"/>
    <xdr:sp macro="" textlink="">
      <xdr:nvSpPr>
        <xdr:cNvPr id="364" name="テキスト ボックス 363"/>
        <xdr:cNvSpPr txBox="1"/>
      </xdr:nvSpPr>
      <xdr:spPr>
        <a:xfrm>
          <a:off x="6705111" y="1007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82559</xdr:rowOff>
    </xdr:from>
    <xdr:to>
      <xdr:col>15</xdr:col>
      <xdr:colOff>231775</xdr:colOff>
      <xdr:row>58</xdr:row>
      <xdr:rowOff>12709</xdr:rowOff>
    </xdr:to>
    <xdr:sp macro="" textlink="">
      <xdr:nvSpPr>
        <xdr:cNvPr id="370" name="円/楕円 369"/>
        <xdr:cNvSpPr/>
      </xdr:nvSpPr>
      <xdr:spPr>
        <a:xfrm>
          <a:off x="10426700" y="985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105436</xdr:rowOff>
    </xdr:from>
    <xdr:ext cx="599010" cy="259045"/>
    <xdr:sp macro="" textlink="">
      <xdr:nvSpPr>
        <xdr:cNvPr id="371" name="普通建設事業費該当値テキスト"/>
        <xdr:cNvSpPr txBox="1"/>
      </xdr:nvSpPr>
      <xdr:spPr>
        <a:xfrm>
          <a:off x="10528300" y="970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133,329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124981</xdr:rowOff>
    </xdr:from>
    <xdr:to>
      <xdr:col>14</xdr:col>
      <xdr:colOff>79375</xdr:colOff>
      <xdr:row>58</xdr:row>
      <xdr:rowOff>55131</xdr:rowOff>
    </xdr:to>
    <xdr:sp macro="" textlink="">
      <xdr:nvSpPr>
        <xdr:cNvPr id="372" name="円/楕円 371"/>
        <xdr:cNvSpPr/>
      </xdr:nvSpPr>
      <xdr:spPr>
        <a:xfrm>
          <a:off x="9588500" y="989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71658</xdr:rowOff>
    </xdr:from>
    <xdr:ext cx="599010" cy="259045"/>
    <xdr:sp macro="" textlink="">
      <xdr:nvSpPr>
        <xdr:cNvPr id="373" name="テキスト ボックス 372"/>
        <xdr:cNvSpPr txBox="1"/>
      </xdr:nvSpPr>
      <xdr:spPr>
        <a:xfrm>
          <a:off x="9339794" y="9672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111,060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6979</xdr:rowOff>
    </xdr:from>
    <xdr:to>
      <xdr:col>12</xdr:col>
      <xdr:colOff>561975</xdr:colOff>
      <xdr:row>58</xdr:row>
      <xdr:rowOff>108579</xdr:rowOff>
    </xdr:to>
    <xdr:sp macro="" textlink="">
      <xdr:nvSpPr>
        <xdr:cNvPr id="374" name="円/楕円 373"/>
        <xdr:cNvSpPr/>
      </xdr:nvSpPr>
      <xdr:spPr>
        <a:xfrm>
          <a:off x="8699500" y="995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99706</xdr:rowOff>
    </xdr:from>
    <xdr:ext cx="534377" cy="259045"/>
    <xdr:sp macro="" textlink="">
      <xdr:nvSpPr>
        <xdr:cNvPr id="375" name="テキスト ボックス 374"/>
        <xdr:cNvSpPr txBox="1"/>
      </xdr:nvSpPr>
      <xdr:spPr>
        <a:xfrm>
          <a:off x="8483111" y="1004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83,003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66640</xdr:rowOff>
    </xdr:from>
    <xdr:to>
      <xdr:col>11</xdr:col>
      <xdr:colOff>358775</xdr:colOff>
      <xdr:row>57</xdr:row>
      <xdr:rowOff>168240</xdr:rowOff>
    </xdr:to>
    <xdr:sp macro="" textlink="">
      <xdr:nvSpPr>
        <xdr:cNvPr id="376" name="円/楕円 375"/>
        <xdr:cNvSpPr/>
      </xdr:nvSpPr>
      <xdr:spPr>
        <a:xfrm>
          <a:off x="7810500" y="983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13317</xdr:rowOff>
    </xdr:from>
    <xdr:ext cx="599010" cy="259045"/>
    <xdr:sp macro="" textlink="">
      <xdr:nvSpPr>
        <xdr:cNvPr id="377" name="テキスト ボックス 376"/>
        <xdr:cNvSpPr txBox="1"/>
      </xdr:nvSpPr>
      <xdr:spPr>
        <a:xfrm>
          <a:off x="7561794" y="9614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141,685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123458</xdr:rowOff>
    </xdr:from>
    <xdr:to>
      <xdr:col>10</xdr:col>
      <xdr:colOff>155575</xdr:colOff>
      <xdr:row>58</xdr:row>
      <xdr:rowOff>53608</xdr:rowOff>
    </xdr:to>
    <xdr:sp macro="" textlink="">
      <xdr:nvSpPr>
        <xdr:cNvPr id="378" name="円/楕円 377"/>
        <xdr:cNvSpPr/>
      </xdr:nvSpPr>
      <xdr:spPr>
        <a:xfrm>
          <a:off x="6921500" y="989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70135</xdr:rowOff>
    </xdr:from>
    <xdr:ext cx="599010" cy="259045"/>
    <xdr:sp macro="" textlink="">
      <xdr:nvSpPr>
        <xdr:cNvPr id="379" name="テキスト ボックス 378"/>
        <xdr:cNvSpPr txBox="1"/>
      </xdr:nvSpPr>
      <xdr:spPr>
        <a:xfrm>
          <a:off x="6672794" y="9671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111,859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144976</xdr:rowOff>
    </xdr:from>
    <xdr:to>
      <xdr:col>15</xdr:col>
      <xdr:colOff>180340</xdr:colOff>
      <xdr:row>78</xdr:row>
      <xdr:rowOff>139700</xdr:rowOff>
    </xdr:to>
    <xdr:cxnSp macro="">
      <xdr:nvCxnSpPr>
        <xdr:cNvPr id="401" name="直線コネクタ 400"/>
        <xdr:cNvCxnSpPr/>
      </xdr:nvCxnSpPr>
      <xdr:spPr>
        <a:xfrm flipV="1">
          <a:off x="10475595" y="12146476"/>
          <a:ext cx="1270" cy="1366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91653</xdr:rowOff>
    </xdr:from>
    <xdr:ext cx="599010" cy="259045"/>
    <xdr:sp macro="" textlink="">
      <xdr:nvSpPr>
        <xdr:cNvPr id="404" name="普通建設事業費 （ うち新規整備　）最大値テキスト"/>
        <xdr:cNvSpPr txBox="1"/>
      </xdr:nvSpPr>
      <xdr:spPr>
        <a:xfrm>
          <a:off x="10528300" y="1192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597,692</a:t>
          </a:r>
          <a:endParaRPr kumimoji="1" lang="ja-JP" altLang="en-US" sz="1000" b="1">
            <a:latin typeface="ＭＳ Ｐゴシック"/>
          </a:endParaRPr>
        </a:p>
      </xdr:txBody>
    </xdr:sp>
    <xdr:clientData/>
  </xdr:oneCellAnchor>
  <xdr:twoCellAnchor>
    <xdr:from>
      <xdr:col>15</xdr:col>
      <xdr:colOff>92075</xdr:colOff>
      <xdr:row>70</xdr:row>
      <xdr:rowOff>144976</xdr:rowOff>
    </xdr:from>
    <xdr:to>
      <xdr:col>15</xdr:col>
      <xdr:colOff>269875</xdr:colOff>
      <xdr:row>70</xdr:row>
      <xdr:rowOff>144976</xdr:rowOff>
    </xdr:to>
    <xdr:cxnSp macro="">
      <xdr:nvCxnSpPr>
        <xdr:cNvPr id="405" name="直線コネクタ 404"/>
        <xdr:cNvCxnSpPr/>
      </xdr:nvCxnSpPr>
      <xdr:spPr>
        <a:xfrm>
          <a:off x="10388600" y="12146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61664</xdr:rowOff>
    </xdr:from>
    <xdr:to>
      <xdr:col>15</xdr:col>
      <xdr:colOff>180975</xdr:colOff>
      <xdr:row>77</xdr:row>
      <xdr:rowOff>104462</xdr:rowOff>
    </xdr:to>
    <xdr:cxnSp macro="">
      <xdr:nvCxnSpPr>
        <xdr:cNvPr id="406" name="直線コネクタ 405"/>
        <xdr:cNvCxnSpPr/>
      </xdr:nvCxnSpPr>
      <xdr:spPr>
        <a:xfrm flipV="1">
          <a:off x="9639300" y="13263314"/>
          <a:ext cx="838200" cy="4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145282</xdr:rowOff>
    </xdr:from>
    <xdr:ext cx="534377" cy="259045"/>
    <xdr:sp macro="" textlink="">
      <xdr:nvSpPr>
        <xdr:cNvPr id="407" name="普通建設事業費 （ うち新規整備　）平均値テキスト"/>
        <xdr:cNvSpPr txBox="1"/>
      </xdr:nvSpPr>
      <xdr:spPr>
        <a:xfrm>
          <a:off x="10528300" y="13346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166855</xdr:rowOff>
    </xdr:from>
    <xdr:to>
      <xdr:col>15</xdr:col>
      <xdr:colOff>231775</xdr:colOff>
      <xdr:row>78</xdr:row>
      <xdr:rowOff>97005</xdr:rowOff>
    </xdr:to>
    <xdr:sp macro="" textlink="">
      <xdr:nvSpPr>
        <xdr:cNvPr id="408" name="フローチャート : 判断 407"/>
        <xdr:cNvSpPr/>
      </xdr:nvSpPr>
      <xdr:spPr>
        <a:xfrm>
          <a:off x="104267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141136</xdr:rowOff>
    </xdr:from>
    <xdr:to>
      <xdr:col>14</xdr:col>
      <xdr:colOff>79375</xdr:colOff>
      <xdr:row>78</xdr:row>
      <xdr:rowOff>71286</xdr:rowOff>
    </xdr:to>
    <xdr:sp macro="" textlink="">
      <xdr:nvSpPr>
        <xdr:cNvPr id="409" name="フローチャート : 判断 408"/>
        <xdr:cNvSpPr/>
      </xdr:nvSpPr>
      <xdr:spPr>
        <a:xfrm>
          <a:off x="9588500" y="133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62413</xdr:rowOff>
    </xdr:from>
    <xdr:ext cx="534377" cy="259045"/>
    <xdr:sp macro="" textlink="">
      <xdr:nvSpPr>
        <xdr:cNvPr id="410" name="テキスト ボックス 409"/>
        <xdr:cNvSpPr txBox="1"/>
      </xdr:nvSpPr>
      <xdr:spPr>
        <a:xfrm>
          <a:off x="9372111" y="1343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10864</xdr:rowOff>
    </xdr:from>
    <xdr:to>
      <xdr:col>15</xdr:col>
      <xdr:colOff>231775</xdr:colOff>
      <xdr:row>77</xdr:row>
      <xdr:rowOff>112464</xdr:rowOff>
    </xdr:to>
    <xdr:sp macro="" textlink="">
      <xdr:nvSpPr>
        <xdr:cNvPr id="416" name="円/楕円 415"/>
        <xdr:cNvSpPr/>
      </xdr:nvSpPr>
      <xdr:spPr>
        <a:xfrm>
          <a:off x="10426700" y="1321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33741</xdr:rowOff>
    </xdr:from>
    <xdr:ext cx="599010" cy="259045"/>
    <xdr:sp macro="" textlink="">
      <xdr:nvSpPr>
        <xdr:cNvPr id="417" name="普通建設事業費 （ うち新規整備　）該当値テキスト"/>
        <xdr:cNvSpPr txBox="1"/>
      </xdr:nvSpPr>
      <xdr:spPr>
        <a:xfrm>
          <a:off x="10528300" y="1306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109,136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53662</xdr:rowOff>
    </xdr:from>
    <xdr:to>
      <xdr:col>14</xdr:col>
      <xdr:colOff>79375</xdr:colOff>
      <xdr:row>77</xdr:row>
      <xdr:rowOff>155262</xdr:rowOff>
    </xdr:to>
    <xdr:sp macro="" textlink="">
      <xdr:nvSpPr>
        <xdr:cNvPr id="418" name="円/楕円 417"/>
        <xdr:cNvSpPr/>
      </xdr:nvSpPr>
      <xdr:spPr>
        <a:xfrm>
          <a:off x="9588500" y="1325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339</xdr:rowOff>
    </xdr:from>
    <xdr:ext cx="534377" cy="259045"/>
    <xdr:sp macro="" textlink="">
      <xdr:nvSpPr>
        <xdr:cNvPr id="419" name="テキスト ボックス 418"/>
        <xdr:cNvSpPr txBox="1"/>
      </xdr:nvSpPr>
      <xdr:spPr>
        <a:xfrm>
          <a:off x="9372111" y="1303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90,415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0" name="直線コネクタ 42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1" name="テキスト ボックス 43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2" name="直線コネクタ 43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3" name="テキスト ボックス 43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4" name="直線コネクタ 43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5" name="テキスト ボックス 43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6" name="直線コネクタ 43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7" name="テキスト ボックス 43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8" name="直線コネクタ 43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9" name="テキスト ボックス 43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0" name="直線コネクタ 43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1" name="テキスト ボックス 44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107483</xdr:rowOff>
    </xdr:from>
    <xdr:to>
      <xdr:col>15</xdr:col>
      <xdr:colOff>180340</xdr:colOff>
      <xdr:row>99</xdr:row>
      <xdr:rowOff>84182</xdr:rowOff>
    </xdr:to>
    <xdr:cxnSp macro="">
      <xdr:nvCxnSpPr>
        <xdr:cNvPr id="445" name="直線コネクタ 444"/>
        <xdr:cNvCxnSpPr/>
      </xdr:nvCxnSpPr>
      <xdr:spPr>
        <a:xfrm flipV="1">
          <a:off x="10475595" y="15537983"/>
          <a:ext cx="1270" cy="151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88009</xdr:rowOff>
    </xdr:from>
    <xdr:ext cx="378565" cy="259045"/>
    <xdr:sp macro="" textlink="">
      <xdr:nvSpPr>
        <xdr:cNvPr id="446" name="普通建設事業費 （ うち更新整備　）最小値テキスト"/>
        <xdr:cNvSpPr txBox="1"/>
      </xdr:nvSpPr>
      <xdr:spPr>
        <a:xfrm>
          <a:off x="10528300" y="17061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99</xdr:row>
      <xdr:rowOff>84182</xdr:rowOff>
    </xdr:from>
    <xdr:to>
      <xdr:col>15</xdr:col>
      <xdr:colOff>269875</xdr:colOff>
      <xdr:row>99</xdr:row>
      <xdr:rowOff>84182</xdr:rowOff>
    </xdr:to>
    <xdr:cxnSp macro="">
      <xdr:nvCxnSpPr>
        <xdr:cNvPr id="447" name="直線コネクタ 446"/>
        <xdr:cNvCxnSpPr/>
      </xdr:nvCxnSpPr>
      <xdr:spPr>
        <a:xfrm>
          <a:off x="10388600" y="1705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54160</xdr:rowOff>
    </xdr:from>
    <xdr:ext cx="534377" cy="259045"/>
    <xdr:sp macro="" textlink="">
      <xdr:nvSpPr>
        <xdr:cNvPr id="448" name="普通建設事業費 （ うち更新整備　）最大値テキスト"/>
        <xdr:cNvSpPr txBox="1"/>
      </xdr:nvSpPr>
      <xdr:spPr>
        <a:xfrm>
          <a:off x="10528300" y="153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93,973</a:t>
          </a:r>
          <a:endParaRPr kumimoji="1" lang="ja-JP" altLang="en-US" sz="1000" b="1">
            <a:latin typeface="ＭＳ Ｐゴシック"/>
          </a:endParaRPr>
        </a:p>
      </xdr:txBody>
    </xdr:sp>
    <xdr:clientData/>
  </xdr:oneCellAnchor>
  <xdr:twoCellAnchor>
    <xdr:from>
      <xdr:col>15</xdr:col>
      <xdr:colOff>92075</xdr:colOff>
      <xdr:row>90</xdr:row>
      <xdr:rowOff>107483</xdr:rowOff>
    </xdr:from>
    <xdr:to>
      <xdr:col>15</xdr:col>
      <xdr:colOff>269875</xdr:colOff>
      <xdr:row>90</xdr:row>
      <xdr:rowOff>107483</xdr:rowOff>
    </xdr:to>
    <xdr:cxnSp macro="">
      <xdr:nvCxnSpPr>
        <xdr:cNvPr id="449" name="直線コネクタ 448"/>
        <xdr:cNvCxnSpPr/>
      </xdr:nvCxnSpPr>
      <xdr:spPr>
        <a:xfrm>
          <a:off x="10388600" y="155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26102</xdr:rowOff>
    </xdr:from>
    <xdr:to>
      <xdr:col>15</xdr:col>
      <xdr:colOff>180975</xdr:colOff>
      <xdr:row>98</xdr:row>
      <xdr:rowOff>92348</xdr:rowOff>
    </xdr:to>
    <xdr:cxnSp macro="">
      <xdr:nvCxnSpPr>
        <xdr:cNvPr id="450" name="直線コネクタ 449"/>
        <xdr:cNvCxnSpPr/>
      </xdr:nvCxnSpPr>
      <xdr:spPr>
        <a:xfrm flipV="1">
          <a:off x="9639300" y="16828202"/>
          <a:ext cx="838200" cy="6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122065</xdr:rowOff>
    </xdr:from>
    <xdr:ext cx="534377" cy="259045"/>
    <xdr:sp macro="" textlink="">
      <xdr:nvSpPr>
        <xdr:cNvPr id="451" name="普通建設事業費 （ うち更新整備　）平均値テキスト"/>
        <xdr:cNvSpPr txBox="1"/>
      </xdr:nvSpPr>
      <xdr:spPr>
        <a:xfrm>
          <a:off x="10528300" y="16409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99188</xdr:rowOff>
    </xdr:from>
    <xdr:to>
      <xdr:col>15</xdr:col>
      <xdr:colOff>231775</xdr:colOff>
      <xdr:row>97</xdr:row>
      <xdr:rowOff>29338</xdr:rowOff>
    </xdr:to>
    <xdr:sp macro="" textlink="">
      <xdr:nvSpPr>
        <xdr:cNvPr id="452" name="フローチャート : 判断 451"/>
        <xdr:cNvSpPr/>
      </xdr:nvSpPr>
      <xdr:spPr>
        <a:xfrm>
          <a:off x="10426700" y="165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142931</xdr:rowOff>
    </xdr:from>
    <xdr:to>
      <xdr:col>14</xdr:col>
      <xdr:colOff>79375</xdr:colOff>
      <xdr:row>96</xdr:row>
      <xdr:rowOff>73081</xdr:rowOff>
    </xdr:to>
    <xdr:sp macro="" textlink="">
      <xdr:nvSpPr>
        <xdr:cNvPr id="453" name="フローチャート : 判断 452"/>
        <xdr:cNvSpPr/>
      </xdr:nvSpPr>
      <xdr:spPr>
        <a:xfrm>
          <a:off x="9588500" y="1643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89608</xdr:rowOff>
    </xdr:from>
    <xdr:ext cx="534377" cy="259045"/>
    <xdr:sp macro="" textlink="">
      <xdr:nvSpPr>
        <xdr:cNvPr id="454" name="テキスト ボックス 453"/>
        <xdr:cNvSpPr txBox="1"/>
      </xdr:nvSpPr>
      <xdr:spPr>
        <a:xfrm>
          <a:off x="9372111" y="1620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146752</xdr:rowOff>
    </xdr:from>
    <xdr:to>
      <xdr:col>15</xdr:col>
      <xdr:colOff>231775</xdr:colOff>
      <xdr:row>98</xdr:row>
      <xdr:rowOff>76902</xdr:rowOff>
    </xdr:to>
    <xdr:sp macro="" textlink="">
      <xdr:nvSpPr>
        <xdr:cNvPr id="460" name="円/楕円 459"/>
        <xdr:cNvSpPr/>
      </xdr:nvSpPr>
      <xdr:spPr>
        <a:xfrm>
          <a:off x="10426700" y="1677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125179</xdr:rowOff>
    </xdr:from>
    <xdr:ext cx="534377" cy="259045"/>
    <xdr:sp macro="" textlink="">
      <xdr:nvSpPr>
        <xdr:cNvPr id="461" name="普通建設事業費 （ うち更新整備　）該当値テキスト"/>
        <xdr:cNvSpPr txBox="1"/>
      </xdr:nvSpPr>
      <xdr:spPr>
        <a:xfrm>
          <a:off x="10528300" y="1675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14,957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41548</xdr:rowOff>
    </xdr:from>
    <xdr:to>
      <xdr:col>14</xdr:col>
      <xdr:colOff>79375</xdr:colOff>
      <xdr:row>98</xdr:row>
      <xdr:rowOff>143148</xdr:rowOff>
    </xdr:to>
    <xdr:sp macro="" textlink="">
      <xdr:nvSpPr>
        <xdr:cNvPr id="462" name="円/楕円 461"/>
        <xdr:cNvSpPr/>
      </xdr:nvSpPr>
      <xdr:spPr>
        <a:xfrm>
          <a:off x="9588500" y="1684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134275</xdr:rowOff>
    </xdr:from>
    <xdr:ext cx="534377" cy="259045"/>
    <xdr:sp macro="" textlink="">
      <xdr:nvSpPr>
        <xdr:cNvPr id="463" name="テキスト ボックス 462"/>
        <xdr:cNvSpPr txBox="1"/>
      </xdr:nvSpPr>
      <xdr:spPr>
        <a:xfrm>
          <a:off x="9372111" y="1693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4" name="直線コネクタ 47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5" name="テキスト ボックス 47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6" name="直線コネクタ 47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7" name="テキスト ボックス 47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8" name="直線コネクタ 47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9" name="テキスト ボックス 47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131036</xdr:rowOff>
    </xdr:from>
    <xdr:to>
      <xdr:col>23</xdr:col>
      <xdr:colOff>516889</xdr:colOff>
      <xdr:row>38</xdr:row>
      <xdr:rowOff>25400</xdr:rowOff>
    </xdr:to>
    <xdr:cxnSp macro="">
      <xdr:nvCxnSpPr>
        <xdr:cNvPr id="483" name="直線コネクタ 482"/>
        <xdr:cNvCxnSpPr/>
      </xdr:nvCxnSpPr>
      <xdr:spPr>
        <a:xfrm flipV="1">
          <a:off x="16317595" y="5274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63345</xdr:rowOff>
    </xdr:from>
    <xdr:ext cx="249299" cy="259045"/>
    <xdr:sp macro="" textlink="">
      <xdr:nvSpPr>
        <xdr:cNvPr id="484" name="災害復旧事業費最小値テキスト"/>
        <xdr:cNvSpPr txBox="1"/>
      </xdr:nvSpPr>
      <xdr:spPr>
        <a:xfrm>
          <a:off x="16370300" y="6578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5" name="直線コネクタ 48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77713</xdr:rowOff>
    </xdr:from>
    <xdr:ext cx="599010" cy="259045"/>
    <xdr:sp macro="" textlink="">
      <xdr:nvSpPr>
        <xdr:cNvPr id="486" name="災害復旧事業費最大値テキスト"/>
        <xdr:cNvSpPr txBox="1"/>
      </xdr:nvSpPr>
      <xdr:spPr>
        <a:xfrm>
          <a:off x="16370300" y="504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30</xdr:row>
      <xdr:rowOff>131036</xdr:rowOff>
    </xdr:from>
    <xdr:to>
      <xdr:col>23</xdr:col>
      <xdr:colOff>606425</xdr:colOff>
      <xdr:row>30</xdr:row>
      <xdr:rowOff>131036</xdr:rowOff>
    </xdr:to>
    <xdr:cxnSp macro="">
      <xdr:nvCxnSpPr>
        <xdr:cNvPr id="487" name="直線コネクタ 486"/>
        <xdr:cNvCxnSpPr/>
      </xdr:nvCxnSpPr>
      <xdr:spPr>
        <a:xfrm>
          <a:off x="16230600" y="527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19896</xdr:rowOff>
    </xdr:from>
    <xdr:to>
      <xdr:col>23</xdr:col>
      <xdr:colOff>517525</xdr:colOff>
      <xdr:row>38</xdr:row>
      <xdr:rowOff>25400</xdr:rowOff>
    </xdr:to>
    <xdr:cxnSp macro="">
      <xdr:nvCxnSpPr>
        <xdr:cNvPr id="488" name="直線コネクタ 487"/>
        <xdr:cNvCxnSpPr/>
      </xdr:nvCxnSpPr>
      <xdr:spPr>
        <a:xfrm>
          <a:off x="15481300" y="6534996"/>
          <a:ext cx="838200" cy="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152245</xdr:rowOff>
    </xdr:from>
    <xdr:ext cx="469744" cy="259045"/>
    <xdr:sp macro="" textlink="">
      <xdr:nvSpPr>
        <xdr:cNvPr id="489" name="災害復旧事業費平均値テキスト"/>
        <xdr:cNvSpPr txBox="1"/>
      </xdr:nvSpPr>
      <xdr:spPr>
        <a:xfrm>
          <a:off x="16370300" y="6324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129368</xdr:rowOff>
    </xdr:from>
    <xdr:to>
      <xdr:col>23</xdr:col>
      <xdr:colOff>568325</xdr:colOff>
      <xdr:row>38</xdr:row>
      <xdr:rowOff>59518</xdr:rowOff>
    </xdr:to>
    <xdr:sp macro="" textlink="">
      <xdr:nvSpPr>
        <xdr:cNvPr id="490" name="フローチャート : 判断 489"/>
        <xdr:cNvSpPr/>
      </xdr:nvSpPr>
      <xdr:spPr>
        <a:xfrm>
          <a:off x="162687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19473</xdr:rowOff>
    </xdr:from>
    <xdr:to>
      <xdr:col>22</xdr:col>
      <xdr:colOff>365125</xdr:colOff>
      <xdr:row>38</xdr:row>
      <xdr:rowOff>19896</xdr:rowOff>
    </xdr:to>
    <xdr:cxnSp macro="">
      <xdr:nvCxnSpPr>
        <xdr:cNvPr id="491" name="直線コネクタ 490"/>
        <xdr:cNvCxnSpPr/>
      </xdr:nvCxnSpPr>
      <xdr:spPr>
        <a:xfrm>
          <a:off x="14592300" y="6534573"/>
          <a:ext cx="889000" cy="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99695</xdr:rowOff>
    </xdr:from>
    <xdr:to>
      <xdr:col>22</xdr:col>
      <xdr:colOff>415925</xdr:colOff>
      <xdr:row>38</xdr:row>
      <xdr:rowOff>29845</xdr:rowOff>
    </xdr:to>
    <xdr:sp macro="" textlink="">
      <xdr:nvSpPr>
        <xdr:cNvPr id="492" name="フローチャート : 判断 491"/>
        <xdr:cNvSpPr/>
      </xdr:nvSpPr>
      <xdr:spPr>
        <a:xfrm>
          <a:off x="15430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46372</xdr:rowOff>
    </xdr:from>
    <xdr:ext cx="469744" cy="259045"/>
    <xdr:sp macro="" textlink="">
      <xdr:nvSpPr>
        <xdr:cNvPr id="493" name="テキスト ボックス 492"/>
        <xdr:cNvSpPr txBox="1"/>
      </xdr:nvSpPr>
      <xdr:spPr>
        <a:xfrm>
          <a:off x="15246427"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17793</xdr:rowOff>
    </xdr:from>
    <xdr:to>
      <xdr:col>21</xdr:col>
      <xdr:colOff>161925</xdr:colOff>
      <xdr:row>38</xdr:row>
      <xdr:rowOff>19473</xdr:rowOff>
    </xdr:to>
    <xdr:cxnSp macro="">
      <xdr:nvCxnSpPr>
        <xdr:cNvPr id="494" name="直線コネクタ 493"/>
        <xdr:cNvCxnSpPr/>
      </xdr:nvCxnSpPr>
      <xdr:spPr>
        <a:xfrm>
          <a:off x="13703300" y="6532893"/>
          <a:ext cx="889000" cy="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100850</xdr:rowOff>
    </xdr:from>
    <xdr:to>
      <xdr:col>21</xdr:col>
      <xdr:colOff>212725</xdr:colOff>
      <xdr:row>38</xdr:row>
      <xdr:rowOff>31000</xdr:rowOff>
    </xdr:to>
    <xdr:sp macro="" textlink="">
      <xdr:nvSpPr>
        <xdr:cNvPr id="495" name="フローチャート : 判断 494"/>
        <xdr:cNvSpPr/>
      </xdr:nvSpPr>
      <xdr:spPr>
        <a:xfrm>
          <a:off x="14541500" y="64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47527</xdr:rowOff>
    </xdr:from>
    <xdr:ext cx="469744" cy="259045"/>
    <xdr:sp macro="" textlink="">
      <xdr:nvSpPr>
        <xdr:cNvPr id="496" name="テキスト ボックス 495"/>
        <xdr:cNvSpPr txBox="1"/>
      </xdr:nvSpPr>
      <xdr:spPr>
        <a:xfrm>
          <a:off x="14357427" y="621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820</xdr:rowOff>
    </xdr:from>
    <xdr:to>
      <xdr:col>19</xdr:col>
      <xdr:colOff>644525</xdr:colOff>
      <xdr:row>38</xdr:row>
      <xdr:rowOff>17793</xdr:rowOff>
    </xdr:to>
    <xdr:cxnSp macro="">
      <xdr:nvCxnSpPr>
        <xdr:cNvPr id="497" name="直線コネクタ 496"/>
        <xdr:cNvCxnSpPr/>
      </xdr:nvCxnSpPr>
      <xdr:spPr>
        <a:xfrm>
          <a:off x="12814300" y="6515920"/>
          <a:ext cx="889000" cy="1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82014</xdr:rowOff>
    </xdr:from>
    <xdr:to>
      <xdr:col>20</xdr:col>
      <xdr:colOff>9525</xdr:colOff>
      <xdr:row>38</xdr:row>
      <xdr:rowOff>12164</xdr:rowOff>
    </xdr:to>
    <xdr:sp macro="" textlink="">
      <xdr:nvSpPr>
        <xdr:cNvPr id="498" name="フローチャート : 判断 497"/>
        <xdr:cNvSpPr/>
      </xdr:nvSpPr>
      <xdr:spPr>
        <a:xfrm>
          <a:off x="13652500" y="642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28691</xdr:rowOff>
    </xdr:from>
    <xdr:ext cx="534377" cy="259045"/>
    <xdr:sp macro="" textlink="">
      <xdr:nvSpPr>
        <xdr:cNvPr id="499" name="テキスト ボックス 498"/>
        <xdr:cNvSpPr txBox="1"/>
      </xdr:nvSpPr>
      <xdr:spPr>
        <a:xfrm>
          <a:off x="13436111" y="620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105302</xdr:rowOff>
    </xdr:from>
    <xdr:to>
      <xdr:col>18</xdr:col>
      <xdr:colOff>492125</xdr:colOff>
      <xdr:row>38</xdr:row>
      <xdr:rowOff>35452</xdr:rowOff>
    </xdr:to>
    <xdr:sp macro="" textlink="">
      <xdr:nvSpPr>
        <xdr:cNvPr id="500" name="フローチャート : 判断 499"/>
        <xdr:cNvSpPr/>
      </xdr:nvSpPr>
      <xdr:spPr>
        <a:xfrm>
          <a:off x="12763500" y="64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51979</xdr:rowOff>
    </xdr:from>
    <xdr:ext cx="469744" cy="259045"/>
    <xdr:sp macro="" textlink="">
      <xdr:nvSpPr>
        <xdr:cNvPr id="501" name="テキスト ボックス 500"/>
        <xdr:cNvSpPr txBox="1"/>
      </xdr:nvSpPr>
      <xdr:spPr>
        <a:xfrm>
          <a:off x="12579427" y="62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146050</xdr:rowOff>
    </xdr:from>
    <xdr:to>
      <xdr:col>23</xdr:col>
      <xdr:colOff>568325</xdr:colOff>
      <xdr:row>38</xdr:row>
      <xdr:rowOff>76200</xdr:rowOff>
    </xdr:to>
    <xdr:sp macro="" textlink="">
      <xdr:nvSpPr>
        <xdr:cNvPr id="507" name="円/楕円 506"/>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107795</xdr:rowOff>
    </xdr:from>
    <xdr:ext cx="249299" cy="259045"/>
    <xdr:sp macro="" textlink="">
      <xdr:nvSpPr>
        <xdr:cNvPr id="508" name="災害復旧事業費該当値テキスト"/>
        <xdr:cNvSpPr txBox="1"/>
      </xdr:nvSpPr>
      <xdr:spPr>
        <a:xfrm>
          <a:off x="16370300" y="6451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140546</xdr:rowOff>
    </xdr:from>
    <xdr:to>
      <xdr:col>22</xdr:col>
      <xdr:colOff>415925</xdr:colOff>
      <xdr:row>38</xdr:row>
      <xdr:rowOff>70696</xdr:rowOff>
    </xdr:to>
    <xdr:sp macro="" textlink="">
      <xdr:nvSpPr>
        <xdr:cNvPr id="509" name="円/楕円 508"/>
        <xdr:cNvSpPr/>
      </xdr:nvSpPr>
      <xdr:spPr>
        <a:xfrm>
          <a:off x="15430500" y="648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61823</xdr:rowOff>
    </xdr:from>
    <xdr:ext cx="378565" cy="259045"/>
    <xdr:sp macro="" textlink="">
      <xdr:nvSpPr>
        <xdr:cNvPr id="510" name="テキスト ボックス 509"/>
        <xdr:cNvSpPr txBox="1"/>
      </xdr:nvSpPr>
      <xdr:spPr>
        <a:xfrm>
          <a:off x="15292017" y="6576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140124</xdr:rowOff>
    </xdr:from>
    <xdr:to>
      <xdr:col>21</xdr:col>
      <xdr:colOff>212725</xdr:colOff>
      <xdr:row>38</xdr:row>
      <xdr:rowOff>70273</xdr:rowOff>
    </xdr:to>
    <xdr:sp macro="" textlink="">
      <xdr:nvSpPr>
        <xdr:cNvPr id="511" name="円/楕円 510"/>
        <xdr:cNvSpPr/>
      </xdr:nvSpPr>
      <xdr:spPr>
        <a:xfrm>
          <a:off x="14541500" y="64837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61400</xdr:rowOff>
    </xdr:from>
    <xdr:ext cx="469744" cy="259045"/>
    <xdr:sp macro="" textlink="">
      <xdr:nvSpPr>
        <xdr:cNvPr id="512" name="テキスト ボックス 511"/>
        <xdr:cNvSpPr txBox="1"/>
      </xdr:nvSpPr>
      <xdr:spPr>
        <a:xfrm>
          <a:off x="14357427" y="657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138443</xdr:rowOff>
    </xdr:from>
    <xdr:to>
      <xdr:col>20</xdr:col>
      <xdr:colOff>9525</xdr:colOff>
      <xdr:row>38</xdr:row>
      <xdr:rowOff>68593</xdr:rowOff>
    </xdr:to>
    <xdr:sp macro="" textlink="">
      <xdr:nvSpPr>
        <xdr:cNvPr id="513" name="円/楕円 512"/>
        <xdr:cNvSpPr/>
      </xdr:nvSpPr>
      <xdr:spPr>
        <a:xfrm>
          <a:off x="13652500" y="648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59720</xdr:rowOff>
    </xdr:from>
    <xdr:ext cx="469744" cy="259045"/>
    <xdr:sp macro="" textlink="">
      <xdr:nvSpPr>
        <xdr:cNvPr id="514" name="テキスト ボックス 513"/>
        <xdr:cNvSpPr txBox="1"/>
      </xdr:nvSpPr>
      <xdr:spPr>
        <a:xfrm>
          <a:off x="13468427" y="657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121470</xdr:rowOff>
    </xdr:from>
    <xdr:to>
      <xdr:col>18</xdr:col>
      <xdr:colOff>492125</xdr:colOff>
      <xdr:row>38</xdr:row>
      <xdr:rowOff>51620</xdr:rowOff>
    </xdr:to>
    <xdr:sp macro="" textlink="">
      <xdr:nvSpPr>
        <xdr:cNvPr id="515" name="円/楕円 514"/>
        <xdr:cNvSpPr/>
      </xdr:nvSpPr>
      <xdr:spPr>
        <a:xfrm>
          <a:off x="12763500" y="64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42747</xdr:rowOff>
    </xdr:from>
    <xdr:ext cx="469744" cy="259045"/>
    <xdr:sp macro="" textlink="">
      <xdr:nvSpPr>
        <xdr:cNvPr id="516" name="テキスト ボックス 515"/>
        <xdr:cNvSpPr txBox="1"/>
      </xdr:nvSpPr>
      <xdr:spPr>
        <a:xfrm>
          <a:off x="12579427" y="655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0" name="テキスト ボックス 529"/>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2" name="テキスト ボックス 531"/>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4" name="テキスト ボックス 533"/>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36" name="テキスト ボックス 53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38" name="直線コネクタ 53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3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2" name="直線コネクタ 54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45" name="フローチャート : 判断 54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47" name="フローチャート : 判断 546"/>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48" name="テキスト ボックス 547"/>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0" name="フローチャート : 判断 549"/>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1" name="テキスト ボックス 550"/>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3" name="フローチャート : 判断 552"/>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4" name="テキスト ボックス 553"/>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55" name="フローチャート : 判断 554"/>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56" name="テキスト ボックス 555"/>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82" name="直線コネクタ 581"/>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3" name="テキスト ボックス 582"/>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4" name="直線コネクタ 58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5" name="テキスト ボックス 584"/>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6" name="直線コネクタ 585"/>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7" name="テキスト ボックス 586"/>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9" name="テキスト ボックス 58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90" name="直線コネクタ 589"/>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54627</xdr:rowOff>
    </xdr:from>
    <xdr:ext cx="595419" cy="259045"/>
    <xdr:sp macro="" textlink="">
      <xdr:nvSpPr>
        <xdr:cNvPr id="591" name="テキスト ボックス 590"/>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2" name="直線コネクタ 59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3" name="テキスト ボックス 59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4" name="直線コネクタ 593"/>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5" name="テキスト ボックス 594"/>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6" name="直線コネクタ 59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7" name="テキスト ボックス 59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76244</xdr:rowOff>
    </xdr:from>
    <xdr:to>
      <xdr:col>23</xdr:col>
      <xdr:colOff>516889</xdr:colOff>
      <xdr:row>78</xdr:row>
      <xdr:rowOff>125479</xdr:rowOff>
    </xdr:to>
    <xdr:cxnSp macro="">
      <xdr:nvCxnSpPr>
        <xdr:cNvPr id="599" name="直線コネクタ 598"/>
        <xdr:cNvCxnSpPr/>
      </xdr:nvCxnSpPr>
      <xdr:spPr>
        <a:xfrm flipV="1">
          <a:off x="16317595" y="12077744"/>
          <a:ext cx="1269" cy="142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129306</xdr:rowOff>
    </xdr:from>
    <xdr:ext cx="534377" cy="259045"/>
    <xdr:sp macro="" textlink="">
      <xdr:nvSpPr>
        <xdr:cNvPr id="600" name="公債費最小値テキスト"/>
        <xdr:cNvSpPr txBox="1"/>
      </xdr:nvSpPr>
      <xdr:spPr>
        <a:xfrm>
          <a:off x="16370300" y="1350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78</xdr:row>
      <xdr:rowOff>125479</xdr:rowOff>
    </xdr:from>
    <xdr:to>
      <xdr:col>23</xdr:col>
      <xdr:colOff>606425</xdr:colOff>
      <xdr:row>78</xdr:row>
      <xdr:rowOff>125479</xdr:rowOff>
    </xdr:to>
    <xdr:cxnSp macro="">
      <xdr:nvCxnSpPr>
        <xdr:cNvPr id="601" name="直線コネクタ 600"/>
        <xdr:cNvCxnSpPr/>
      </xdr:nvCxnSpPr>
      <xdr:spPr>
        <a:xfrm>
          <a:off x="16230600" y="1349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22921</xdr:rowOff>
    </xdr:from>
    <xdr:ext cx="599010" cy="259045"/>
    <xdr:sp macro="" textlink="">
      <xdr:nvSpPr>
        <xdr:cNvPr id="602" name="公債費最大値テキスト"/>
        <xdr:cNvSpPr txBox="1"/>
      </xdr:nvSpPr>
      <xdr:spPr>
        <a:xfrm>
          <a:off x="16370300" y="1185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168,662</a:t>
          </a:r>
          <a:endParaRPr kumimoji="1" lang="ja-JP" altLang="en-US" sz="1000" b="1">
            <a:latin typeface="ＭＳ Ｐゴシック"/>
          </a:endParaRPr>
        </a:p>
      </xdr:txBody>
    </xdr:sp>
    <xdr:clientData/>
  </xdr:oneCellAnchor>
  <xdr:twoCellAnchor>
    <xdr:from>
      <xdr:col>23</xdr:col>
      <xdr:colOff>428625</xdr:colOff>
      <xdr:row>70</xdr:row>
      <xdr:rowOff>76244</xdr:rowOff>
    </xdr:from>
    <xdr:to>
      <xdr:col>23</xdr:col>
      <xdr:colOff>606425</xdr:colOff>
      <xdr:row>70</xdr:row>
      <xdr:rowOff>76244</xdr:rowOff>
    </xdr:to>
    <xdr:cxnSp macro="">
      <xdr:nvCxnSpPr>
        <xdr:cNvPr id="603" name="直線コネクタ 602"/>
        <xdr:cNvCxnSpPr/>
      </xdr:nvCxnSpPr>
      <xdr:spPr>
        <a:xfrm>
          <a:off x="16230600" y="120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164988</xdr:rowOff>
    </xdr:from>
    <xdr:to>
      <xdr:col>23</xdr:col>
      <xdr:colOff>517525</xdr:colOff>
      <xdr:row>77</xdr:row>
      <xdr:rowOff>12027</xdr:rowOff>
    </xdr:to>
    <xdr:cxnSp macro="">
      <xdr:nvCxnSpPr>
        <xdr:cNvPr id="604" name="直線コネクタ 603"/>
        <xdr:cNvCxnSpPr/>
      </xdr:nvCxnSpPr>
      <xdr:spPr>
        <a:xfrm>
          <a:off x="15481300" y="13195188"/>
          <a:ext cx="838200" cy="1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101195</xdr:rowOff>
    </xdr:from>
    <xdr:ext cx="534377" cy="259045"/>
    <xdr:sp macro="" textlink="">
      <xdr:nvSpPr>
        <xdr:cNvPr id="605" name="公債費平均値テキスト"/>
        <xdr:cNvSpPr txBox="1"/>
      </xdr:nvSpPr>
      <xdr:spPr>
        <a:xfrm>
          <a:off x="16370300" y="12959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78318</xdr:rowOff>
    </xdr:from>
    <xdr:to>
      <xdr:col>23</xdr:col>
      <xdr:colOff>568325</xdr:colOff>
      <xdr:row>77</xdr:row>
      <xdr:rowOff>8468</xdr:rowOff>
    </xdr:to>
    <xdr:sp macro="" textlink="">
      <xdr:nvSpPr>
        <xdr:cNvPr id="606" name="フローチャート : 判断 605"/>
        <xdr:cNvSpPr/>
      </xdr:nvSpPr>
      <xdr:spPr>
        <a:xfrm>
          <a:off x="16268700" y="131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164988</xdr:rowOff>
    </xdr:from>
    <xdr:to>
      <xdr:col>22</xdr:col>
      <xdr:colOff>365125</xdr:colOff>
      <xdr:row>76</xdr:row>
      <xdr:rowOff>167190</xdr:rowOff>
    </xdr:to>
    <xdr:cxnSp macro="">
      <xdr:nvCxnSpPr>
        <xdr:cNvPr id="607" name="直線コネクタ 606"/>
        <xdr:cNvCxnSpPr/>
      </xdr:nvCxnSpPr>
      <xdr:spPr>
        <a:xfrm flipV="1">
          <a:off x="14592300" y="13195188"/>
          <a:ext cx="889000" cy="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129077</xdr:rowOff>
    </xdr:from>
    <xdr:to>
      <xdr:col>22</xdr:col>
      <xdr:colOff>415925</xdr:colOff>
      <xdr:row>76</xdr:row>
      <xdr:rowOff>59227</xdr:rowOff>
    </xdr:to>
    <xdr:sp macro="" textlink="">
      <xdr:nvSpPr>
        <xdr:cNvPr id="608" name="フローチャート : 判断 607"/>
        <xdr:cNvSpPr/>
      </xdr:nvSpPr>
      <xdr:spPr>
        <a:xfrm>
          <a:off x="15430500" y="1298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75754</xdr:rowOff>
    </xdr:from>
    <xdr:ext cx="534377" cy="259045"/>
    <xdr:sp macro="" textlink="">
      <xdr:nvSpPr>
        <xdr:cNvPr id="609" name="テキスト ボックス 608"/>
        <xdr:cNvSpPr txBox="1"/>
      </xdr:nvSpPr>
      <xdr:spPr>
        <a:xfrm>
          <a:off x="15214111" y="1276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97132</xdr:rowOff>
    </xdr:from>
    <xdr:to>
      <xdr:col>21</xdr:col>
      <xdr:colOff>161925</xdr:colOff>
      <xdr:row>76</xdr:row>
      <xdr:rowOff>167190</xdr:rowOff>
    </xdr:to>
    <xdr:cxnSp macro="">
      <xdr:nvCxnSpPr>
        <xdr:cNvPr id="610" name="直線コネクタ 609"/>
        <xdr:cNvCxnSpPr/>
      </xdr:nvCxnSpPr>
      <xdr:spPr>
        <a:xfrm>
          <a:off x="13703300" y="13127332"/>
          <a:ext cx="889000" cy="7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123952</xdr:rowOff>
    </xdr:from>
    <xdr:to>
      <xdr:col>21</xdr:col>
      <xdr:colOff>212725</xdr:colOff>
      <xdr:row>76</xdr:row>
      <xdr:rowOff>54102</xdr:rowOff>
    </xdr:to>
    <xdr:sp macro="" textlink="">
      <xdr:nvSpPr>
        <xdr:cNvPr id="611" name="フローチャート : 判断 610"/>
        <xdr:cNvSpPr/>
      </xdr:nvSpPr>
      <xdr:spPr>
        <a:xfrm>
          <a:off x="14541500" y="1298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70629</xdr:rowOff>
    </xdr:from>
    <xdr:ext cx="534377" cy="259045"/>
    <xdr:sp macro="" textlink="">
      <xdr:nvSpPr>
        <xdr:cNvPr id="612" name="テキスト ボックス 611"/>
        <xdr:cNvSpPr txBox="1"/>
      </xdr:nvSpPr>
      <xdr:spPr>
        <a:xfrm>
          <a:off x="14325111" y="1275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39697</xdr:rowOff>
    </xdr:from>
    <xdr:to>
      <xdr:col>19</xdr:col>
      <xdr:colOff>644525</xdr:colOff>
      <xdr:row>76</xdr:row>
      <xdr:rowOff>97132</xdr:rowOff>
    </xdr:to>
    <xdr:cxnSp macro="">
      <xdr:nvCxnSpPr>
        <xdr:cNvPr id="613" name="直線コネクタ 612"/>
        <xdr:cNvCxnSpPr/>
      </xdr:nvCxnSpPr>
      <xdr:spPr>
        <a:xfrm>
          <a:off x="12814300" y="13069897"/>
          <a:ext cx="889000" cy="5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121923</xdr:rowOff>
    </xdr:from>
    <xdr:to>
      <xdr:col>20</xdr:col>
      <xdr:colOff>9525</xdr:colOff>
      <xdr:row>76</xdr:row>
      <xdr:rowOff>52073</xdr:rowOff>
    </xdr:to>
    <xdr:sp macro="" textlink="">
      <xdr:nvSpPr>
        <xdr:cNvPr id="614" name="フローチャート : 判断 613"/>
        <xdr:cNvSpPr/>
      </xdr:nvSpPr>
      <xdr:spPr>
        <a:xfrm>
          <a:off x="13652500" y="1298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68600</xdr:rowOff>
    </xdr:from>
    <xdr:ext cx="534377" cy="259045"/>
    <xdr:sp macro="" textlink="">
      <xdr:nvSpPr>
        <xdr:cNvPr id="615" name="テキスト ボックス 614"/>
        <xdr:cNvSpPr txBox="1"/>
      </xdr:nvSpPr>
      <xdr:spPr>
        <a:xfrm>
          <a:off x="13436111" y="1275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110922</xdr:rowOff>
    </xdr:from>
    <xdr:to>
      <xdr:col>18</xdr:col>
      <xdr:colOff>492125</xdr:colOff>
      <xdr:row>76</xdr:row>
      <xdr:rowOff>41072</xdr:rowOff>
    </xdr:to>
    <xdr:sp macro="" textlink="">
      <xdr:nvSpPr>
        <xdr:cNvPr id="616" name="フローチャート : 判断 615"/>
        <xdr:cNvSpPr/>
      </xdr:nvSpPr>
      <xdr:spPr>
        <a:xfrm>
          <a:off x="12763500" y="1296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57599</xdr:rowOff>
    </xdr:from>
    <xdr:ext cx="534377" cy="259045"/>
    <xdr:sp macro="" textlink="">
      <xdr:nvSpPr>
        <xdr:cNvPr id="617" name="テキスト ボックス 616"/>
        <xdr:cNvSpPr txBox="1"/>
      </xdr:nvSpPr>
      <xdr:spPr>
        <a:xfrm>
          <a:off x="12547111" y="1274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8" name="テキスト ボックス 61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9" name="テキスト ボックス 61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0" name="テキスト ボックス 61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1" name="テキスト ボックス 62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2" name="テキスト ボックス 62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132677</xdr:rowOff>
    </xdr:from>
    <xdr:to>
      <xdr:col>23</xdr:col>
      <xdr:colOff>568325</xdr:colOff>
      <xdr:row>77</xdr:row>
      <xdr:rowOff>62827</xdr:rowOff>
    </xdr:to>
    <xdr:sp macro="" textlink="">
      <xdr:nvSpPr>
        <xdr:cNvPr id="623" name="円/楕円 622"/>
        <xdr:cNvSpPr/>
      </xdr:nvSpPr>
      <xdr:spPr>
        <a:xfrm>
          <a:off x="16268700" y="1316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111104</xdr:rowOff>
    </xdr:from>
    <xdr:ext cx="534377" cy="259045"/>
    <xdr:sp macro="" textlink="">
      <xdr:nvSpPr>
        <xdr:cNvPr id="624" name="公債費該当値テキスト"/>
        <xdr:cNvSpPr txBox="1"/>
      </xdr:nvSpPr>
      <xdr:spPr>
        <a:xfrm>
          <a:off x="16370300" y="1314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49,404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114188</xdr:rowOff>
    </xdr:from>
    <xdr:to>
      <xdr:col>22</xdr:col>
      <xdr:colOff>415925</xdr:colOff>
      <xdr:row>77</xdr:row>
      <xdr:rowOff>44338</xdr:rowOff>
    </xdr:to>
    <xdr:sp macro="" textlink="">
      <xdr:nvSpPr>
        <xdr:cNvPr id="625" name="円/楕円 624"/>
        <xdr:cNvSpPr/>
      </xdr:nvSpPr>
      <xdr:spPr>
        <a:xfrm>
          <a:off x="15430500" y="1314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35465</xdr:rowOff>
    </xdr:from>
    <xdr:ext cx="534377" cy="259045"/>
    <xdr:sp macro="" textlink="">
      <xdr:nvSpPr>
        <xdr:cNvPr id="626" name="テキスト ボックス 625"/>
        <xdr:cNvSpPr txBox="1"/>
      </xdr:nvSpPr>
      <xdr:spPr>
        <a:xfrm>
          <a:off x="15214111" y="1323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51,345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116390</xdr:rowOff>
    </xdr:from>
    <xdr:to>
      <xdr:col>21</xdr:col>
      <xdr:colOff>212725</xdr:colOff>
      <xdr:row>77</xdr:row>
      <xdr:rowOff>46540</xdr:rowOff>
    </xdr:to>
    <xdr:sp macro="" textlink="">
      <xdr:nvSpPr>
        <xdr:cNvPr id="627" name="円/楕円 626"/>
        <xdr:cNvSpPr/>
      </xdr:nvSpPr>
      <xdr:spPr>
        <a:xfrm>
          <a:off x="14541500" y="1314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37667</xdr:rowOff>
    </xdr:from>
    <xdr:ext cx="534377" cy="259045"/>
    <xdr:sp macro="" textlink="">
      <xdr:nvSpPr>
        <xdr:cNvPr id="628" name="テキスト ボックス 627"/>
        <xdr:cNvSpPr txBox="1"/>
      </xdr:nvSpPr>
      <xdr:spPr>
        <a:xfrm>
          <a:off x="14325111" y="1323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51,114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46332</xdr:rowOff>
    </xdr:from>
    <xdr:to>
      <xdr:col>20</xdr:col>
      <xdr:colOff>9525</xdr:colOff>
      <xdr:row>76</xdr:row>
      <xdr:rowOff>147932</xdr:rowOff>
    </xdr:to>
    <xdr:sp macro="" textlink="">
      <xdr:nvSpPr>
        <xdr:cNvPr id="629" name="円/楕円 628"/>
        <xdr:cNvSpPr/>
      </xdr:nvSpPr>
      <xdr:spPr>
        <a:xfrm>
          <a:off x="13652500" y="1307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139059</xdr:rowOff>
    </xdr:from>
    <xdr:ext cx="534377" cy="259045"/>
    <xdr:sp macro="" textlink="">
      <xdr:nvSpPr>
        <xdr:cNvPr id="630" name="テキスト ボックス 629"/>
        <xdr:cNvSpPr txBox="1"/>
      </xdr:nvSpPr>
      <xdr:spPr>
        <a:xfrm>
          <a:off x="13436111" y="1316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58,469</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160347</xdr:rowOff>
    </xdr:from>
    <xdr:to>
      <xdr:col>18</xdr:col>
      <xdr:colOff>492125</xdr:colOff>
      <xdr:row>76</xdr:row>
      <xdr:rowOff>90497</xdr:rowOff>
    </xdr:to>
    <xdr:sp macro="" textlink="">
      <xdr:nvSpPr>
        <xdr:cNvPr id="631" name="円/楕円 630"/>
        <xdr:cNvSpPr/>
      </xdr:nvSpPr>
      <xdr:spPr>
        <a:xfrm>
          <a:off x="12763500" y="1301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81624</xdr:rowOff>
    </xdr:from>
    <xdr:ext cx="534377" cy="259045"/>
    <xdr:sp macro="" textlink="">
      <xdr:nvSpPr>
        <xdr:cNvPr id="632" name="テキスト ボックス 631"/>
        <xdr:cNvSpPr txBox="1"/>
      </xdr:nvSpPr>
      <xdr:spPr>
        <a:xfrm>
          <a:off x="12547111" y="1311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64,499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3" name="正方形/長方形 63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4" name="正方形/長方形 63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5" name="正方形/長方形 63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6" name="正方形/長方形 63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7" name="正方形/長方形 63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8" name="正方形/長方形 63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9" name="正方形/長方形 63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3" name="直線コネクタ 64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4" name="テキスト ボックス 64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5" name="直線コネクタ 64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6" name="テキスト ボックス 64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7" name="直線コネクタ 64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8" name="テキスト ボックス 64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9" name="直線コネクタ 64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0" name="テキスト ボックス 64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160054</xdr:rowOff>
    </xdr:from>
    <xdr:to>
      <xdr:col>23</xdr:col>
      <xdr:colOff>516889</xdr:colOff>
      <xdr:row>98</xdr:row>
      <xdr:rowOff>137678</xdr:rowOff>
    </xdr:to>
    <xdr:cxnSp macro="">
      <xdr:nvCxnSpPr>
        <xdr:cNvPr id="654" name="直線コネクタ 653"/>
        <xdr:cNvCxnSpPr/>
      </xdr:nvCxnSpPr>
      <xdr:spPr>
        <a:xfrm flipV="1">
          <a:off x="16317595" y="15590554"/>
          <a:ext cx="1269" cy="1349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141505</xdr:rowOff>
    </xdr:from>
    <xdr:ext cx="378565" cy="259045"/>
    <xdr:sp macro="" textlink="">
      <xdr:nvSpPr>
        <xdr:cNvPr id="655" name="積立金最小値テキスト"/>
        <xdr:cNvSpPr txBox="1"/>
      </xdr:nvSpPr>
      <xdr:spPr>
        <a:xfrm>
          <a:off x="16370300" y="16943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23</xdr:col>
      <xdr:colOff>428625</xdr:colOff>
      <xdr:row>98</xdr:row>
      <xdr:rowOff>137678</xdr:rowOff>
    </xdr:from>
    <xdr:to>
      <xdr:col>23</xdr:col>
      <xdr:colOff>606425</xdr:colOff>
      <xdr:row>98</xdr:row>
      <xdr:rowOff>137678</xdr:rowOff>
    </xdr:to>
    <xdr:cxnSp macro="">
      <xdr:nvCxnSpPr>
        <xdr:cNvPr id="656" name="直線コネクタ 655"/>
        <xdr:cNvCxnSpPr/>
      </xdr:nvCxnSpPr>
      <xdr:spPr>
        <a:xfrm>
          <a:off x="16230600" y="169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106731</xdr:rowOff>
    </xdr:from>
    <xdr:ext cx="599010" cy="259045"/>
    <xdr:sp macro="" textlink="">
      <xdr:nvSpPr>
        <xdr:cNvPr id="657" name="積立金最大値テキスト"/>
        <xdr:cNvSpPr txBox="1"/>
      </xdr:nvSpPr>
      <xdr:spPr>
        <a:xfrm>
          <a:off x="16370300" y="1536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295,548</a:t>
          </a:r>
          <a:endParaRPr kumimoji="1" lang="ja-JP" altLang="en-US" sz="1000" b="1">
            <a:latin typeface="ＭＳ Ｐゴシック"/>
          </a:endParaRPr>
        </a:p>
      </xdr:txBody>
    </xdr:sp>
    <xdr:clientData/>
  </xdr:oneCellAnchor>
  <xdr:twoCellAnchor>
    <xdr:from>
      <xdr:col>23</xdr:col>
      <xdr:colOff>428625</xdr:colOff>
      <xdr:row>90</xdr:row>
      <xdr:rowOff>160054</xdr:rowOff>
    </xdr:from>
    <xdr:to>
      <xdr:col>23</xdr:col>
      <xdr:colOff>606425</xdr:colOff>
      <xdr:row>90</xdr:row>
      <xdr:rowOff>160054</xdr:rowOff>
    </xdr:to>
    <xdr:cxnSp macro="">
      <xdr:nvCxnSpPr>
        <xdr:cNvPr id="658" name="直線コネクタ 657"/>
        <xdr:cNvCxnSpPr/>
      </xdr:nvCxnSpPr>
      <xdr:spPr>
        <a:xfrm>
          <a:off x="16230600" y="15590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73050</xdr:rowOff>
    </xdr:from>
    <xdr:to>
      <xdr:col>23</xdr:col>
      <xdr:colOff>517525</xdr:colOff>
      <xdr:row>98</xdr:row>
      <xdr:rowOff>85961</xdr:rowOff>
    </xdr:to>
    <xdr:cxnSp macro="">
      <xdr:nvCxnSpPr>
        <xdr:cNvPr id="659" name="直線コネクタ 658"/>
        <xdr:cNvCxnSpPr/>
      </xdr:nvCxnSpPr>
      <xdr:spPr>
        <a:xfrm>
          <a:off x="15481300" y="16875150"/>
          <a:ext cx="838200" cy="1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47503</xdr:rowOff>
    </xdr:from>
    <xdr:ext cx="534377" cy="259045"/>
    <xdr:sp macro="" textlink="">
      <xdr:nvSpPr>
        <xdr:cNvPr id="660" name="積立金平均値テキスト"/>
        <xdr:cNvSpPr txBox="1"/>
      </xdr:nvSpPr>
      <xdr:spPr>
        <a:xfrm>
          <a:off x="16370300" y="16678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24626</xdr:rowOff>
    </xdr:from>
    <xdr:to>
      <xdr:col>23</xdr:col>
      <xdr:colOff>568325</xdr:colOff>
      <xdr:row>98</xdr:row>
      <xdr:rowOff>126226</xdr:rowOff>
    </xdr:to>
    <xdr:sp macro="" textlink="">
      <xdr:nvSpPr>
        <xdr:cNvPr id="661" name="フローチャート : 判断 660"/>
        <xdr:cNvSpPr/>
      </xdr:nvSpPr>
      <xdr:spPr>
        <a:xfrm>
          <a:off x="162687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23265</xdr:rowOff>
    </xdr:from>
    <xdr:to>
      <xdr:col>22</xdr:col>
      <xdr:colOff>365125</xdr:colOff>
      <xdr:row>98</xdr:row>
      <xdr:rowOff>73050</xdr:rowOff>
    </xdr:to>
    <xdr:cxnSp macro="">
      <xdr:nvCxnSpPr>
        <xdr:cNvPr id="662" name="直線コネクタ 661"/>
        <xdr:cNvCxnSpPr/>
      </xdr:nvCxnSpPr>
      <xdr:spPr>
        <a:xfrm>
          <a:off x="14592300" y="16825365"/>
          <a:ext cx="889000" cy="4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119656</xdr:rowOff>
    </xdr:from>
    <xdr:to>
      <xdr:col>22</xdr:col>
      <xdr:colOff>415925</xdr:colOff>
      <xdr:row>98</xdr:row>
      <xdr:rowOff>49806</xdr:rowOff>
    </xdr:to>
    <xdr:sp macro="" textlink="">
      <xdr:nvSpPr>
        <xdr:cNvPr id="663" name="フローチャート : 判断 662"/>
        <xdr:cNvSpPr/>
      </xdr:nvSpPr>
      <xdr:spPr>
        <a:xfrm>
          <a:off x="15430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66333</xdr:rowOff>
    </xdr:from>
    <xdr:ext cx="534377" cy="259045"/>
    <xdr:sp macro="" textlink="">
      <xdr:nvSpPr>
        <xdr:cNvPr id="664" name="テキスト ボックス 663"/>
        <xdr:cNvSpPr txBox="1"/>
      </xdr:nvSpPr>
      <xdr:spPr>
        <a:xfrm>
          <a:off x="15214111" y="165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138771</xdr:rowOff>
    </xdr:from>
    <xdr:to>
      <xdr:col>21</xdr:col>
      <xdr:colOff>161925</xdr:colOff>
      <xdr:row>98</xdr:row>
      <xdr:rowOff>23265</xdr:rowOff>
    </xdr:to>
    <xdr:cxnSp macro="">
      <xdr:nvCxnSpPr>
        <xdr:cNvPr id="665" name="直線コネクタ 664"/>
        <xdr:cNvCxnSpPr/>
      </xdr:nvCxnSpPr>
      <xdr:spPr>
        <a:xfrm>
          <a:off x="13703300" y="16769421"/>
          <a:ext cx="889000" cy="5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130364</xdr:rowOff>
    </xdr:from>
    <xdr:to>
      <xdr:col>21</xdr:col>
      <xdr:colOff>212725</xdr:colOff>
      <xdr:row>98</xdr:row>
      <xdr:rowOff>60514</xdr:rowOff>
    </xdr:to>
    <xdr:sp macro="" textlink="">
      <xdr:nvSpPr>
        <xdr:cNvPr id="666" name="フローチャート : 判断 665"/>
        <xdr:cNvSpPr/>
      </xdr:nvSpPr>
      <xdr:spPr>
        <a:xfrm>
          <a:off x="14541500" y="1676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77041</xdr:rowOff>
    </xdr:from>
    <xdr:ext cx="534377" cy="259045"/>
    <xdr:sp macro="" textlink="">
      <xdr:nvSpPr>
        <xdr:cNvPr id="667" name="テキスト ボックス 666"/>
        <xdr:cNvSpPr txBox="1"/>
      </xdr:nvSpPr>
      <xdr:spPr>
        <a:xfrm>
          <a:off x="14325111" y="165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138771</xdr:rowOff>
    </xdr:from>
    <xdr:to>
      <xdr:col>19</xdr:col>
      <xdr:colOff>644525</xdr:colOff>
      <xdr:row>97</xdr:row>
      <xdr:rowOff>142686</xdr:rowOff>
    </xdr:to>
    <xdr:cxnSp macro="">
      <xdr:nvCxnSpPr>
        <xdr:cNvPr id="668" name="直線コネクタ 667"/>
        <xdr:cNvCxnSpPr/>
      </xdr:nvCxnSpPr>
      <xdr:spPr>
        <a:xfrm flipV="1">
          <a:off x="12814300" y="16769421"/>
          <a:ext cx="889000" cy="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5973</xdr:rowOff>
    </xdr:from>
    <xdr:to>
      <xdr:col>20</xdr:col>
      <xdr:colOff>9525</xdr:colOff>
      <xdr:row>97</xdr:row>
      <xdr:rowOff>107573</xdr:rowOff>
    </xdr:to>
    <xdr:sp macro="" textlink="">
      <xdr:nvSpPr>
        <xdr:cNvPr id="669" name="フローチャート : 判断 668"/>
        <xdr:cNvSpPr/>
      </xdr:nvSpPr>
      <xdr:spPr>
        <a:xfrm>
          <a:off x="13652500" y="1663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124100</xdr:rowOff>
    </xdr:from>
    <xdr:ext cx="534377" cy="259045"/>
    <xdr:sp macro="" textlink="">
      <xdr:nvSpPr>
        <xdr:cNvPr id="670" name="テキスト ボックス 669"/>
        <xdr:cNvSpPr txBox="1"/>
      </xdr:nvSpPr>
      <xdr:spPr>
        <a:xfrm>
          <a:off x="13436111" y="164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139764</xdr:rowOff>
    </xdr:from>
    <xdr:to>
      <xdr:col>18</xdr:col>
      <xdr:colOff>492125</xdr:colOff>
      <xdr:row>98</xdr:row>
      <xdr:rowOff>69914</xdr:rowOff>
    </xdr:to>
    <xdr:sp macro="" textlink="">
      <xdr:nvSpPr>
        <xdr:cNvPr id="671" name="フローチャート : 判断 670"/>
        <xdr:cNvSpPr/>
      </xdr:nvSpPr>
      <xdr:spPr>
        <a:xfrm>
          <a:off x="12763500" y="16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61041</xdr:rowOff>
    </xdr:from>
    <xdr:ext cx="534377" cy="259045"/>
    <xdr:sp macro="" textlink="">
      <xdr:nvSpPr>
        <xdr:cNvPr id="672" name="テキスト ボックス 671"/>
        <xdr:cNvSpPr txBox="1"/>
      </xdr:nvSpPr>
      <xdr:spPr>
        <a:xfrm>
          <a:off x="12547111" y="1686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35161</xdr:rowOff>
    </xdr:from>
    <xdr:to>
      <xdr:col>23</xdr:col>
      <xdr:colOff>568325</xdr:colOff>
      <xdr:row>98</xdr:row>
      <xdr:rowOff>136761</xdr:rowOff>
    </xdr:to>
    <xdr:sp macro="" textlink="">
      <xdr:nvSpPr>
        <xdr:cNvPr id="678" name="円/楕円 677"/>
        <xdr:cNvSpPr/>
      </xdr:nvSpPr>
      <xdr:spPr>
        <a:xfrm>
          <a:off x="16268700" y="1683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3054</xdr:rowOff>
    </xdr:from>
    <xdr:ext cx="534377" cy="259045"/>
    <xdr:sp macro="" textlink="">
      <xdr:nvSpPr>
        <xdr:cNvPr id="679" name="積立金該当値テキスト"/>
        <xdr:cNvSpPr txBox="1"/>
      </xdr:nvSpPr>
      <xdr:spPr>
        <a:xfrm>
          <a:off x="16370300" y="1680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11,754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22250</xdr:rowOff>
    </xdr:from>
    <xdr:to>
      <xdr:col>22</xdr:col>
      <xdr:colOff>415925</xdr:colOff>
      <xdr:row>98</xdr:row>
      <xdr:rowOff>123850</xdr:rowOff>
    </xdr:to>
    <xdr:sp macro="" textlink="">
      <xdr:nvSpPr>
        <xdr:cNvPr id="680" name="円/楕円 679"/>
        <xdr:cNvSpPr/>
      </xdr:nvSpPr>
      <xdr:spPr>
        <a:xfrm>
          <a:off x="15430500" y="1682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114977</xdr:rowOff>
    </xdr:from>
    <xdr:ext cx="534377" cy="259045"/>
    <xdr:sp macro="" textlink="">
      <xdr:nvSpPr>
        <xdr:cNvPr id="681" name="テキスト ボックス 680"/>
        <xdr:cNvSpPr txBox="1"/>
      </xdr:nvSpPr>
      <xdr:spPr>
        <a:xfrm>
          <a:off x="15214111" y="1691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14,578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143915</xdr:rowOff>
    </xdr:from>
    <xdr:to>
      <xdr:col>21</xdr:col>
      <xdr:colOff>212725</xdr:colOff>
      <xdr:row>98</xdr:row>
      <xdr:rowOff>74065</xdr:rowOff>
    </xdr:to>
    <xdr:sp macro="" textlink="">
      <xdr:nvSpPr>
        <xdr:cNvPr id="682" name="円/楕円 681"/>
        <xdr:cNvSpPr/>
      </xdr:nvSpPr>
      <xdr:spPr>
        <a:xfrm>
          <a:off x="14541500" y="1677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65192</xdr:rowOff>
    </xdr:from>
    <xdr:ext cx="534377" cy="259045"/>
    <xdr:sp macro="" textlink="">
      <xdr:nvSpPr>
        <xdr:cNvPr id="683" name="テキスト ボックス 682"/>
        <xdr:cNvSpPr txBox="1"/>
      </xdr:nvSpPr>
      <xdr:spPr>
        <a:xfrm>
          <a:off x="14325111" y="1686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25,467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87971</xdr:rowOff>
    </xdr:from>
    <xdr:to>
      <xdr:col>20</xdr:col>
      <xdr:colOff>9525</xdr:colOff>
      <xdr:row>98</xdr:row>
      <xdr:rowOff>18121</xdr:rowOff>
    </xdr:to>
    <xdr:sp macro="" textlink="">
      <xdr:nvSpPr>
        <xdr:cNvPr id="684" name="円/楕円 683"/>
        <xdr:cNvSpPr/>
      </xdr:nvSpPr>
      <xdr:spPr>
        <a:xfrm>
          <a:off x="13652500" y="1671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9248</xdr:rowOff>
    </xdr:from>
    <xdr:ext cx="534377" cy="259045"/>
    <xdr:sp macro="" textlink="">
      <xdr:nvSpPr>
        <xdr:cNvPr id="685" name="テキスト ボックス 684"/>
        <xdr:cNvSpPr txBox="1"/>
      </xdr:nvSpPr>
      <xdr:spPr>
        <a:xfrm>
          <a:off x="13436111" y="1681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37,703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91886</xdr:rowOff>
    </xdr:from>
    <xdr:to>
      <xdr:col>18</xdr:col>
      <xdr:colOff>492125</xdr:colOff>
      <xdr:row>98</xdr:row>
      <xdr:rowOff>22036</xdr:rowOff>
    </xdr:to>
    <xdr:sp macro="" textlink="">
      <xdr:nvSpPr>
        <xdr:cNvPr id="686" name="円/楕円 685"/>
        <xdr:cNvSpPr/>
      </xdr:nvSpPr>
      <xdr:spPr>
        <a:xfrm>
          <a:off x="12763500" y="167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38563</xdr:rowOff>
    </xdr:from>
    <xdr:ext cx="534377" cy="259045"/>
    <xdr:sp macro="" textlink="">
      <xdr:nvSpPr>
        <xdr:cNvPr id="687" name="テキスト ボックス 686"/>
        <xdr:cNvSpPr txBox="1"/>
      </xdr:nvSpPr>
      <xdr:spPr>
        <a:xfrm>
          <a:off x="12547111" y="1649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36,847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8" name="直線コネクタ 69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9" name="テキスト ボックス 69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0" name="直線コネクタ 69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1" name="テキスト ボックス 70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2" name="直線コネクタ 70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3" name="テキスト ボックス 70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4" name="直線コネクタ 70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5" name="テキスト ボックス 70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54478</xdr:rowOff>
    </xdr:from>
    <xdr:to>
      <xdr:col>32</xdr:col>
      <xdr:colOff>186689</xdr:colOff>
      <xdr:row>38</xdr:row>
      <xdr:rowOff>139700</xdr:rowOff>
    </xdr:to>
    <xdr:cxnSp macro="">
      <xdr:nvCxnSpPr>
        <xdr:cNvPr id="709" name="直線コネクタ 708"/>
        <xdr:cNvCxnSpPr/>
      </xdr:nvCxnSpPr>
      <xdr:spPr>
        <a:xfrm flipV="1">
          <a:off x="22159595" y="5540878"/>
          <a:ext cx="1269" cy="1113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1" name="直線コネクタ 71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1155</xdr:rowOff>
    </xdr:from>
    <xdr:ext cx="534377" cy="259045"/>
    <xdr:sp macro="" textlink="">
      <xdr:nvSpPr>
        <xdr:cNvPr id="712" name="投資及び出資金最大値テキスト"/>
        <xdr:cNvSpPr txBox="1"/>
      </xdr:nvSpPr>
      <xdr:spPr>
        <a:xfrm>
          <a:off x="22212300" y="531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24,364</a:t>
          </a:r>
          <a:endParaRPr kumimoji="1" lang="ja-JP" altLang="en-US" sz="1000" b="1">
            <a:latin typeface="ＭＳ Ｐゴシック"/>
          </a:endParaRPr>
        </a:p>
      </xdr:txBody>
    </xdr:sp>
    <xdr:clientData/>
  </xdr:oneCellAnchor>
  <xdr:twoCellAnchor>
    <xdr:from>
      <xdr:col>32</xdr:col>
      <xdr:colOff>98425</xdr:colOff>
      <xdr:row>32</xdr:row>
      <xdr:rowOff>54478</xdr:rowOff>
    </xdr:from>
    <xdr:to>
      <xdr:col>32</xdr:col>
      <xdr:colOff>276225</xdr:colOff>
      <xdr:row>32</xdr:row>
      <xdr:rowOff>54478</xdr:rowOff>
    </xdr:to>
    <xdr:cxnSp macro="">
      <xdr:nvCxnSpPr>
        <xdr:cNvPr id="713" name="直線コネクタ 712"/>
        <xdr:cNvCxnSpPr/>
      </xdr:nvCxnSpPr>
      <xdr:spPr>
        <a:xfrm>
          <a:off x="22072600" y="554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4" name="直線コネクタ 71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13250</xdr:rowOff>
    </xdr:from>
    <xdr:ext cx="469744" cy="259045"/>
    <xdr:sp macro="" textlink="">
      <xdr:nvSpPr>
        <xdr:cNvPr id="715" name="投資及び出資金平均値テキスト"/>
        <xdr:cNvSpPr txBox="1"/>
      </xdr:nvSpPr>
      <xdr:spPr>
        <a:xfrm>
          <a:off x="22212300" y="6356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161823</xdr:rowOff>
    </xdr:from>
    <xdr:to>
      <xdr:col>32</xdr:col>
      <xdr:colOff>238125</xdr:colOff>
      <xdr:row>38</xdr:row>
      <xdr:rowOff>91973</xdr:rowOff>
    </xdr:to>
    <xdr:sp macro="" textlink="">
      <xdr:nvSpPr>
        <xdr:cNvPr id="716" name="フローチャート : 判断 715"/>
        <xdr:cNvSpPr/>
      </xdr:nvSpPr>
      <xdr:spPr>
        <a:xfrm>
          <a:off x="221107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7" name="直線コネクタ 71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8" name="フローチャート : 判断 717"/>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19" name="テキスト ボックス 718"/>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0" name="直線コネクタ 71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1" name="フローチャート : 判断 720"/>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2" name="テキスト ボックス 721"/>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3" name="直線コネクタ 72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4" name="フローチャート : 判断 723"/>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5" name="テキスト ボックス 724"/>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6" name="フローチャート : 判断 725"/>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7" name="テキスト ボックス 726"/>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3" name="円/楕円 73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5" name="円/楕円 73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6" name="テキスト ボックス 73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7" name="円/楕円 73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8" name="テキスト ボックス 73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9" name="円/楕円 73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0" name="テキスト ボックス 73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1" name="円/楕円 74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2" name="テキスト ボックス 74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8" name="テキスト ボックス 75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0" name="テキスト ボックス 75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2" name="テキスト ボックス 76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109182</xdr:rowOff>
    </xdr:from>
    <xdr:to>
      <xdr:col>32</xdr:col>
      <xdr:colOff>186689</xdr:colOff>
      <xdr:row>59</xdr:row>
      <xdr:rowOff>44450</xdr:rowOff>
    </xdr:to>
    <xdr:cxnSp macro="">
      <xdr:nvCxnSpPr>
        <xdr:cNvPr id="766" name="直線コネクタ 765"/>
        <xdr:cNvCxnSpPr/>
      </xdr:nvCxnSpPr>
      <xdr:spPr>
        <a:xfrm flipV="1">
          <a:off x="22159595" y="8853132"/>
          <a:ext cx="1269" cy="130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55859</xdr:rowOff>
    </xdr:from>
    <xdr:ext cx="534377" cy="259045"/>
    <xdr:sp macro="" textlink="">
      <xdr:nvSpPr>
        <xdr:cNvPr id="769" name="貸付金最大値テキスト"/>
        <xdr:cNvSpPr txBox="1"/>
      </xdr:nvSpPr>
      <xdr:spPr>
        <a:xfrm>
          <a:off x="22212300" y="862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34,301</a:t>
          </a:r>
          <a:endParaRPr kumimoji="1" lang="ja-JP" altLang="en-US" sz="1000" b="1">
            <a:latin typeface="ＭＳ Ｐゴシック"/>
          </a:endParaRPr>
        </a:p>
      </xdr:txBody>
    </xdr:sp>
    <xdr:clientData/>
  </xdr:oneCellAnchor>
  <xdr:twoCellAnchor>
    <xdr:from>
      <xdr:col>32</xdr:col>
      <xdr:colOff>98425</xdr:colOff>
      <xdr:row>51</xdr:row>
      <xdr:rowOff>109182</xdr:rowOff>
    </xdr:from>
    <xdr:to>
      <xdr:col>32</xdr:col>
      <xdr:colOff>276225</xdr:colOff>
      <xdr:row>51</xdr:row>
      <xdr:rowOff>109182</xdr:rowOff>
    </xdr:to>
    <xdr:cxnSp macro="">
      <xdr:nvCxnSpPr>
        <xdr:cNvPr id="770" name="直線コネクタ 769"/>
        <xdr:cNvCxnSpPr/>
      </xdr:nvCxnSpPr>
      <xdr:spPr>
        <a:xfrm>
          <a:off x="22072600" y="885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18047</xdr:rowOff>
    </xdr:from>
    <xdr:to>
      <xdr:col>32</xdr:col>
      <xdr:colOff>187325</xdr:colOff>
      <xdr:row>59</xdr:row>
      <xdr:rowOff>18390</xdr:rowOff>
    </xdr:to>
    <xdr:cxnSp macro="">
      <xdr:nvCxnSpPr>
        <xdr:cNvPr id="771" name="直線コネクタ 770"/>
        <xdr:cNvCxnSpPr/>
      </xdr:nvCxnSpPr>
      <xdr:spPr>
        <a:xfrm flipV="1">
          <a:off x="21323300" y="10133597"/>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94822</xdr:rowOff>
    </xdr:from>
    <xdr:ext cx="469744" cy="259045"/>
    <xdr:sp macro="" textlink="">
      <xdr:nvSpPr>
        <xdr:cNvPr id="772" name="貸付金平均値テキスト"/>
        <xdr:cNvSpPr txBox="1"/>
      </xdr:nvSpPr>
      <xdr:spPr>
        <a:xfrm>
          <a:off x="22212300" y="9696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71945</xdr:rowOff>
    </xdr:from>
    <xdr:to>
      <xdr:col>32</xdr:col>
      <xdr:colOff>238125</xdr:colOff>
      <xdr:row>58</xdr:row>
      <xdr:rowOff>2095</xdr:rowOff>
    </xdr:to>
    <xdr:sp macro="" textlink="">
      <xdr:nvSpPr>
        <xdr:cNvPr id="773" name="フローチャート : 判断 772"/>
        <xdr:cNvSpPr/>
      </xdr:nvSpPr>
      <xdr:spPr>
        <a:xfrm>
          <a:off x="221107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18390</xdr:rowOff>
    </xdr:from>
    <xdr:to>
      <xdr:col>31</xdr:col>
      <xdr:colOff>34925</xdr:colOff>
      <xdr:row>59</xdr:row>
      <xdr:rowOff>18809</xdr:rowOff>
    </xdr:to>
    <xdr:cxnSp macro="">
      <xdr:nvCxnSpPr>
        <xdr:cNvPr id="774" name="直線コネクタ 773"/>
        <xdr:cNvCxnSpPr/>
      </xdr:nvCxnSpPr>
      <xdr:spPr>
        <a:xfrm flipV="1">
          <a:off x="20434300" y="10133940"/>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73889</xdr:rowOff>
    </xdr:from>
    <xdr:to>
      <xdr:col>31</xdr:col>
      <xdr:colOff>85725</xdr:colOff>
      <xdr:row>58</xdr:row>
      <xdr:rowOff>4039</xdr:rowOff>
    </xdr:to>
    <xdr:sp macro="" textlink="">
      <xdr:nvSpPr>
        <xdr:cNvPr id="775" name="フローチャート : 判断 774"/>
        <xdr:cNvSpPr/>
      </xdr:nvSpPr>
      <xdr:spPr>
        <a:xfrm>
          <a:off x="21272500" y="984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20566</xdr:rowOff>
    </xdr:from>
    <xdr:ext cx="469744" cy="259045"/>
    <xdr:sp macro="" textlink="">
      <xdr:nvSpPr>
        <xdr:cNvPr id="776" name="テキスト ボックス 775"/>
        <xdr:cNvSpPr txBox="1"/>
      </xdr:nvSpPr>
      <xdr:spPr>
        <a:xfrm>
          <a:off x="21088427" y="962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18809</xdr:rowOff>
    </xdr:from>
    <xdr:to>
      <xdr:col>29</xdr:col>
      <xdr:colOff>517525</xdr:colOff>
      <xdr:row>59</xdr:row>
      <xdr:rowOff>18961</xdr:rowOff>
    </xdr:to>
    <xdr:cxnSp macro="">
      <xdr:nvCxnSpPr>
        <xdr:cNvPr id="777" name="直線コネクタ 776"/>
        <xdr:cNvCxnSpPr/>
      </xdr:nvCxnSpPr>
      <xdr:spPr>
        <a:xfrm flipV="1">
          <a:off x="19545300" y="10134359"/>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61582</xdr:rowOff>
    </xdr:from>
    <xdr:to>
      <xdr:col>29</xdr:col>
      <xdr:colOff>568325</xdr:colOff>
      <xdr:row>57</xdr:row>
      <xdr:rowOff>163182</xdr:rowOff>
    </xdr:to>
    <xdr:sp macro="" textlink="">
      <xdr:nvSpPr>
        <xdr:cNvPr id="778" name="フローチャート : 判断 777"/>
        <xdr:cNvSpPr/>
      </xdr:nvSpPr>
      <xdr:spPr>
        <a:xfrm>
          <a:off x="20383500" y="98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8259</xdr:rowOff>
    </xdr:from>
    <xdr:ext cx="469744" cy="259045"/>
    <xdr:sp macro="" textlink="">
      <xdr:nvSpPr>
        <xdr:cNvPr id="779" name="テキスト ボックス 778"/>
        <xdr:cNvSpPr txBox="1"/>
      </xdr:nvSpPr>
      <xdr:spPr>
        <a:xfrm>
          <a:off x="20199427" y="9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18961</xdr:rowOff>
    </xdr:from>
    <xdr:to>
      <xdr:col>28</xdr:col>
      <xdr:colOff>314325</xdr:colOff>
      <xdr:row>59</xdr:row>
      <xdr:rowOff>19152</xdr:rowOff>
    </xdr:to>
    <xdr:cxnSp macro="">
      <xdr:nvCxnSpPr>
        <xdr:cNvPr id="780" name="直線コネクタ 779"/>
        <xdr:cNvCxnSpPr/>
      </xdr:nvCxnSpPr>
      <xdr:spPr>
        <a:xfrm flipV="1">
          <a:off x="18656300" y="10134511"/>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57620</xdr:rowOff>
    </xdr:from>
    <xdr:to>
      <xdr:col>28</xdr:col>
      <xdr:colOff>365125</xdr:colOff>
      <xdr:row>57</xdr:row>
      <xdr:rowOff>159220</xdr:rowOff>
    </xdr:to>
    <xdr:sp macro="" textlink="">
      <xdr:nvSpPr>
        <xdr:cNvPr id="781" name="フローチャート : 判断 780"/>
        <xdr:cNvSpPr/>
      </xdr:nvSpPr>
      <xdr:spPr>
        <a:xfrm>
          <a:off x="19494500" y="98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4297</xdr:rowOff>
    </xdr:from>
    <xdr:ext cx="469744" cy="259045"/>
    <xdr:sp macro="" textlink="">
      <xdr:nvSpPr>
        <xdr:cNvPr id="782" name="テキスト ボックス 781"/>
        <xdr:cNvSpPr txBox="1"/>
      </xdr:nvSpPr>
      <xdr:spPr>
        <a:xfrm>
          <a:off x="19310427" y="960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43028</xdr:rowOff>
    </xdr:from>
    <xdr:to>
      <xdr:col>27</xdr:col>
      <xdr:colOff>161925</xdr:colOff>
      <xdr:row>57</xdr:row>
      <xdr:rowOff>144628</xdr:rowOff>
    </xdr:to>
    <xdr:sp macro="" textlink="">
      <xdr:nvSpPr>
        <xdr:cNvPr id="783" name="フローチャート : 判断 782"/>
        <xdr:cNvSpPr/>
      </xdr:nvSpPr>
      <xdr:spPr>
        <a:xfrm>
          <a:off x="18605500" y="981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161155</xdr:rowOff>
    </xdr:from>
    <xdr:ext cx="469744" cy="259045"/>
    <xdr:sp macro="" textlink="">
      <xdr:nvSpPr>
        <xdr:cNvPr id="784" name="テキスト ボックス 783"/>
        <xdr:cNvSpPr txBox="1"/>
      </xdr:nvSpPr>
      <xdr:spPr>
        <a:xfrm>
          <a:off x="18421427" y="959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138697</xdr:rowOff>
    </xdr:from>
    <xdr:to>
      <xdr:col>32</xdr:col>
      <xdr:colOff>238125</xdr:colOff>
      <xdr:row>59</xdr:row>
      <xdr:rowOff>68847</xdr:rowOff>
    </xdr:to>
    <xdr:sp macro="" textlink="">
      <xdr:nvSpPr>
        <xdr:cNvPr id="790" name="円/楕円 789"/>
        <xdr:cNvSpPr/>
      </xdr:nvSpPr>
      <xdr:spPr>
        <a:xfrm>
          <a:off x="22110700" y="1008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53624</xdr:rowOff>
    </xdr:from>
    <xdr:ext cx="378565" cy="259045"/>
    <xdr:sp macro="" textlink="">
      <xdr:nvSpPr>
        <xdr:cNvPr id="791" name="貸付金該当値テキスト"/>
        <xdr:cNvSpPr txBox="1"/>
      </xdr:nvSpPr>
      <xdr:spPr>
        <a:xfrm>
          <a:off x="22212300" y="9997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139040</xdr:rowOff>
    </xdr:from>
    <xdr:to>
      <xdr:col>31</xdr:col>
      <xdr:colOff>85725</xdr:colOff>
      <xdr:row>59</xdr:row>
      <xdr:rowOff>69190</xdr:rowOff>
    </xdr:to>
    <xdr:sp macro="" textlink="">
      <xdr:nvSpPr>
        <xdr:cNvPr id="792" name="円/楕円 791"/>
        <xdr:cNvSpPr/>
      </xdr:nvSpPr>
      <xdr:spPr>
        <a:xfrm>
          <a:off x="21272500" y="100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60317</xdr:rowOff>
    </xdr:from>
    <xdr:ext cx="378565" cy="259045"/>
    <xdr:sp macro="" textlink="">
      <xdr:nvSpPr>
        <xdr:cNvPr id="793" name="テキスト ボックス 792"/>
        <xdr:cNvSpPr txBox="1"/>
      </xdr:nvSpPr>
      <xdr:spPr>
        <a:xfrm>
          <a:off x="21134017" y="10175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139459</xdr:rowOff>
    </xdr:from>
    <xdr:to>
      <xdr:col>29</xdr:col>
      <xdr:colOff>568325</xdr:colOff>
      <xdr:row>59</xdr:row>
      <xdr:rowOff>69609</xdr:rowOff>
    </xdr:to>
    <xdr:sp macro="" textlink="">
      <xdr:nvSpPr>
        <xdr:cNvPr id="794" name="円/楕円 793"/>
        <xdr:cNvSpPr/>
      </xdr:nvSpPr>
      <xdr:spPr>
        <a:xfrm>
          <a:off x="20383500" y="1008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60736</xdr:rowOff>
    </xdr:from>
    <xdr:ext cx="378565" cy="259045"/>
    <xdr:sp macro="" textlink="">
      <xdr:nvSpPr>
        <xdr:cNvPr id="795" name="テキスト ボックス 794"/>
        <xdr:cNvSpPr txBox="1"/>
      </xdr:nvSpPr>
      <xdr:spPr>
        <a:xfrm>
          <a:off x="20245017" y="10176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139611</xdr:rowOff>
    </xdr:from>
    <xdr:to>
      <xdr:col>28</xdr:col>
      <xdr:colOff>365125</xdr:colOff>
      <xdr:row>59</xdr:row>
      <xdr:rowOff>69761</xdr:rowOff>
    </xdr:to>
    <xdr:sp macro="" textlink="">
      <xdr:nvSpPr>
        <xdr:cNvPr id="796" name="円/楕円 795"/>
        <xdr:cNvSpPr/>
      </xdr:nvSpPr>
      <xdr:spPr>
        <a:xfrm>
          <a:off x="19494500" y="1008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60888</xdr:rowOff>
    </xdr:from>
    <xdr:ext cx="378565" cy="259045"/>
    <xdr:sp macro="" textlink="">
      <xdr:nvSpPr>
        <xdr:cNvPr id="797" name="テキスト ボックス 796"/>
        <xdr:cNvSpPr txBox="1"/>
      </xdr:nvSpPr>
      <xdr:spPr>
        <a:xfrm>
          <a:off x="19356017" y="10176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139802</xdr:rowOff>
    </xdr:from>
    <xdr:to>
      <xdr:col>27</xdr:col>
      <xdr:colOff>161925</xdr:colOff>
      <xdr:row>59</xdr:row>
      <xdr:rowOff>69952</xdr:rowOff>
    </xdr:to>
    <xdr:sp macro="" textlink="">
      <xdr:nvSpPr>
        <xdr:cNvPr id="798" name="円/楕円 797"/>
        <xdr:cNvSpPr/>
      </xdr:nvSpPr>
      <xdr:spPr>
        <a:xfrm>
          <a:off x="18605500" y="1008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61079</xdr:rowOff>
    </xdr:from>
    <xdr:ext cx="378565" cy="259045"/>
    <xdr:sp macro="" textlink="">
      <xdr:nvSpPr>
        <xdr:cNvPr id="799" name="テキスト ボックス 798"/>
        <xdr:cNvSpPr txBox="1"/>
      </xdr:nvSpPr>
      <xdr:spPr>
        <a:xfrm>
          <a:off x="18467017" y="10176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1" name="テキスト ボックス 81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95493</xdr:rowOff>
    </xdr:from>
    <xdr:to>
      <xdr:col>32</xdr:col>
      <xdr:colOff>186689</xdr:colOff>
      <xdr:row>78</xdr:row>
      <xdr:rowOff>32193</xdr:rowOff>
    </xdr:to>
    <xdr:cxnSp macro="">
      <xdr:nvCxnSpPr>
        <xdr:cNvPr id="825" name="直線コネクタ 824"/>
        <xdr:cNvCxnSpPr/>
      </xdr:nvCxnSpPr>
      <xdr:spPr>
        <a:xfrm flipV="1">
          <a:off x="22159595" y="11925543"/>
          <a:ext cx="1269" cy="147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36020</xdr:rowOff>
    </xdr:from>
    <xdr:ext cx="534377" cy="259045"/>
    <xdr:sp macro="" textlink="">
      <xdr:nvSpPr>
        <xdr:cNvPr id="826" name="繰出金最小値テキスト"/>
        <xdr:cNvSpPr txBox="1"/>
      </xdr:nvSpPr>
      <xdr:spPr>
        <a:xfrm>
          <a:off x="22212300" y="1340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21,876</a:t>
          </a:r>
          <a:endParaRPr kumimoji="1" lang="ja-JP" altLang="en-US" sz="1000" b="1">
            <a:latin typeface="ＭＳ Ｐゴシック"/>
          </a:endParaRPr>
        </a:p>
      </xdr:txBody>
    </xdr:sp>
    <xdr:clientData/>
  </xdr:oneCellAnchor>
  <xdr:twoCellAnchor>
    <xdr:from>
      <xdr:col>32</xdr:col>
      <xdr:colOff>98425</xdr:colOff>
      <xdr:row>78</xdr:row>
      <xdr:rowOff>32193</xdr:rowOff>
    </xdr:from>
    <xdr:to>
      <xdr:col>32</xdr:col>
      <xdr:colOff>276225</xdr:colOff>
      <xdr:row>78</xdr:row>
      <xdr:rowOff>32193</xdr:rowOff>
    </xdr:to>
    <xdr:cxnSp macro="">
      <xdr:nvCxnSpPr>
        <xdr:cNvPr id="827" name="直線コネクタ 826"/>
        <xdr:cNvCxnSpPr/>
      </xdr:nvCxnSpPr>
      <xdr:spPr>
        <a:xfrm>
          <a:off x="22072600" y="1340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42170</xdr:rowOff>
    </xdr:from>
    <xdr:ext cx="599010" cy="259045"/>
    <xdr:sp macro="" textlink="">
      <xdr:nvSpPr>
        <xdr:cNvPr id="828" name="繰出金最大値テキスト"/>
        <xdr:cNvSpPr txBox="1"/>
      </xdr:nvSpPr>
      <xdr:spPr>
        <a:xfrm>
          <a:off x="22212300" y="1170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157,811</a:t>
          </a:r>
          <a:endParaRPr kumimoji="1" lang="ja-JP" altLang="en-US" sz="1000" b="1">
            <a:latin typeface="ＭＳ Ｐゴシック"/>
          </a:endParaRPr>
        </a:p>
      </xdr:txBody>
    </xdr:sp>
    <xdr:clientData/>
  </xdr:oneCellAnchor>
  <xdr:twoCellAnchor>
    <xdr:from>
      <xdr:col>32</xdr:col>
      <xdr:colOff>98425</xdr:colOff>
      <xdr:row>69</xdr:row>
      <xdr:rowOff>95493</xdr:rowOff>
    </xdr:from>
    <xdr:to>
      <xdr:col>32</xdr:col>
      <xdr:colOff>276225</xdr:colOff>
      <xdr:row>69</xdr:row>
      <xdr:rowOff>95493</xdr:rowOff>
    </xdr:to>
    <xdr:cxnSp macro="">
      <xdr:nvCxnSpPr>
        <xdr:cNvPr id="829" name="直線コネクタ 828"/>
        <xdr:cNvCxnSpPr/>
      </xdr:nvCxnSpPr>
      <xdr:spPr>
        <a:xfrm>
          <a:off x="22072600" y="1192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156790</xdr:rowOff>
    </xdr:from>
    <xdr:to>
      <xdr:col>32</xdr:col>
      <xdr:colOff>187325</xdr:colOff>
      <xdr:row>76</xdr:row>
      <xdr:rowOff>37940</xdr:rowOff>
    </xdr:to>
    <xdr:cxnSp macro="">
      <xdr:nvCxnSpPr>
        <xdr:cNvPr id="830" name="直線コネクタ 829"/>
        <xdr:cNvCxnSpPr/>
      </xdr:nvCxnSpPr>
      <xdr:spPr>
        <a:xfrm flipV="1">
          <a:off x="21323300" y="13015540"/>
          <a:ext cx="838200" cy="5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132108</xdr:rowOff>
    </xdr:from>
    <xdr:ext cx="534377" cy="259045"/>
    <xdr:sp macro="" textlink="">
      <xdr:nvSpPr>
        <xdr:cNvPr id="831" name="繰出金平均値テキスト"/>
        <xdr:cNvSpPr txBox="1"/>
      </xdr:nvSpPr>
      <xdr:spPr>
        <a:xfrm>
          <a:off x="22212300" y="12990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153681</xdr:rowOff>
    </xdr:from>
    <xdr:to>
      <xdr:col>32</xdr:col>
      <xdr:colOff>238125</xdr:colOff>
      <xdr:row>76</xdr:row>
      <xdr:rowOff>83831</xdr:rowOff>
    </xdr:to>
    <xdr:sp macro="" textlink="">
      <xdr:nvSpPr>
        <xdr:cNvPr id="832" name="フローチャート : 判断 831"/>
        <xdr:cNvSpPr/>
      </xdr:nvSpPr>
      <xdr:spPr>
        <a:xfrm>
          <a:off x="22110700" y="1301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165630</xdr:rowOff>
    </xdr:from>
    <xdr:to>
      <xdr:col>31</xdr:col>
      <xdr:colOff>34925</xdr:colOff>
      <xdr:row>76</xdr:row>
      <xdr:rowOff>37940</xdr:rowOff>
    </xdr:to>
    <xdr:cxnSp macro="">
      <xdr:nvCxnSpPr>
        <xdr:cNvPr id="833" name="直線コネクタ 832"/>
        <xdr:cNvCxnSpPr/>
      </xdr:nvCxnSpPr>
      <xdr:spPr>
        <a:xfrm>
          <a:off x="20434300" y="13024380"/>
          <a:ext cx="889000" cy="4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94288</xdr:rowOff>
    </xdr:from>
    <xdr:to>
      <xdr:col>31</xdr:col>
      <xdr:colOff>85725</xdr:colOff>
      <xdr:row>76</xdr:row>
      <xdr:rowOff>24439</xdr:rowOff>
    </xdr:to>
    <xdr:sp macro="" textlink="">
      <xdr:nvSpPr>
        <xdr:cNvPr id="834" name="フローチャート : 判断 833"/>
        <xdr:cNvSpPr/>
      </xdr:nvSpPr>
      <xdr:spPr>
        <a:xfrm>
          <a:off x="21272500" y="129530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40965</xdr:rowOff>
    </xdr:from>
    <xdr:ext cx="534377" cy="259045"/>
    <xdr:sp macro="" textlink="">
      <xdr:nvSpPr>
        <xdr:cNvPr id="835" name="テキスト ボックス 834"/>
        <xdr:cNvSpPr txBox="1"/>
      </xdr:nvSpPr>
      <xdr:spPr>
        <a:xfrm>
          <a:off x="21056111" y="1272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165630</xdr:rowOff>
    </xdr:from>
    <xdr:to>
      <xdr:col>29</xdr:col>
      <xdr:colOff>517525</xdr:colOff>
      <xdr:row>76</xdr:row>
      <xdr:rowOff>78479</xdr:rowOff>
    </xdr:to>
    <xdr:cxnSp macro="">
      <xdr:nvCxnSpPr>
        <xdr:cNvPr id="836" name="直線コネクタ 835"/>
        <xdr:cNvCxnSpPr/>
      </xdr:nvCxnSpPr>
      <xdr:spPr>
        <a:xfrm flipV="1">
          <a:off x="19545300" y="13024380"/>
          <a:ext cx="889000" cy="8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102562</xdr:rowOff>
    </xdr:from>
    <xdr:to>
      <xdr:col>29</xdr:col>
      <xdr:colOff>568325</xdr:colOff>
      <xdr:row>76</xdr:row>
      <xdr:rowOff>32711</xdr:rowOff>
    </xdr:to>
    <xdr:sp macro="" textlink="">
      <xdr:nvSpPr>
        <xdr:cNvPr id="837" name="フローチャート : 判断 836"/>
        <xdr:cNvSpPr/>
      </xdr:nvSpPr>
      <xdr:spPr>
        <a:xfrm>
          <a:off x="20383500" y="129613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49239</xdr:rowOff>
    </xdr:from>
    <xdr:ext cx="534377" cy="259045"/>
    <xdr:sp macro="" textlink="">
      <xdr:nvSpPr>
        <xdr:cNvPr id="838" name="テキスト ボックス 837"/>
        <xdr:cNvSpPr txBox="1"/>
      </xdr:nvSpPr>
      <xdr:spPr>
        <a:xfrm>
          <a:off x="20167111" y="1273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78479</xdr:rowOff>
    </xdr:from>
    <xdr:to>
      <xdr:col>28</xdr:col>
      <xdr:colOff>314325</xdr:colOff>
      <xdr:row>76</xdr:row>
      <xdr:rowOff>106390</xdr:rowOff>
    </xdr:to>
    <xdr:cxnSp macro="">
      <xdr:nvCxnSpPr>
        <xdr:cNvPr id="839" name="直線コネクタ 838"/>
        <xdr:cNvCxnSpPr/>
      </xdr:nvCxnSpPr>
      <xdr:spPr>
        <a:xfrm flipV="1">
          <a:off x="18656300" y="13108679"/>
          <a:ext cx="889000" cy="2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120262</xdr:rowOff>
    </xdr:from>
    <xdr:to>
      <xdr:col>28</xdr:col>
      <xdr:colOff>365125</xdr:colOff>
      <xdr:row>76</xdr:row>
      <xdr:rowOff>50412</xdr:rowOff>
    </xdr:to>
    <xdr:sp macro="" textlink="">
      <xdr:nvSpPr>
        <xdr:cNvPr id="840" name="フローチャート : 判断 839"/>
        <xdr:cNvSpPr/>
      </xdr:nvSpPr>
      <xdr:spPr>
        <a:xfrm>
          <a:off x="19494500" y="1297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66939</xdr:rowOff>
    </xdr:from>
    <xdr:ext cx="534377" cy="259045"/>
    <xdr:sp macro="" textlink="">
      <xdr:nvSpPr>
        <xdr:cNvPr id="841" name="テキスト ボックス 840"/>
        <xdr:cNvSpPr txBox="1"/>
      </xdr:nvSpPr>
      <xdr:spPr>
        <a:xfrm>
          <a:off x="19278111" y="1275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142414</xdr:rowOff>
    </xdr:from>
    <xdr:to>
      <xdr:col>27</xdr:col>
      <xdr:colOff>161925</xdr:colOff>
      <xdr:row>76</xdr:row>
      <xdr:rowOff>72563</xdr:rowOff>
    </xdr:to>
    <xdr:sp macro="" textlink="">
      <xdr:nvSpPr>
        <xdr:cNvPr id="842" name="フローチャート : 判断 841"/>
        <xdr:cNvSpPr/>
      </xdr:nvSpPr>
      <xdr:spPr>
        <a:xfrm>
          <a:off x="18605500" y="130011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89091</xdr:rowOff>
    </xdr:from>
    <xdr:ext cx="534377" cy="259045"/>
    <xdr:sp macro="" textlink="">
      <xdr:nvSpPr>
        <xdr:cNvPr id="843" name="テキスト ボックス 842"/>
        <xdr:cNvSpPr txBox="1"/>
      </xdr:nvSpPr>
      <xdr:spPr>
        <a:xfrm>
          <a:off x="18389111" y="1277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105990</xdr:rowOff>
    </xdr:from>
    <xdr:to>
      <xdr:col>32</xdr:col>
      <xdr:colOff>238125</xdr:colOff>
      <xdr:row>76</xdr:row>
      <xdr:rowOff>36140</xdr:rowOff>
    </xdr:to>
    <xdr:sp macro="" textlink="">
      <xdr:nvSpPr>
        <xdr:cNvPr id="849" name="円/楕円 848"/>
        <xdr:cNvSpPr/>
      </xdr:nvSpPr>
      <xdr:spPr>
        <a:xfrm>
          <a:off x="22110700" y="1296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128867</xdr:rowOff>
    </xdr:from>
    <xdr:ext cx="534377" cy="259045"/>
    <xdr:sp macro="" textlink="">
      <xdr:nvSpPr>
        <xdr:cNvPr id="850" name="繰出金該当値テキスト"/>
        <xdr:cNvSpPr txBox="1"/>
      </xdr:nvSpPr>
      <xdr:spPr>
        <a:xfrm>
          <a:off x="22212300" y="1281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57,680</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158590</xdr:rowOff>
    </xdr:from>
    <xdr:to>
      <xdr:col>31</xdr:col>
      <xdr:colOff>85725</xdr:colOff>
      <xdr:row>76</xdr:row>
      <xdr:rowOff>88740</xdr:rowOff>
    </xdr:to>
    <xdr:sp macro="" textlink="">
      <xdr:nvSpPr>
        <xdr:cNvPr id="851" name="円/楕円 850"/>
        <xdr:cNvSpPr/>
      </xdr:nvSpPr>
      <xdr:spPr>
        <a:xfrm>
          <a:off x="21272500" y="1301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79867</xdr:rowOff>
    </xdr:from>
    <xdr:ext cx="534377" cy="259045"/>
    <xdr:sp macro="" textlink="">
      <xdr:nvSpPr>
        <xdr:cNvPr id="852" name="テキスト ボックス 851"/>
        <xdr:cNvSpPr txBox="1"/>
      </xdr:nvSpPr>
      <xdr:spPr>
        <a:xfrm>
          <a:off x="21056111" y="1311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52,848</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114829</xdr:rowOff>
    </xdr:from>
    <xdr:to>
      <xdr:col>29</xdr:col>
      <xdr:colOff>568325</xdr:colOff>
      <xdr:row>76</xdr:row>
      <xdr:rowOff>44980</xdr:rowOff>
    </xdr:to>
    <xdr:sp macro="" textlink="">
      <xdr:nvSpPr>
        <xdr:cNvPr id="853" name="円/楕円 852"/>
        <xdr:cNvSpPr/>
      </xdr:nvSpPr>
      <xdr:spPr>
        <a:xfrm>
          <a:off x="20383500" y="129735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36107</xdr:rowOff>
    </xdr:from>
    <xdr:ext cx="534377" cy="259045"/>
    <xdr:sp macro="" textlink="">
      <xdr:nvSpPr>
        <xdr:cNvPr id="854" name="テキスト ボックス 853"/>
        <xdr:cNvSpPr txBox="1"/>
      </xdr:nvSpPr>
      <xdr:spPr>
        <a:xfrm>
          <a:off x="20167111" y="1306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56,868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27679</xdr:rowOff>
    </xdr:from>
    <xdr:to>
      <xdr:col>28</xdr:col>
      <xdr:colOff>365125</xdr:colOff>
      <xdr:row>76</xdr:row>
      <xdr:rowOff>129279</xdr:rowOff>
    </xdr:to>
    <xdr:sp macro="" textlink="">
      <xdr:nvSpPr>
        <xdr:cNvPr id="855" name="円/楕円 854"/>
        <xdr:cNvSpPr/>
      </xdr:nvSpPr>
      <xdr:spPr>
        <a:xfrm>
          <a:off x="19494500" y="1305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120406</xdr:rowOff>
    </xdr:from>
    <xdr:ext cx="534377" cy="259045"/>
    <xdr:sp macro="" textlink="">
      <xdr:nvSpPr>
        <xdr:cNvPr id="856" name="テキスト ボックス 855"/>
        <xdr:cNvSpPr txBox="1"/>
      </xdr:nvSpPr>
      <xdr:spPr>
        <a:xfrm>
          <a:off x="19278111" y="1315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49,124</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55590</xdr:rowOff>
    </xdr:from>
    <xdr:to>
      <xdr:col>27</xdr:col>
      <xdr:colOff>161925</xdr:colOff>
      <xdr:row>76</xdr:row>
      <xdr:rowOff>157190</xdr:rowOff>
    </xdr:to>
    <xdr:sp macro="" textlink="">
      <xdr:nvSpPr>
        <xdr:cNvPr id="857" name="円/楕円 856"/>
        <xdr:cNvSpPr/>
      </xdr:nvSpPr>
      <xdr:spPr>
        <a:xfrm>
          <a:off x="18605500" y="1308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148317</xdr:rowOff>
    </xdr:from>
    <xdr:ext cx="534377" cy="259045"/>
    <xdr:sp macro="" textlink="">
      <xdr:nvSpPr>
        <xdr:cNvPr id="858" name="テキスト ボックス 857"/>
        <xdr:cNvSpPr txBox="1"/>
      </xdr:nvSpPr>
      <xdr:spPr>
        <a:xfrm>
          <a:off x="18389111" y="1317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46,560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144434</xdr:rowOff>
    </xdr:from>
    <xdr:ext cx="312906" cy="259045"/>
    <xdr:sp macro="" textlink="">
      <xdr:nvSpPr>
        <xdr:cNvPr id="872" name="テキスト ボックス 871"/>
        <xdr:cNvSpPr txBox="1"/>
      </xdr:nvSpPr>
      <xdr:spPr>
        <a:xfrm>
          <a:off x="17975094" y="16603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94</xdr:row>
      <xdr:rowOff>160763</xdr:rowOff>
    </xdr:from>
    <xdr:ext cx="312906" cy="259045"/>
    <xdr:sp macro="" textlink="">
      <xdr:nvSpPr>
        <xdr:cNvPr id="874" name="テキスト ボックス 873"/>
        <xdr:cNvSpPr txBox="1"/>
      </xdr:nvSpPr>
      <xdr:spPr>
        <a:xfrm>
          <a:off x="17975094" y="16277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5641</xdr:rowOff>
    </xdr:from>
    <xdr:ext cx="312906" cy="259045"/>
    <xdr:sp macro="" textlink="">
      <xdr:nvSpPr>
        <xdr:cNvPr id="876" name="テキスト ボックス 875"/>
        <xdr:cNvSpPr txBox="1"/>
      </xdr:nvSpPr>
      <xdr:spPr>
        <a:xfrm>
          <a:off x="17975094" y="15950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8" name="テキスト ボックス 877"/>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80" name="テキスト ボックス 879"/>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2" name="テキスト ボックス 88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4" name="直線コネクタ 883"/>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5"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7"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8" name="直線コネクタ 887"/>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90"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1" name="フローチャート : 判断 890"/>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92</xdr:row>
      <xdr:rowOff>170543</xdr:rowOff>
    </xdr:from>
    <xdr:to>
      <xdr:col>31</xdr:col>
      <xdr:colOff>85725</xdr:colOff>
      <xdr:row>93</xdr:row>
      <xdr:rowOff>100693</xdr:rowOff>
    </xdr:to>
    <xdr:sp macro="" textlink="">
      <xdr:nvSpPr>
        <xdr:cNvPr id="893" name="フローチャート : 判断 892"/>
        <xdr:cNvSpPr/>
      </xdr:nvSpPr>
      <xdr:spPr>
        <a:xfrm>
          <a:off x="21272500" y="1594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91</xdr:row>
      <xdr:rowOff>117220</xdr:rowOff>
    </xdr:from>
    <xdr:ext cx="313932" cy="259045"/>
    <xdr:sp macro="" textlink="">
      <xdr:nvSpPr>
        <xdr:cNvPr id="894" name="テキスト ボックス 893"/>
        <xdr:cNvSpPr txBox="1"/>
      </xdr:nvSpPr>
      <xdr:spPr>
        <a:xfrm>
          <a:off x="21166333" y="15719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56243</xdr:rowOff>
    </xdr:from>
    <xdr:to>
      <xdr:col>29</xdr:col>
      <xdr:colOff>568325</xdr:colOff>
      <xdr:row>94</xdr:row>
      <xdr:rowOff>157843</xdr:rowOff>
    </xdr:to>
    <xdr:sp macro="" textlink="">
      <xdr:nvSpPr>
        <xdr:cNvPr id="896" name="フローチャート : 判断 895"/>
        <xdr:cNvSpPr/>
      </xdr:nvSpPr>
      <xdr:spPr>
        <a:xfrm>
          <a:off x="20383500" y="1617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93</xdr:row>
      <xdr:rowOff>2920</xdr:rowOff>
    </xdr:from>
    <xdr:ext cx="313932" cy="259045"/>
    <xdr:sp macro="" textlink="">
      <xdr:nvSpPr>
        <xdr:cNvPr id="897" name="テキスト ボックス 896"/>
        <xdr:cNvSpPr txBox="1"/>
      </xdr:nvSpPr>
      <xdr:spPr>
        <a:xfrm>
          <a:off x="20277333" y="15947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39914</xdr:rowOff>
    </xdr:from>
    <xdr:to>
      <xdr:col>28</xdr:col>
      <xdr:colOff>365125</xdr:colOff>
      <xdr:row>96</xdr:row>
      <xdr:rowOff>141514</xdr:rowOff>
    </xdr:to>
    <xdr:sp macro="" textlink="">
      <xdr:nvSpPr>
        <xdr:cNvPr id="899" name="フローチャート : 判断 898"/>
        <xdr:cNvSpPr/>
      </xdr:nvSpPr>
      <xdr:spPr>
        <a:xfrm>
          <a:off x="19494500" y="1649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94</xdr:row>
      <xdr:rowOff>158041</xdr:rowOff>
    </xdr:from>
    <xdr:ext cx="313932" cy="259045"/>
    <xdr:sp macro="" textlink="">
      <xdr:nvSpPr>
        <xdr:cNvPr id="900" name="テキスト ボックス 899"/>
        <xdr:cNvSpPr txBox="1"/>
      </xdr:nvSpPr>
      <xdr:spPr>
        <a:xfrm>
          <a:off x="19388333" y="16274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154214</xdr:rowOff>
    </xdr:from>
    <xdr:to>
      <xdr:col>27</xdr:col>
      <xdr:colOff>161925</xdr:colOff>
      <xdr:row>91</xdr:row>
      <xdr:rowOff>84364</xdr:rowOff>
    </xdr:to>
    <xdr:sp macro="" textlink="">
      <xdr:nvSpPr>
        <xdr:cNvPr id="901" name="フローチャート : 判断 900"/>
        <xdr:cNvSpPr/>
      </xdr:nvSpPr>
      <xdr:spPr>
        <a:xfrm>
          <a:off x="18605500" y="1558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100891</xdr:rowOff>
    </xdr:from>
    <xdr:ext cx="313932" cy="259045"/>
    <xdr:sp macro="" textlink="">
      <xdr:nvSpPr>
        <xdr:cNvPr id="902" name="テキスト ボックス 901"/>
        <xdr:cNvSpPr txBox="1"/>
      </xdr:nvSpPr>
      <xdr:spPr>
        <a:xfrm>
          <a:off x="18499333" y="15359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9"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性質別決算の人口一人当たりのコストについては、類似団体平均と比較して、普通建設事業費及び扶助費が高い水準となっている。普通建設事業費は、住民一人当たり</a:t>
          </a:r>
          <a:r>
            <a:rPr kumimoji="1" lang="en-US" altLang="ja-JP" sz="1300">
              <a:latin typeface="+mn-ea"/>
              <a:ea typeface="+mn-ea"/>
            </a:rPr>
            <a:t>133,329</a:t>
          </a:r>
          <a:r>
            <a:rPr kumimoji="1" lang="ja-JP" altLang="en-US" sz="1300">
              <a:latin typeface="+mn-ea"/>
              <a:ea typeface="+mn-ea"/>
            </a:rPr>
            <a:t>円となっており、類似団体平均を</a:t>
          </a:r>
          <a:r>
            <a:rPr kumimoji="1" lang="en-US" altLang="ja-JP" sz="1300">
              <a:latin typeface="+mn-ea"/>
              <a:ea typeface="+mn-ea"/>
            </a:rPr>
            <a:t>51,561</a:t>
          </a:r>
          <a:r>
            <a:rPr kumimoji="1" lang="ja-JP" altLang="en-US" sz="1300">
              <a:latin typeface="+mn-ea"/>
              <a:ea typeface="+mn-ea"/>
            </a:rPr>
            <a:t>円上回っているが、学校再編に伴う小中一貫校の整備や本市の大きな行政課題である定住促進を目的とした住宅団地の整備を行ったことが大きな要因である。扶助費においては、</a:t>
          </a:r>
          <a:r>
            <a:rPr kumimoji="1" lang="ja-JP" altLang="ja-JP" sz="1300">
              <a:solidFill>
                <a:schemeClr val="dk1"/>
              </a:solidFill>
              <a:effectLst/>
              <a:latin typeface="+mn-ea"/>
              <a:ea typeface="+mn-ea"/>
              <a:cs typeface="+mn-cs"/>
            </a:rPr>
            <a:t>住民一人当たり</a:t>
          </a:r>
          <a:r>
            <a:rPr kumimoji="1" lang="en-US" altLang="ja-JP" sz="1300">
              <a:solidFill>
                <a:schemeClr val="dk1"/>
              </a:solidFill>
              <a:effectLst/>
              <a:latin typeface="+mn-ea"/>
              <a:ea typeface="+mn-ea"/>
              <a:cs typeface="+mn-cs"/>
            </a:rPr>
            <a:t>144,495</a:t>
          </a:r>
          <a:r>
            <a:rPr kumimoji="1" lang="ja-JP" altLang="ja-JP" sz="1300">
              <a:solidFill>
                <a:schemeClr val="dk1"/>
              </a:solidFill>
              <a:effectLst/>
              <a:latin typeface="+mn-ea"/>
              <a:ea typeface="+mn-ea"/>
              <a:cs typeface="+mn-cs"/>
            </a:rPr>
            <a:t>円と類似団体平均を</a:t>
          </a:r>
          <a:r>
            <a:rPr kumimoji="1" lang="en-US" altLang="ja-JP" sz="1300">
              <a:solidFill>
                <a:schemeClr val="dk1"/>
              </a:solidFill>
              <a:effectLst/>
              <a:latin typeface="+mn-ea"/>
              <a:ea typeface="+mn-ea"/>
              <a:cs typeface="+mn-cs"/>
            </a:rPr>
            <a:t>69,879</a:t>
          </a:r>
          <a:r>
            <a:rPr kumimoji="1" lang="ja-JP" altLang="ja-JP" sz="1300">
              <a:solidFill>
                <a:schemeClr val="dk1"/>
              </a:solidFill>
              <a:effectLst/>
              <a:latin typeface="+mn-ea"/>
              <a:ea typeface="+mn-ea"/>
              <a:cs typeface="+mn-cs"/>
            </a:rPr>
            <a:t>円上回って</a:t>
          </a:r>
          <a:r>
            <a:rPr kumimoji="1" lang="ja-JP" altLang="en-US" sz="1300">
              <a:solidFill>
                <a:schemeClr val="dk1"/>
              </a:solidFill>
              <a:effectLst/>
              <a:latin typeface="+mn-ea"/>
              <a:ea typeface="+mn-ea"/>
              <a:cs typeface="+mn-cs"/>
            </a:rPr>
            <a:t>おり</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これは</a:t>
          </a:r>
          <a:r>
            <a:rPr kumimoji="1" lang="ja-JP" altLang="en-US" sz="1300">
              <a:latin typeface="+mn-ea"/>
              <a:ea typeface="+mn-ea"/>
            </a:rPr>
            <a:t>生活保護関係経費が大きく影響していることに加え、その他の社会保障関係経費も増加していることに起因している。</a:t>
          </a:r>
          <a:endParaRPr kumimoji="1" lang="en-US" altLang="ja-JP" sz="1300">
            <a:latin typeface="+mn-ea"/>
            <a:ea typeface="+mn-ea"/>
          </a:endParaRPr>
        </a:p>
        <a:p>
          <a:r>
            <a:rPr kumimoji="1" lang="ja-JP" altLang="en-US" sz="1300">
              <a:latin typeface="+mn-ea"/>
              <a:ea typeface="+mn-ea"/>
            </a:rPr>
            <a:t>今後は、据置期間が終了する地方債の償還や既存施設の維持補修費等の増加が見込まれることから、事業の必要性を見極め、取捨選択することで歳出の抑制を図っていく。</a:t>
          </a:r>
          <a:endParaRPr kumimoji="1" lang="en-US" altLang="ja-JP" sz="13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福岡県宮若市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28,861
28,639
139.99
18,014,030
17,347,225
605,857
9,253,392
18,503,328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55771</xdr:rowOff>
    </xdr:from>
    <xdr:to>
      <xdr:col>6</xdr:col>
      <xdr:colOff>510540</xdr:colOff>
      <xdr:row>38</xdr:row>
      <xdr:rowOff>83203</xdr:rowOff>
    </xdr:to>
    <xdr:cxnSp macro="">
      <xdr:nvCxnSpPr>
        <xdr:cNvPr id="58" name="直線コネクタ 57"/>
        <xdr:cNvCxnSpPr/>
      </xdr:nvCxnSpPr>
      <xdr:spPr>
        <a:xfrm flipV="1">
          <a:off x="4633595" y="5370721"/>
          <a:ext cx="127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87030</xdr:rowOff>
    </xdr:from>
    <xdr:ext cx="469744" cy="259045"/>
    <xdr:sp macro="" textlink="">
      <xdr:nvSpPr>
        <xdr:cNvPr id="59" name="議会費最小値テキスト"/>
        <xdr:cNvSpPr txBox="1"/>
      </xdr:nvSpPr>
      <xdr:spPr>
        <a:xfrm>
          <a:off x="4686300" y="660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3,573</a:t>
          </a:r>
          <a:endParaRPr kumimoji="1" lang="ja-JP" altLang="en-US" sz="1000" b="1">
            <a:latin typeface="ＭＳ Ｐゴシック"/>
          </a:endParaRPr>
        </a:p>
      </xdr:txBody>
    </xdr:sp>
    <xdr:clientData/>
  </xdr:oneCellAnchor>
  <xdr:twoCellAnchor>
    <xdr:from>
      <xdr:col>6</xdr:col>
      <xdr:colOff>422275</xdr:colOff>
      <xdr:row>38</xdr:row>
      <xdr:rowOff>83203</xdr:rowOff>
    </xdr:from>
    <xdr:to>
      <xdr:col>6</xdr:col>
      <xdr:colOff>600075</xdr:colOff>
      <xdr:row>38</xdr:row>
      <xdr:rowOff>83203</xdr:rowOff>
    </xdr:to>
    <xdr:cxnSp macro="">
      <xdr:nvCxnSpPr>
        <xdr:cNvPr id="60" name="直線コネクタ 59"/>
        <xdr:cNvCxnSpPr/>
      </xdr:nvCxnSpPr>
      <xdr:spPr>
        <a:xfrm>
          <a:off x="4546600" y="659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2448</xdr:rowOff>
    </xdr:from>
    <xdr:ext cx="469744" cy="259045"/>
    <xdr:sp macro="" textlink="">
      <xdr:nvSpPr>
        <xdr:cNvPr id="61" name="議会費最大値テキスト"/>
        <xdr:cNvSpPr txBox="1"/>
      </xdr:nvSpPr>
      <xdr:spPr>
        <a:xfrm>
          <a:off x="4686300" y="514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7,332</a:t>
          </a:r>
          <a:endParaRPr kumimoji="1" lang="ja-JP" altLang="en-US" sz="1000" b="1">
            <a:latin typeface="ＭＳ Ｐゴシック"/>
          </a:endParaRPr>
        </a:p>
      </xdr:txBody>
    </xdr:sp>
    <xdr:clientData/>
  </xdr:oneCellAnchor>
  <xdr:twoCellAnchor>
    <xdr:from>
      <xdr:col>6</xdr:col>
      <xdr:colOff>422275</xdr:colOff>
      <xdr:row>31</xdr:row>
      <xdr:rowOff>55771</xdr:rowOff>
    </xdr:from>
    <xdr:to>
      <xdr:col>6</xdr:col>
      <xdr:colOff>600075</xdr:colOff>
      <xdr:row>31</xdr:row>
      <xdr:rowOff>55771</xdr:rowOff>
    </xdr:to>
    <xdr:cxnSp macro="">
      <xdr:nvCxnSpPr>
        <xdr:cNvPr id="62" name="直線コネクタ 61"/>
        <xdr:cNvCxnSpPr/>
      </xdr:nvCxnSpPr>
      <xdr:spPr>
        <a:xfrm>
          <a:off x="4546600" y="537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5806</xdr:rowOff>
    </xdr:from>
    <xdr:to>
      <xdr:col>6</xdr:col>
      <xdr:colOff>511175</xdr:colOff>
      <xdr:row>34</xdr:row>
      <xdr:rowOff>125331</xdr:rowOff>
    </xdr:to>
    <xdr:cxnSp macro="">
      <xdr:nvCxnSpPr>
        <xdr:cNvPr id="63" name="直線コネクタ 62"/>
        <xdr:cNvCxnSpPr/>
      </xdr:nvCxnSpPr>
      <xdr:spPr>
        <a:xfrm flipV="1">
          <a:off x="3797300" y="5835106"/>
          <a:ext cx="838200" cy="11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32384</xdr:rowOff>
    </xdr:from>
    <xdr:ext cx="469744" cy="259045"/>
    <xdr:sp macro="" textlink="">
      <xdr:nvSpPr>
        <xdr:cNvPr id="64" name="議会費平均値テキスト"/>
        <xdr:cNvSpPr txBox="1"/>
      </xdr:nvSpPr>
      <xdr:spPr>
        <a:xfrm>
          <a:off x="4686300" y="6033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53957</xdr:rowOff>
    </xdr:from>
    <xdr:to>
      <xdr:col>6</xdr:col>
      <xdr:colOff>561975</xdr:colOff>
      <xdr:row>35</xdr:row>
      <xdr:rowOff>155557</xdr:rowOff>
    </xdr:to>
    <xdr:sp macro="" textlink="">
      <xdr:nvSpPr>
        <xdr:cNvPr id="65" name="フローチャート : 判断 64"/>
        <xdr:cNvSpPr/>
      </xdr:nvSpPr>
      <xdr:spPr>
        <a:xfrm>
          <a:off x="45847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41728</xdr:rowOff>
    </xdr:from>
    <xdr:to>
      <xdr:col>5</xdr:col>
      <xdr:colOff>358775</xdr:colOff>
      <xdr:row>34</xdr:row>
      <xdr:rowOff>125331</xdr:rowOff>
    </xdr:to>
    <xdr:cxnSp macro="">
      <xdr:nvCxnSpPr>
        <xdr:cNvPr id="66" name="直線コネクタ 65"/>
        <xdr:cNvCxnSpPr/>
      </xdr:nvCxnSpPr>
      <xdr:spPr>
        <a:xfrm>
          <a:off x="2908300" y="5871028"/>
          <a:ext cx="889000" cy="8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156174</xdr:rowOff>
    </xdr:from>
    <xdr:to>
      <xdr:col>5</xdr:col>
      <xdr:colOff>409575</xdr:colOff>
      <xdr:row>35</xdr:row>
      <xdr:rowOff>86324</xdr:rowOff>
    </xdr:to>
    <xdr:sp macro="" textlink="">
      <xdr:nvSpPr>
        <xdr:cNvPr id="67" name="フローチャート : 判断 66"/>
        <xdr:cNvSpPr/>
      </xdr:nvSpPr>
      <xdr:spPr>
        <a:xfrm>
          <a:off x="3746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77451</xdr:rowOff>
    </xdr:from>
    <xdr:ext cx="469744" cy="259045"/>
    <xdr:sp macro="" textlink="">
      <xdr:nvSpPr>
        <xdr:cNvPr id="68" name="テキスト ボックス 67"/>
        <xdr:cNvSpPr txBox="1"/>
      </xdr:nvSpPr>
      <xdr:spPr>
        <a:xfrm>
          <a:off x="3562427" y="60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111288</xdr:rowOff>
    </xdr:from>
    <xdr:to>
      <xdr:col>4</xdr:col>
      <xdr:colOff>155575</xdr:colOff>
      <xdr:row>34</xdr:row>
      <xdr:rowOff>41728</xdr:rowOff>
    </xdr:to>
    <xdr:cxnSp macro="">
      <xdr:nvCxnSpPr>
        <xdr:cNvPr id="69" name="直線コネクタ 68"/>
        <xdr:cNvCxnSpPr/>
      </xdr:nvCxnSpPr>
      <xdr:spPr>
        <a:xfrm>
          <a:off x="2019300" y="5769138"/>
          <a:ext cx="889000" cy="10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8237</xdr:rowOff>
    </xdr:from>
    <xdr:to>
      <xdr:col>4</xdr:col>
      <xdr:colOff>206375</xdr:colOff>
      <xdr:row>35</xdr:row>
      <xdr:rowOff>109837</xdr:rowOff>
    </xdr:to>
    <xdr:sp macro="" textlink="">
      <xdr:nvSpPr>
        <xdr:cNvPr id="70" name="フローチャート : 判断 69"/>
        <xdr:cNvSpPr/>
      </xdr:nvSpPr>
      <xdr:spPr>
        <a:xfrm>
          <a:off x="2857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100964</xdr:rowOff>
    </xdr:from>
    <xdr:ext cx="469744" cy="259045"/>
    <xdr:sp macro="" textlink="">
      <xdr:nvSpPr>
        <xdr:cNvPr id="71" name="テキスト ボックス 70"/>
        <xdr:cNvSpPr txBox="1"/>
      </xdr:nvSpPr>
      <xdr:spPr>
        <a:xfrm>
          <a:off x="2673427" y="61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62302</xdr:rowOff>
    </xdr:from>
    <xdr:to>
      <xdr:col>2</xdr:col>
      <xdr:colOff>638175</xdr:colOff>
      <xdr:row>33</xdr:row>
      <xdr:rowOff>111288</xdr:rowOff>
    </xdr:to>
    <xdr:cxnSp macro="">
      <xdr:nvCxnSpPr>
        <xdr:cNvPr id="72" name="直線コネクタ 71"/>
        <xdr:cNvCxnSpPr/>
      </xdr:nvCxnSpPr>
      <xdr:spPr>
        <a:xfrm>
          <a:off x="1130300" y="5548702"/>
          <a:ext cx="889000" cy="22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116332</xdr:rowOff>
    </xdr:from>
    <xdr:to>
      <xdr:col>3</xdr:col>
      <xdr:colOff>3175</xdr:colOff>
      <xdr:row>35</xdr:row>
      <xdr:rowOff>46482</xdr:rowOff>
    </xdr:to>
    <xdr:sp macro="" textlink="">
      <xdr:nvSpPr>
        <xdr:cNvPr id="73" name="フローチャート : 判断 72"/>
        <xdr:cNvSpPr/>
      </xdr:nvSpPr>
      <xdr:spPr>
        <a:xfrm>
          <a:off x="1968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37609</xdr:rowOff>
    </xdr:from>
    <xdr:ext cx="469744" cy="259045"/>
    <xdr:sp macro="" textlink="">
      <xdr:nvSpPr>
        <xdr:cNvPr id="74" name="テキスト ボックス 73"/>
        <xdr:cNvSpPr txBox="1"/>
      </xdr:nvSpPr>
      <xdr:spPr>
        <a:xfrm>
          <a:off x="1784427" y="603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46446</xdr:rowOff>
    </xdr:from>
    <xdr:to>
      <xdr:col>1</xdr:col>
      <xdr:colOff>485775</xdr:colOff>
      <xdr:row>33</xdr:row>
      <xdr:rowOff>148046</xdr:rowOff>
    </xdr:to>
    <xdr:sp macro="" textlink="">
      <xdr:nvSpPr>
        <xdr:cNvPr id="75" name="フローチャート : 判断 74"/>
        <xdr:cNvSpPr/>
      </xdr:nvSpPr>
      <xdr:spPr>
        <a:xfrm>
          <a:off x="1079500" y="5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139173</xdr:rowOff>
    </xdr:from>
    <xdr:ext cx="469744" cy="259045"/>
    <xdr:sp macro="" textlink="">
      <xdr:nvSpPr>
        <xdr:cNvPr id="76" name="テキスト ボックス 75"/>
        <xdr:cNvSpPr txBox="1"/>
      </xdr:nvSpPr>
      <xdr:spPr>
        <a:xfrm>
          <a:off x="895427" y="579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126456</xdr:rowOff>
    </xdr:from>
    <xdr:to>
      <xdr:col>6</xdr:col>
      <xdr:colOff>561975</xdr:colOff>
      <xdr:row>34</xdr:row>
      <xdr:rowOff>56606</xdr:rowOff>
    </xdr:to>
    <xdr:sp macro="" textlink="">
      <xdr:nvSpPr>
        <xdr:cNvPr id="82" name="円/楕円 81"/>
        <xdr:cNvSpPr/>
      </xdr:nvSpPr>
      <xdr:spPr>
        <a:xfrm>
          <a:off x="4584700" y="578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149333</xdr:rowOff>
    </xdr:from>
    <xdr:ext cx="469744" cy="259045"/>
    <xdr:sp macro="" textlink="">
      <xdr:nvSpPr>
        <xdr:cNvPr id="83" name="議会費該当値テキスト"/>
        <xdr:cNvSpPr txBox="1"/>
      </xdr:nvSpPr>
      <xdr:spPr>
        <a:xfrm>
          <a:off x="4686300" y="5635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74531</xdr:rowOff>
    </xdr:from>
    <xdr:to>
      <xdr:col>5</xdr:col>
      <xdr:colOff>409575</xdr:colOff>
      <xdr:row>35</xdr:row>
      <xdr:rowOff>4681</xdr:rowOff>
    </xdr:to>
    <xdr:sp macro="" textlink="">
      <xdr:nvSpPr>
        <xdr:cNvPr id="84" name="円/楕円 83"/>
        <xdr:cNvSpPr/>
      </xdr:nvSpPr>
      <xdr:spPr>
        <a:xfrm>
          <a:off x="3746500" y="590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21208</xdr:rowOff>
    </xdr:from>
    <xdr:ext cx="469744" cy="259045"/>
    <xdr:sp macro="" textlink="">
      <xdr:nvSpPr>
        <xdr:cNvPr id="85" name="テキスト ボックス 84"/>
        <xdr:cNvSpPr txBox="1"/>
      </xdr:nvSpPr>
      <xdr:spPr>
        <a:xfrm>
          <a:off x="3562427" y="567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5,544</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162378</xdr:rowOff>
    </xdr:from>
    <xdr:to>
      <xdr:col>4</xdr:col>
      <xdr:colOff>206375</xdr:colOff>
      <xdr:row>34</xdr:row>
      <xdr:rowOff>92528</xdr:rowOff>
    </xdr:to>
    <xdr:sp macro="" textlink="">
      <xdr:nvSpPr>
        <xdr:cNvPr id="86" name="円/楕円 85"/>
        <xdr:cNvSpPr/>
      </xdr:nvSpPr>
      <xdr:spPr>
        <a:xfrm>
          <a:off x="2857500" y="582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109055</xdr:rowOff>
    </xdr:from>
    <xdr:ext cx="469744" cy="259045"/>
    <xdr:sp macro="" textlink="">
      <xdr:nvSpPr>
        <xdr:cNvPr id="87" name="テキスト ボックス 86"/>
        <xdr:cNvSpPr txBox="1"/>
      </xdr:nvSpPr>
      <xdr:spPr>
        <a:xfrm>
          <a:off x="2673427" y="559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5,800</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60488</xdr:rowOff>
    </xdr:from>
    <xdr:to>
      <xdr:col>3</xdr:col>
      <xdr:colOff>3175</xdr:colOff>
      <xdr:row>33</xdr:row>
      <xdr:rowOff>162088</xdr:rowOff>
    </xdr:to>
    <xdr:sp macro="" textlink="">
      <xdr:nvSpPr>
        <xdr:cNvPr id="88" name="円/楕円 87"/>
        <xdr:cNvSpPr/>
      </xdr:nvSpPr>
      <xdr:spPr>
        <a:xfrm>
          <a:off x="1968500" y="571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7165</xdr:rowOff>
    </xdr:from>
    <xdr:ext cx="469744" cy="259045"/>
    <xdr:sp macro="" textlink="">
      <xdr:nvSpPr>
        <xdr:cNvPr id="89" name="テキスト ボックス 88"/>
        <xdr:cNvSpPr txBox="1"/>
      </xdr:nvSpPr>
      <xdr:spPr>
        <a:xfrm>
          <a:off x="1784427" y="549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6,112</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11502</xdr:rowOff>
    </xdr:from>
    <xdr:to>
      <xdr:col>1</xdr:col>
      <xdr:colOff>485775</xdr:colOff>
      <xdr:row>32</xdr:row>
      <xdr:rowOff>113102</xdr:rowOff>
    </xdr:to>
    <xdr:sp macro="" textlink="">
      <xdr:nvSpPr>
        <xdr:cNvPr id="90" name="円/楕円 89"/>
        <xdr:cNvSpPr/>
      </xdr:nvSpPr>
      <xdr:spPr>
        <a:xfrm>
          <a:off x="1079500" y="549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129629</xdr:rowOff>
    </xdr:from>
    <xdr:ext cx="469744" cy="259045"/>
    <xdr:sp macro="" textlink="">
      <xdr:nvSpPr>
        <xdr:cNvPr id="91" name="テキスト ボックス 90"/>
        <xdr:cNvSpPr txBox="1"/>
      </xdr:nvSpPr>
      <xdr:spPr>
        <a:xfrm>
          <a:off x="895427" y="527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46465</xdr:rowOff>
    </xdr:from>
    <xdr:to>
      <xdr:col>6</xdr:col>
      <xdr:colOff>510540</xdr:colOff>
      <xdr:row>58</xdr:row>
      <xdr:rowOff>73954</xdr:rowOff>
    </xdr:to>
    <xdr:cxnSp macro="">
      <xdr:nvCxnSpPr>
        <xdr:cNvPr id="115" name="直線コネクタ 114"/>
        <xdr:cNvCxnSpPr/>
      </xdr:nvCxnSpPr>
      <xdr:spPr>
        <a:xfrm flipV="1">
          <a:off x="4633595" y="8618965"/>
          <a:ext cx="1270" cy="1399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77781</xdr:rowOff>
    </xdr:from>
    <xdr:ext cx="534377" cy="259045"/>
    <xdr:sp macro="" textlink="">
      <xdr:nvSpPr>
        <xdr:cNvPr id="116" name="総務費最小値テキスト"/>
        <xdr:cNvSpPr txBox="1"/>
      </xdr:nvSpPr>
      <xdr:spPr>
        <a:xfrm>
          <a:off x="4686300" y="1002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37,256</a:t>
          </a:r>
          <a:endParaRPr kumimoji="1" lang="ja-JP" altLang="en-US" sz="1000" b="1">
            <a:latin typeface="ＭＳ Ｐゴシック"/>
          </a:endParaRPr>
        </a:p>
      </xdr:txBody>
    </xdr:sp>
    <xdr:clientData/>
  </xdr:oneCellAnchor>
  <xdr:twoCellAnchor>
    <xdr:from>
      <xdr:col>6</xdr:col>
      <xdr:colOff>422275</xdr:colOff>
      <xdr:row>58</xdr:row>
      <xdr:rowOff>73954</xdr:rowOff>
    </xdr:from>
    <xdr:to>
      <xdr:col>6</xdr:col>
      <xdr:colOff>600075</xdr:colOff>
      <xdr:row>58</xdr:row>
      <xdr:rowOff>73954</xdr:rowOff>
    </xdr:to>
    <xdr:cxnSp macro="">
      <xdr:nvCxnSpPr>
        <xdr:cNvPr id="117" name="直線コネクタ 116"/>
        <xdr:cNvCxnSpPr/>
      </xdr:nvCxnSpPr>
      <xdr:spPr>
        <a:xfrm>
          <a:off x="4546600" y="1001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164592</xdr:rowOff>
    </xdr:from>
    <xdr:ext cx="599010" cy="259045"/>
    <xdr:sp macro="" textlink="">
      <xdr:nvSpPr>
        <xdr:cNvPr id="118" name="総務費最大値テキスト"/>
        <xdr:cNvSpPr txBox="1"/>
      </xdr:nvSpPr>
      <xdr:spPr>
        <a:xfrm>
          <a:off x="4686300" y="839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404,471</a:t>
          </a:r>
          <a:endParaRPr kumimoji="1" lang="ja-JP" altLang="en-US" sz="1000" b="1">
            <a:latin typeface="ＭＳ Ｐゴシック"/>
          </a:endParaRPr>
        </a:p>
      </xdr:txBody>
    </xdr:sp>
    <xdr:clientData/>
  </xdr:oneCellAnchor>
  <xdr:twoCellAnchor>
    <xdr:from>
      <xdr:col>6</xdr:col>
      <xdr:colOff>422275</xdr:colOff>
      <xdr:row>50</xdr:row>
      <xdr:rowOff>46465</xdr:rowOff>
    </xdr:from>
    <xdr:to>
      <xdr:col>6</xdr:col>
      <xdr:colOff>600075</xdr:colOff>
      <xdr:row>50</xdr:row>
      <xdr:rowOff>46465</xdr:rowOff>
    </xdr:to>
    <xdr:cxnSp macro="">
      <xdr:nvCxnSpPr>
        <xdr:cNvPr id="119" name="直線コネクタ 118"/>
        <xdr:cNvCxnSpPr/>
      </xdr:nvCxnSpPr>
      <xdr:spPr>
        <a:xfrm>
          <a:off x="4546600" y="861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158659</xdr:rowOff>
    </xdr:from>
    <xdr:to>
      <xdr:col>6</xdr:col>
      <xdr:colOff>511175</xdr:colOff>
      <xdr:row>57</xdr:row>
      <xdr:rowOff>164979</xdr:rowOff>
    </xdr:to>
    <xdr:cxnSp macro="">
      <xdr:nvCxnSpPr>
        <xdr:cNvPr id="120" name="直線コネクタ 119"/>
        <xdr:cNvCxnSpPr/>
      </xdr:nvCxnSpPr>
      <xdr:spPr>
        <a:xfrm>
          <a:off x="3797300" y="9931309"/>
          <a:ext cx="838200" cy="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104611</xdr:rowOff>
    </xdr:from>
    <xdr:ext cx="534377" cy="259045"/>
    <xdr:sp macro="" textlink="">
      <xdr:nvSpPr>
        <xdr:cNvPr id="121" name="総務費平均値テキスト"/>
        <xdr:cNvSpPr txBox="1"/>
      </xdr:nvSpPr>
      <xdr:spPr>
        <a:xfrm>
          <a:off x="4686300" y="9705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81734</xdr:rowOff>
    </xdr:from>
    <xdr:to>
      <xdr:col>6</xdr:col>
      <xdr:colOff>561975</xdr:colOff>
      <xdr:row>58</xdr:row>
      <xdr:rowOff>11884</xdr:rowOff>
    </xdr:to>
    <xdr:sp macro="" textlink="">
      <xdr:nvSpPr>
        <xdr:cNvPr id="122" name="フローチャート : 判断 121"/>
        <xdr:cNvSpPr/>
      </xdr:nvSpPr>
      <xdr:spPr>
        <a:xfrm>
          <a:off x="45847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131474</xdr:rowOff>
    </xdr:from>
    <xdr:to>
      <xdr:col>5</xdr:col>
      <xdr:colOff>358775</xdr:colOff>
      <xdr:row>57</xdr:row>
      <xdr:rowOff>158659</xdr:rowOff>
    </xdr:to>
    <xdr:cxnSp macro="">
      <xdr:nvCxnSpPr>
        <xdr:cNvPr id="123" name="直線コネクタ 122"/>
        <xdr:cNvCxnSpPr/>
      </xdr:nvCxnSpPr>
      <xdr:spPr>
        <a:xfrm>
          <a:off x="2908300" y="9904124"/>
          <a:ext cx="889000" cy="2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166205</xdr:rowOff>
    </xdr:from>
    <xdr:to>
      <xdr:col>5</xdr:col>
      <xdr:colOff>409575</xdr:colOff>
      <xdr:row>57</xdr:row>
      <xdr:rowOff>96355</xdr:rowOff>
    </xdr:to>
    <xdr:sp macro="" textlink="">
      <xdr:nvSpPr>
        <xdr:cNvPr id="124" name="フローチャート : 判断 123"/>
        <xdr:cNvSpPr/>
      </xdr:nvSpPr>
      <xdr:spPr>
        <a:xfrm>
          <a:off x="3746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112882</xdr:rowOff>
    </xdr:from>
    <xdr:ext cx="534377" cy="259045"/>
    <xdr:sp macro="" textlink="">
      <xdr:nvSpPr>
        <xdr:cNvPr id="125" name="テキスト ボックス 124"/>
        <xdr:cNvSpPr txBox="1"/>
      </xdr:nvSpPr>
      <xdr:spPr>
        <a:xfrm>
          <a:off x="3530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82474</xdr:rowOff>
    </xdr:from>
    <xdr:to>
      <xdr:col>4</xdr:col>
      <xdr:colOff>155575</xdr:colOff>
      <xdr:row>57</xdr:row>
      <xdr:rowOff>131474</xdr:rowOff>
    </xdr:to>
    <xdr:cxnSp macro="">
      <xdr:nvCxnSpPr>
        <xdr:cNvPr id="126" name="直線コネクタ 125"/>
        <xdr:cNvCxnSpPr/>
      </xdr:nvCxnSpPr>
      <xdr:spPr>
        <a:xfrm>
          <a:off x="2019300" y="9855124"/>
          <a:ext cx="889000" cy="4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19699</xdr:rowOff>
    </xdr:from>
    <xdr:to>
      <xdr:col>4</xdr:col>
      <xdr:colOff>206375</xdr:colOff>
      <xdr:row>57</xdr:row>
      <xdr:rowOff>121299</xdr:rowOff>
    </xdr:to>
    <xdr:sp macro="" textlink="">
      <xdr:nvSpPr>
        <xdr:cNvPr id="127" name="フローチャート : 判断 126"/>
        <xdr:cNvSpPr/>
      </xdr:nvSpPr>
      <xdr:spPr>
        <a:xfrm>
          <a:off x="2857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137826</xdr:rowOff>
    </xdr:from>
    <xdr:ext cx="534377" cy="259045"/>
    <xdr:sp macro="" textlink="">
      <xdr:nvSpPr>
        <xdr:cNvPr id="128" name="テキスト ボックス 127"/>
        <xdr:cNvSpPr txBox="1"/>
      </xdr:nvSpPr>
      <xdr:spPr>
        <a:xfrm>
          <a:off x="2641111" y="95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78092</xdr:rowOff>
    </xdr:from>
    <xdr:to>
      <xdr:col>2</xdr:col>
      <xdr:colOff>638175</xdr:colOff>
      <xdr:row>57</xdr:row>
      <xdr:rowOff>82474</xdr:rowOff>
    </xdr:to>
    <xdr:cxnSp macro="">
      <xdr:nvCxnSpPr>
        <xdr:cNvPr id="129" name="直線コネクタ 128"/>
        <xdr:cNvCxnSpPr/>
      </xdr:nvCxnSpPr>
      <xdr:spPr>
        <a:xfrm>
          <a:off x="1130300" y="9850742"/>
          <a:ext cx="8890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87616</xdr:rowOff>
    </xdr:from>
    <xdr:to>
      <xdr:col>3</xdr:col>
      <xdr:colOff>3175</xdr:colOff>
      <xdr:row>57</xdr:row>
      <xdr:rowOff>17766</xdr:rowOff>
    </xdr:to>
    <xdr:sp macro="" textlink="">
      <xdr:nvSpPr>
        <xdr:cNvPr id="130" name="フローチャート : 判断 129"/>
        <xdr:cNvSpPr/>
      </xdr:nvSpPr>
      <xdr:spPr>
        <a:xfrm>
          <a:off x="1968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34293</xdr:rowOff>
    </xdr:from>
    <xdr:ext cx="599010" cy="259045"/>
    <xdr:sp macro="" textlink="">
      <xdr:nvSpPr>
        <xdr:cNvPr id="131" name="テキスト ボックス 130"/>
        <xdr:cNvSpPr txBox="1"/>
      </xdr:nvSpPr>
      <xdr:spPr>
        <a:xfrm>
          <a:off x="1719794" y="94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35720</xdr:rowOff>
    </xdr:from>
    <xdr:to>
      <xdr:col>1</xdr:col>
      <xdr:colOff>485775</xdr:colOff>
      <xdr:row>57</xdr:row>
      <xdr:rowOff>137320</xdr:rowOff>
    </xdr:to>
    <xdr:sp macro="" textlink="">
      <xdr:nvSpPr>
        <xdr:cNvPr id="132" name="フローチャート : 判断 131"/>
        <xdr:cNvSpPr/>
      </xdr:nvSpPr>
      <xdr:spPr>
        <a:xfrm>
          <a:off x="1079500" y="98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128447</xdr:rowOff>
    </xdr:from>
    <xdr:ext cx="534377" cy="259045"/>
    <xdr:sp macro="" textlink="">
      <xdr:nvSpPr>
        <xdr:cNvPr id="133" name="テキスト ボックス 132"/>
        <xdr:cNvSpPr txBox="1"/>
      </xdr:nvSpPr>
      <xdr:spPr>
        <a:xfrm>
          <a:off x="863111" y="990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114179</xdr:rowOff>
    </xdr:from>
    <xdr:to>
      <xdr:col>6</xdr:col>
      <xdr:colOff>561975</xdr:colOff>
      <xdr:row>58</xdr:row>
      <xdr:rowOff>44329</xdr:rowOff>
    </xdr:to>
    <xdr:sp macro="" textlink="">
      <xdr:nvSpPr>
        <xdr:cNvPr id="139" name="円/楕円 138"/>
        <xdr:cNvSpPr/>
      </xdr:nvSpPr>
      <xdr:spPr>
        <a:xfrm>
          <a:off x="4584700" y="98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60160</xdr:rowOff>
    </xdr:from>
    <xdr:ext cx="534377" cy="259045"/>
    <xdr:sp macro="" textlink="">
      <xdr:nvSpPr>
        <xdr:cNvPr id="140" name="総務費該当値テキスト"/>
        <xdr:cNvSpPr txBox="1"/>
      </xdr:nvSpPr>
      <xdr:spPr>
        <a:xfrm>
          <a:off x="4686300" y="983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58,365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107859</xdr:rowOff>
    </xdr:from>
    <xdr:to>
      <xdr:col>5</xdr:col>
      <xdr:colOff>409575</xdr:colOff>
      <xdr:row>58</xdr:row>
      <xdr:rowOff>38009</xdr:rowOff>
    </xdr:to>
    <xdr:sp macro="" textlink="">
      <xdr:nvSpPr>
        <xdr:cNvPr id="141" name="円/楕円 140"/>
        <xdr:cNvSpPr/>
      </xdr:nvSpPr>
      <xdr:spPr>
        <a:xfrm>
          <a:off x="3746500" y="988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29136</xdr:rowOff>
    </xdr:from>
    <xdr:ext cx="534377" cy="259045"/>
    <xdr:sp macro="" textlink="">
      <xdr:nvSpPr>
        <xdr:cNvPr id="142" name="テキスト ボックス 141"/>
        <xdr:cNvSpPr txBox="1"/>
      </xdr:nvSpPr>
      <xdr:spPr>
        <a:xfrm>
          <a:off x="3530111" y="997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60,024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80674</xdr:rowOff>
    </xdr:from>
    <xdr:to>
      <xdr:col>4</xdr:col>
      <xdr:colOff>206375</xdr:colOff>
      <xdr:row>58</xdr:row>
      <xdr:rowOff>10824</xdr:rowOff>
    </xdr:to>
    <xdr:sp macro="" textlink="">
      <xdr:nvSpPr>
        <xdr:cNvPr id="143" name="円/楕円 142"/>
        <xdr:cNvSpPr/>
      </xdr:nvSpPr>
      <xdr:spPr>
        <a:xfrm>
          <a:off x="2857500" y="985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1951</xdr:rowOff>
    </xdr:from>
    <xdr:ext cx="534377" cy="259045"/>
    <xdr:sp macro="" textlink="">
      <xdr:nvSpPr>
        <xdr:cNvPr id="144" name="テキスト ボックス 143"/>
        <xdr:cNvSpPr txBox="1"/>
      </xdr:nvSpPr>
      <xdr:spPr>
        <a:xfrm>
          <a:off x="2641111" y="99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67,159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31674</xdr:rowOff>
    </xdr:from>
    <xdr:to>
      <xdr:col>3</xdr:col>
      <xdr:colOff>3175</xdr:colOff>
      <xdr:row>57</xdr:row>
      <xdr:rowOff>133274</xdr:rowOff>
    </xdr:to>
    <xdr:sp macro="" textlink="">
      <xdr:nvSpPr>
        <xdr:cNvPr id="145" name="円/楕円 144"/>
        <xdr:cNvSpPr/>
      </xdr:nvSpPr>
      <xdr:spPr>
        <a:xfrm>
          <a:off x="1968500" y="980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124401</xdr:rowOff>
    </xdr:from>
    <xdr:ext cx="534377" cy="259045"/>
    <xdr:sp macro="" textlink="">
      <xdr:nvSpPr>
        <xdr:cNvPr id="146" name="テキスト ボックス 145"/>
        <xdr:cNvSpPr txBox="1"/>
      </xdr:nvSpPr>
      <xdr:spPr>
        <a:xfrm>
          <a:off x="1752111" y="989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80,020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27292</xdr:rowOff>
    </xdr:from>
    <xdr:to>
      <xdr:col>1</xdr:col>
      <xdr:colOff>485775</xdr:colOff>
      <xdr:row>57</xdr:row>
      <xdr:rowOff>128892</xdr:rowOff>
    </xdr:to>
    <xdr:sp macro="" textlink="">
      <xdr:nvSpPr>
        <xdr:cNvPr id="147" name="円/楕円 146"/>
        <xdr:cNvSpPr/>
      </xdr:nvSpPr>
      <xdr:spPr>
        <a:xfrm>
          <a:off x="1079500" y="97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145419</xdr:rowOff>
    </xdr:from>
    <xdr:ext cx="534377" cy="259045"/>
    <xdr:sp macro="" textlink="">
      <xdr:nvSpPr>
        <xdr:cNvPr id="148" name="テキスト ボックス 147"/>
        <xdr:cNvSpPr txBox="1"/>
      </xdr:nvSpPr>
      <xdr:spPr>
        <a:xfrm>
          <a:off x="863111" y="95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81,170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174,212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32967</xdr:rowOff>
    </xdr:from>
    <xdr:to>
      <xdr:col>6</xdr:col>
      <xdr:colOff>510540</xdr:colOff>
      <xdr:row>79</xdr:row>
      <xdr:rowOff>2011</xdr:rowOff>
    </xdr:to>
    <xdr:cxnSp macro="">
      <xdr:nvCxnSpPr>
        <xdr:cNvPr id="173" name="直線コネクタ 172"/>
        <xdr:cNvCxnSpPr/>
      </xdr:nvCxnSpPr>
      <xdr:spPr>
        <a:xfrm flipV="1">
          <a:off x="4633595" y="12034467"/>
          <a:ext cx="1270" cy="15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5838</xdr:rowOff>
    </xdr:from>
    <xdr:ext cx="599010" cy="259045"/>
    <xdr:sp macro="" textlink="">
      <xdr:nvSpPr>
        <xdr:cNvPr id="174" name="民生費最小値テキスト"/>
        <xdr:cNvSpPr txBox="1"/>
      </xdr:nvSpPr>
      <xdr:spPr>
        <a:xfrm>
          <a:off x="4686300" y="1355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111,139</a:t>
          </a:r>
          <a:endParaRPr kumimoji="1" lang="ja-JP" altLang="en-US" sz="1000" b="1">
            <a:latin typeface="ＭＳ Ｐゴシック"/>
          </a:endParaRPr>
        </a:p>
      </xdr:txBody>
    </xdr:sp>
    <xdr:clientData/>
  </xdr:oneCellAnchor>
  <xdr:twoCellAnchor>
    <xdr:from>
      <xdr:col>6</xdr:col>
      <xdr:colOff>422275</xdr:colOff>
      <xdr:row>79</xdr:row>
      <xdr:rowOff>2011</xdr:rowOff>
    </xdr:from>
    <xdr:to>
      <xdr:col>6</xdr:col>
      <xdr:colOff>600075</xdr:colOff>
      <xdr:row>79</xdr:row>
      <xdr:rowOff>2011</xdr:rowOff>
    </xdr:to>
    <xdr:cxnSp macro="">
      <xdr:nvCxnSpPr>
        <xdr:cNvPr id="175" name="直線コネクタ 174"/>
        <xdr:cNvCxnSpPr/>
      </xdr:nvCxnSpPr>
      <xdr:spPr>
        <a:xfrm>
          <a:off x="4546600" y="1354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151094</xdr:rowOff>
    </xdr:from>
    <xdr:ext cx="599010" cy="259045"/>
    <xdr:sp macro="" textlink="">
      <xdr:nvSpPr>
        <xdr:cNvPr id="176" name="民生費最大値テキスト"/>
        <xdr:cNvSpPr txBox="1"/>
      </xdr:nvSpPr>
      <xdr:spPr>
        <a:xfrm>
          <a:off x="4686300" y="1180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508,014</a:t>
          </a:r>
          <a:endParaRPr kumimoji="1" lang="ja-JP" altLang="en-US" sz="1000" b="1">
            <a:latin typeface="ＭＳ Ｐゴシック"/>
          </a:endParaRPr>
        </a:p>
      </xdr:txBody>
    </xdr:sp>
    <xdr:clientData/>
  </xdr:oneCellAnchor>
  <xdr:twoCellAnchor>
    <xdr:from>
      <xdr:col>6</xdr:col>
      <xdr:colOff>422275</xdr:colOff>
      <xdr:row>70</xdr:row>
      <xdr:rowOff>32967</xdr:rowOff>
    </xdr:from>
    <xdr:to>
      <xdr:col>6</xdr:col>
      <xdr:colOff>600075</xdr:colOff>
      <xdr:row>70</xdr:row>
      <xdr:rowOff>32967</xdr:rowOff>
    </xdr:to>
    <xdr:cxnSp macro="">
      <xdr:nvCxnSpPr>
        <xdr:cNvPr id="177" name="直線コネクタ 176"/>
        <xdr:cNvCxnSpPr/>
      </xdr:nvCxnSpPr>
      <xdr:spPr>
        <a:xfrm>
          <a:off x="4546600" y="12034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78577</xdr:rowOff>
    </xdr:from>
    <xdr:to>
      <xdr:col>6</xdr:col>
      <xdr:colOff>511175</xdr:colOff>
      <xdr:row>76</xdr:row>
      <xdr:rowOff>111533</xdr:rowOff>
    </xdr:to>
    <xdr:cxnSp macro="">
      <xdr:nvCxnSpPr>
        <xdr:cNvPr id="178" name="直線コネクタ 177"/>
        <xdr:cNvCxnSpPr/>
      </xdr:nvCxnSpPr>
      <xdr:spPr>
        <a:xfrm flipV="1">
          <a:off x="3797300" y="13108777"/>
          <a:ext cx="838200" cy="3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143942</xdr:rowOff>
    </xdr:from>
    <xdr:ext cx="599010" cy="259045"/>
    <xdr:sp macro="" textlink="">
      <xdr:nvSpPr>
        <xdr:cNvPr id="179" name="民生費平均値テキスト"/>
        <xdr:cNvSpPr txBox="1"/>
      </xdr:nvSpPr>
      <xdr:spPr>
        <a:xfrm>
          <a:off x="4686300" y="13345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165515</xdr:rowOff>
    </xdr:from>
    <xdr:to>
      <xdr:col>6</xdr:col>
      <xdr:colOff>561975</xdr:colOff>
      <xdr:row>78</xdr:row>
      <xdr:rowOff>95665</xdr:rowOff>
    </xdr:to>
    <xdr:sp macro="" textlink="">
      <xdr:nvSpPr>
        <xdr:cNvPr id="180" name="フローチャート : 判断 179"/>
        <xdr:cNvSpPr/>
      </xdr:nvSpPr>
      <xdr:spPr>
        <a:xfrm>
          <a:off x="45847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111533</xdr:rowOff>
    </xdr:from>
    <xdr:to>
      <xdr:col>5</xdr:col>
      <xdr:colOff>358775</xdr:colOff>
      <xdr:row>76</xdr:row>
      <xdr:rowOff>133162</xdr:rowOff>
    </xdr:to>
    <xdr:cxnSp macro="">
      <xdr:nvCxnSpPr>
        <xdr:cNvPr id="181" name="直線コネクタ 180"/>
        <xdr:cNvCxnSpPr/>
      </xdr:nvCxnSpPr>
      <xdr:spPr>
        <a:xfrm flipV="1">
          <a:off x="2908300" y="13141733"/>
          <a:ext cx="889000" cy="2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104270</xdr:rowOff>
    </xdr:from>
    <xdr:to>
      <xdr:col>5</xdr:col>
      <xdr:colOff>409575</xdr:colOff>
      <xdr:row>78</xdr:row>
      <xdr:rowOff>34420</xdr:rowOff>
    </xdr:to>
    <xdr:sp macro="" textlink="">
      <xdr:nvSpPr>
        <xdr:cNvPr id="182" name="フローチャート : 判断 181"/>
        <xdr:cNvSpPr/>
      </xdr:nvSpPr>
      <xdr:spPr>
        <a:xfrm>
          <a:off x="3746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25547</xdr:rowOff>
    </xdr:from>
    <xdr:ext cx="599010" cy="259045"/>
    <xdr:sp macro="" textlink="">
      <xdr:nvSpPr>
        <xdr:cNvPr id="183" name="テキスト ボックス 182"/>
        <xdr:cNvSpPr txBox="1"/>
      </xdr:nvSpPr>
      <xdr:spPr>
        <a:xfrm>
          <a:off x="3497794" y="13398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133162</xdr:rowOff>
    </xdr:from>
    <xdr:to>
      <xdr:col>4</xdr:col>
      <xdr:colOff>155575</xdr:colOff>
      <xdr:row>76</xdr:row>
      <xdr:rowOff>159584</xdr:rowOff>
    </xdr:to>
    <xdr:cxnSp macro="">
      <xdr:nvCxnSpPr>
        <xdr:cNvPr id="184" name="直線コネクタ 183"/>
        <xdr:cNvCxnSpPr/>
      </xdr:nvCxnSpPr>
      <xdr:spPr>
        <a:xfrm flipV="1">
          <a:off x="2019300" y="13163362"/>
          <a:ext cx="889000" cy="2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117822</xdr:rowOff>
    </xdr:from>
    <xdr:to>
      <xdr:col>4</xdr:col>
      <xdr:colOff>206375</xdr:colOff>
      <xdr:row>78</xdr:row>
      <xdr:rowOff>47972</xdr:rowOff>
    </xdr:to>
    <xdr:sp macro="" textlink="">
      <xdr:nvSpPr>
        <xdr:cNvPr id="185" name="フローチャート : 判断 184"/>
        <xdr:cNvSpPr/>
      </xdr:nvSpPr>
      <xdr:spPr>
        <a:xfrm>
          <a:off x="2857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39099</xdr:rowOff>
    </xdr:from>
    <xdr:ext cx="599010" cy="259045"/>
    <xdr:sp macro="" textlink="">
      <xdr:nvSpPr>
        <xdr:cNvPr id="186" name="テキスト ボックス 185"/>
        <xdr:cNvSpPr txBox="1"/>
      </xdr:nvSpPr>
      <xdr:spPr>
        <a:xfrm>
          <a:off x="2608794" y="13412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159584</xdr:rowOff>
    </xdr:from>
    <xdr:to>
      <xdr:col>2</xdr:col>
      <xdr:colOff>638175</xdr:colOff>
      <xdr:row>77</xdr:row>
      <xdr:rowOff>13071</xdr:rowOff>
    </xdr:to>
    <xdr:cxnSp macro="">
      <xdr:nvCxnSpPr>
        <xdr:cNvPr id="187" name="直線コネクタ 186"/>
        <xdr:cNvCxnSpPr/>
      </xdr:nvCxnSpPr>
      <xdr:spPr>
        <a:xfrm flipV="1">
          <a:off x="1130300" y="13189784"/>
          <a:ext cx="889000" cy="2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127899</xdr:rowOff>
    </xdr:from>
    <xdr:to>
      <xdr:col>3</xdr:col>
      <xdr:colOff>3175</xdr:colOff>
      <xdr:row>78</xdr:row>
      <xdr:rowOff>58049</xdr:rowOff>
    </xdr:to>
    <xdr:sp macro="" textlink="">
      <xdr:nvSpPr>
        <xdr:cNvPr id="188" name="フローチャート : 判断 187"/>
        <xdr:cNvSpPr/>
      </xdr:nvSpPr>
      <xdr:spPr>
        <a:xfrm>
          <a:off x="1968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49176</xdr:rowOff>
    </xdr:from>
    <xdr:ext cx="599010" cy="259045"/>
    <xdr:sp macro="" textlink="">
      <xdr:nvSpPr>
        <xdr:cNvPr id="189" name="テキスト ボックス 188"/>
        <xdr:cNvSpPr txBox="1"/>
      </xdr:nvSpPr>
      <xdr:spPr>
        <a:xfrm>
          <a:off x="1719794" y="13422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120588</xdr:rowOff>
    </xdr:from>
    <xdr:to>
      <xdr:col>1</xdr:col>
      <xdr:colOff>485775</xdr:colOff>
      <xdr:row>78</xdr:row>
      <xdr:rowOff>50738</xdr:rowOff>
    </xdr:to>
    <xdr:sp macro="" textlink="">
      <xdr:nvSpPr>
        <xdr:cNvPr id="190" name="フローチャート : 判断 189"/>
        <xdr:cNvSpPr/>
      </xdr:nvSpPr>
      <xdr:spPr>
        <a:xfrm>
          <a:off x="1079500" y="1332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41865</xdr:rowOff>
    </xdr:from>
    <xdr:ext cx="599010" cy="259045"/>
    <xdr:sp macro="" textlink="">
      <xdr:nvSpPr>
        <xdr:cNvPr id="191" name="テキスト ボックス 190"/>
        <xdr:cNvSpPr txBox="1"/>
      </xdr:nvSpPr>
      <xdr:spPr>
        <a:xfrm>
          <a:off x="830794" y="13414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27777</xdr:rowOff>
    </xdr:from>
    <xdr:to>
      <xdr:col>6</xdr:col>
      <xdr:colOff>561975</xdr:colOff>
      <xdr:row>76</xdr:row>
      <xdr:rowOff>129377</xdr:rowOff>
    </xdr:to>
    <xdr:sp macro="" textlink="">
      <xdr:nvSpPr>
        <xdr:cNvPr id="197" name="円/楕円 196"/>
        <xdr:cNvSpPr/>
      </xdr:nvSpPr>
      <xdr:spPr>
        <a:xfrm>
          <a:off x="4584700" y="1305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50653</xdr:rowOff>
    </xdr:from>
    <xdr:ext cx="599010" cy="259045"/>
    <xdr:sp macro="" textlink="">
      <xdr:nvSpPr>
        <xdr:cNvPr id="198" name="民生費該当値テキスト"/>
        <xdr:cNvSpPr txBox="1"/>
      </xdr:nvSpPr>
      <xdr:spPr>
        <a:xfrm>
          <a:off x="4686300" y="1290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226,043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60733</xdr:rowOff>
    </xdr:from>
    <xdr:to>
      <xdr:col>5</xdr:col>
      <xdr:colOff>409575</xdr:colOff>
      <xdr:row>76</xdr:row>
      <xdr:rowOff>162333</xdr:rowOff>
    </xdr:to>
    <xdr:sp macro="" textlink="">
      <xdr:nvSpPr>
        <xdr:cNvPr id="199" name="円/楕円 198"/>
        <xdr:cNvSpPr/>
      </xdr:nvSpPr>
      <xdr:spPr>
        <a:xfrm>
          <a:off x="3746500" y="1309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7410</xdr:rowOff>
    </xdr:from>
    <xdr:ext cx="599010" cy="259045"/>
    <xdr:sp macro="" textlink="">
      <xdr:nvSpPr>
        <xdr:cNvPr id="200" name="テキスト ボックス 199"/>
        <xdr:cNvSpPr txBox="1"/>
      </xdr:nvSpPr>
      <xdr:spPr>
        <a:xfrm>
          <a:off x="3497794" y="1286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217,393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82362</xdr:rowOff>
    </xdr:from>
    <xdr:to>
      <xdr:col>4</xdr:col>
      <xdr:colOff>206375</xdr:colOff>
      <xdr:row>77</xdr:row>
      <xdr:rowOff>12512</xdr:rowOff>
    </xdr:to>
    <xdr:sp macro="" textlink="">
      <xdr:nvSpPr>
        <xdr:cNvPr id="201" name="円/楕円 200"/>
        <xdr:cNvSpPr/>
      </xdr:nvSpPr>
      <xdr:spPr>
        <a:xfrm>
          <a:off x="2857500" y="1311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29039</xdr:rowOff>
    </xdr:from>
    <xdr:ext cx="599010" cy="259045"/>
    <xdr:sp macro="" textlink="">
      <xdr:nvSpPr>
        <xdr:cNvPr id="202" name="テキスト ボックス 201"/>
        <xdr:cNvSpPr txBox="1"/>
      </xdr:nvSpPr>
      <xdr:spPr>
        <a:xfrm>
          <a:off x="2608794" y="1288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211,716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108784</xdr:rowOff>
    </xdr:from>
    <xdr:to>
      <xdr:col>3</xdr:col>
      <xdr:colOff>3175</xdr:colOff>
      <xdr:row>77</xdr:row>
      <xdr:rowOff>38934</xdr:rowOff>
    </xdr:to>
    <xdr:sp macro="" textlink="">
      <xdr:nvSpPr>
        <xdr:cNvPr id="203" name="円/楕円 202"/>
        <xdr:cNvSpPr/>
      </xdr:nvSpPr>
      <xdr:spPr>
        <a:xfrm>
          <a:off x="1968500" y="1313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55461</xdr:rowOff>
    </xdr:from>
    <xdr:ext cx="599010" cy="259045"/>
    <xdr:sp macro="" textlink="">
      <xdr:nvSpPr>
        <xdr:cNvPr id="204" name="テキスト ボックス 203"/>
        <xdr:cNvSpPr txBox="1"/>
      </xdr:nvSpPr>
      <xdr:spPr>
        <a:xfrm>
          <a:off x="1719794" y="1291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204,781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133721</xdr:rowOff>
    </xdr:from>
    <xdr:to>
      <xdr:col>1</xdr:col>
      <xdr:colOff>485775</xdr:colOff>
      <xdr:row>77</xdr:row>
      <xdr:rowOff>63871</xdr:rowOff>
    </xdr:to>
    <xdr:sp macro="" textlink="">
      <xdr:nvSpPr>
        <xdr:cNvPr id="205" name="円/楕円 204"/>
        <xdr:cNvSpPr/>
      </xdr:nvSpPr>
      <xdr:spPr>
        <a:xfrm>
          <a:off x="1079500" y="1316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80398</xdr:rowOff>
    </xdr:from>
    <xdr:ext cx="599010" cy="259045"/>
    <xdr:sp macro="" textlink="">
      <xdr:nvSpPr>
        <xdr:cNvPr id="206" name="テキスト ボックス 205"/>
        <xdr:cNvSpPr txBox="1"/>
      </xdr:nvSpPr>
      <xdr:spPr>
        <a:xfrm>
          <a:off x="830794" y="12939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198,236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104643</xdr:rowOff>
    </xdr:from>
    <xdr:to>
      <xdr:col>6</xdr:col>
      <xdr:colOff>510540</xdr:colOff>
      <xdr:row>99</xdr:row>
      <xdr:rowOff>109198</xdr:rowOff>
    </xdr:to>
    <xdr:cxnSp macro="">
      <xdr:nvCxnSpPr>
        <xdr:cNvPr id="233" name="直線コネクタ 232"/>
        <xdr:cNvCxnSpPr/>
      </xdr:nvCxnSpPr>
      <xdr:spPr>
        <a:xfrm flipV="1">
          <a:off x="4633595" y="15535143"/>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113025</xdr:rowOff>
    </xdr:from>
    <xdr:ext cx="534377" cy="259045"/>
    <xdr:sp macro="" textlink="">
      <xdr:nvSpPr>
        <xdr:cNvPr id="234" name="衛生費最小値テキスト"/>
        <xdr:cNvSpPr txBox="1"/>
      </xdr:nvSpPr>
      <xdr:spPr>
        <a:xfrm>
          <a:off x="4686300" y="170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19,368</a:t>
          </a:r>
          <a:endParaRPr kumimoji="1" lang="ja-JP" altLang="en-US" sz="1000" b="1">
            <a:latin typeface="ＭＳ Ｐゴシック"/>
          </a:endParaRPr>
        </a:p>
      </xdr:txBody>
    </xdr:sp>
    <xdr:clientData/>
  </xdr:oneCellAnchor>
  <xdr:twoCellAnchor>
    <xdr:from>
      <xdr:col>6</xdr:col>
      <xdr:colOff>422275</xdr:colOff>
      <xdr:row>99</xdr:row>
      <xdr:rowOff>109198</xdr:rowOff>
    </xdr:from>
    <xdr:to>
      <xdr:col>6</xdr:col>
      <xdr:colOff>600075</xdr:colOff>
      <xdr:row>99</xdr:row>
      <xdr:rowOff>109198</xdr:rowOff>
    </xdr:to>
    <xdr:cxnSp macro="">
      <xdr:nvCxnSpPr>
        <xdr:cNvPr id="235" name="直線コネクタ 234"/>
        <xdr:cNvCxnSpPr/>
      </xdr:nvCxnSpPr>
      <xdr:spPr>
        <a:xfrm>
          <a:off x="4546600" y="1708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51320</xdr:rowOff>
    </xdr:from>
    <xdr:ext cx="599010" cy="259045"/>
    <xdr:sp macro="" textlink="">
      <xdr:nvSpPr>
        <xdr:cNvPr id="236" name="衛生費最大値テキスト"/>
        <xdr:cNvSpPr txBox="1"/>
      </xdr:nvSpPr>
      <xdr:spPr>
        <a:xfrm>
          <a:off x="4686300" y="1531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114,147</a:t>
          </a:r>
          <a:endParaRPr kumimoji="1" lang="ja-JP" altLang="en-US" sz="1000" b="1">
            <a:latin typeface="ＭＳ Ｐゴシック"/>
          </a:endParaRPr>
        </a:p>
      </xdr:txBody>
    </xdr:sp>
    <xdr:clientData/>
  </xdr:oneCellAnchor>
  <xdr:twoCellAnchor>
    <xdr:from>
      <xdr:col>6</xdr:col>
      <xdr:colOff>422275</xdr:colOff>
      <xdr:row>90</xdr:row>
      <xdr:rowOff>104643</xdr:rowOff>
    </xdr:from>
    <xdr:to>
      <xdr:col>6</xdr:col>
      <xdr:colOff>600075</xdr:colOff>
      <xdr:row>90</xdr:row>
      <xdr:rowOff>104643</xdr:rowOff>
    </xdr:to>
    <xdr:cxnSp macro="">
      <xdr:nvCxnSpPr>
        <xdr:cNvPr id="237" name="直線コネクタ 236"/>
        <xdr:cNvCxnSpPr/>
      </xdr:nvCxnSpPr>
      <xdr:spPr>
        <a:xfrm>
          <a:off x="4546600" y="155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87057</xdr:rowOff>
    </xdr:from>
    <xdr:to>
      <xdr:col>6</xdr:col>
      <xdr:colOff>511175</xdr:colOff>
      <xdr:row>97</xdr:row>
      <xdr:rowOff>93523</xdr:rowOff>
    </xdr:to>
    <xdr:cxnSp macro="">
      <xdr:nvCxnSpPr>
        <xdr:cNvPr id="238" name="直線コネクタ 237"/>
        <xdr:cNvCxnSpPr/>
      </xdr:nvCxnSpPr>
      <xdr:spPr>
        <a:xfrm>
          <a:off x="3797300" y="16717707"/>
          <a:ext cx="83820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16451</xdr:rowOff>
    </xdr:from>
    <xdr:ext cx="534377" cy="259045"/>
    <xdr:sp macro="" textlink="">
      <xdr:nvSpPr>
        <xdr:cNvPr id="239" name="衛生費平均値テキスト"/>
        <xdr:cNvSpPr txBox="1"/>
      </xdr:nvSpPr>
      <xdr:spPr>
        <a:xfrm>
          <a:off x="4686300" y="16475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165024</xdr:rowOff>
    </xdr:from>
    <xdr:to>
      <xdr:col>6</xdr:col>
      <xdr:colOff>561975</xdr:colOff>
      <xdr:row>97</xdr:row>
      <xdr:rowOff>95174</xdr:rowOff>
    </xdr:to>
    <xdr:sp macro="" textlink="">
      <xdr:nvSpPr>
        <xdr:cNvPr id="240" name="フローチャート : 判断 239"/>
        <xdr:cNvSpPr/>
      </xdr:nvSpPr>
      <xdr:spPr>
        <a:xfrm>
          <a:off x="45847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87057</xdr:rowOff>
    </xdr:from>
    <xdr:to>
      <xdr:col>5</xdr:col>
      <xdr:colOff>358775</xdr:colOff>
      <xdr:row>97</xdr:row>
      <xdr:rowOff>108300</xdr:rowOff>
    </xdr:to>
    <xdr:cxnSp macro="">
      <xdr:nvCxnSpPr>
        <xdr:cNvPr id="241" name="直線コネクタ 240"/>
        <xdr:cNvCxnSpPr/>
      </xdr:nvCxnSpPr>
      <xdr:spPr>
        <a:xfrm flipV="1">
          <a:off x="2908300" y="16717707"/>
          <a:ext cx="889000" cy="2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70203</xdr:rowOff>
    </xdr:from>
    <xdr:to>
      <xdr:col>5</xdr:col>
      <xdr:colOff>409575</xdr:colOff>
      <xdr:row>97</xdr:row>
      <xdr:rowOff>353</xdr:rowOff>
    </xdr:to>
    <xdr:sp macro="" textlink="">
      <xdr:nvSpPr>
        <xdr:cNvPr id="242" name="フローチャート : 判断 241"/>
        <xdr:cNvSpPr/>
      </xdr:nvSpPr>
      <xdr:spPr>
        <a:xfrm>
          <a:off x="3746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16880</xdr:rowOff>
    </xdr:from>
    <xdr:ext cx="534377" cy="259045"/>
    <xdr:sp macro="" textlink="">
      <xdr:nvSpPr>
        <xdr:cNvPr id="243" name="テキスト ボックス 242"/>
        <xdr:cNvSpPr txBox="1"/>
      </xdr:nvSpPr>
      <xdr:spPr>
        <a:xfrm>
          <a:off x="3530111" y="1630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108300</xdr:rowOff>
    </xdr:from>
    <xdr:to>
      <xdr:col>4</xdr:col>
      <xdr:colOff>155575</xdr:colOff>
      <xdr:row>97</xdr:row>
      <xdr:rowOff>120938</xdr:rowOff>
    </xdr:to>
    <xdr:cxnSp macro="">
      <xdr:nvCxnSpPr>
        <xdr:cNvPr id="244" name="直線コネクタ 243"/>
        <xdr:cNvCxnSpPr/>
      </xdr:nvCxnSpPr>
      <xdr:spPr>
        <a:xfrm flipV="1">
          <a:off x="2019300" y="16738950"/>
          <a:ext cx="889000" cy="1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125509</xdr:rowOff>
    </xdr:from>
    <xdr:to>
      <xdr:col>4</xdr:col>
      <xdr:colOff>206375</xdr:colOff>
      <xdr:row>97</xdr:row>
      <xdr:rowOff>55659</xdr:rowOff>
    </xdr:to>
    <xdr:sp macro="" textlink="">
      <xdr:nvSpPr>
        <xdr:cNvPr id="245" name="フローチャート : 判断 244"/>
        <xdr:cNvSpPr/>
      </xdr:nvSpPr>
      <xdr:spPr>
        <a:xfrm>
          <a:off x="2857500" y="165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72186</xdr:rowOff>
    </xdr:from>
    <xdr:ext cx="534377" cy="259045"/>
    <xdr:sp macro="" textlink="">
      <xdr:nvSpPr>
        <xdr:cNvPr id="246" name="テキスト ボックス 245"/>
        <xdr:cNvSpPr txBox="1"/>
      </xdr:nvSpPr>
      <xdr:spPr>
        <a:xfrm>
          <a:off x="2641111" y="1635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116317</xdr:rowOff>
    </xdr:from>
    <xdr:to>
      <xdr:col>2</xdr:col>
      <xdr:colOff>638175</xdr:colOff>
      <xdr:row>97</xdr:row>
      <xdr:rowOff>120938</xdr:rowOff>
    </xdr:to>
    <xdr:cxnSp macro="">
      <xdr:nvCxnSpPr>
        <xdr:cNvPr id="247" name="直線コネクタ 246"/>
        <xdr:cNvCxnSpPr/>
      </xdr:nvCxnSpPr>
      <xdr:spPr>
        <a:xfrm>
          <a:off x="1130300" y="16746967"/>
          <a:ext cx="889000" cy="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133934</xdr:rowOff>
    </xdr:from>
    <xdr:to>
      <xdr:col>3</xdr:col>
      <xdr:colOff>3175</xdr:colOff>
      <xdr:row>97</xdr:row>
      <xdr:rowOff>64084</xdr:rowOff>
    </xdr:to>
    <xdr:sp macro="" textlink="">
      <xdr:nvSpPr>
        <xdr:cNvPr id="248" name="フローチャート : 判断 247"/>
        <xdr:cNvSpPr/>
      </xdr:nvSpPr>
      <xdr:spPr>
        <a:xfrm>
          <a:off x="1968500" y="1659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80611</xdr:rowOff>
    </xdr:from>
    <xdr:ext cx="534377" cy="259045"/>
    <xdr:sp macro="" textlink="">
      <xdr:nvSpPr>
        <xdr:cNvPr id="249" name="テキスト ボックス 248"/>
        <xdr:cNvSpPr txBox="1"/>
      </xdr:nvSpPr>
      <xdr:spPr>
        <a:xfrm>
          <a:off x="1752111" y="1636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132122</xdr:rowOff>
    </xdr:from>
    <xdr:to>
      <xdr:col>1</xdr:col>
      <xdr:colOff>485775</xdr:colOff>
      <xdr:row>97</xdr:row>
      <xdr:rowOff>62272</xdr:rowOff>
    </xdr:to>
    <xdr:sp macro="" textlink="">
      <xdr:nvSpPr>
        <xdr:cNvPr id="250" name="フローチャート : 判断 249"/>
        <xdr:cNvSpPr/>
      </xdr:nvSpPr>
      <xdr:spPr>
        <a:xfrm>
          <a:off x="1079500" y="165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78799</xdr:rowOff>
    </xdr:from>
    <xdr:ext cx="534377" cy="259045"/>
    <xdr:sp macro="" textlink="">
      <xdr:nvSpPr>
        <xdr:cNvPr id="251" name="テキスト ボックス 250"/>
        <xdr:cNvSpPr txBox="1"/>
      </xdr:nvSpPr>
      <xdr:spPr>
        <a:xfrm>
          <a:off x="863111" y="1636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42723</xdr:rowOff>
    </xdr:from>
    <xdr:to>
      <xdr:col>6</xdr:col>
      <xdr:colOff>561975</xdr:colOff>
      <xdr:row>97</xdr:row>
      <xdr:rowOff>144323</xdr:rowOff>
    </xdr:to>
    <xdr:sp macro="" textlink="">
      <xdr:nvSpPr>
        <xdr:cNvPr id="257" name="円/楕円 256"/>
        <xdr:cNvSpPr/>
      </xdr:nvSpPr>
      <xdr:spPr>
        <a:xfrm>
          <a:off x="4584700" y="1667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21150</xdr:rowOff>
    </xdr:from>
    <xdr:ext cx="534377" cy="259045"/>
    <xdr:sp macro="" textlink="">
      <xdr:nvSpPr>
        <xdr:cNvPr id="258" name="衛生費該当値テキスト"/>
        <xdr:cNvSpPr txBox="1"/>
      </xdr:nvSpPr>
      <xdr:spPr>
        <a:xfrm>
          <a:off x="4686300" y="1665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41,328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36257</xdr:rowOff>
    </xdr:from>
    <xdr:to>
      <xdr:col>5</xdr:col>
      <xdr:colOff>409575</xdr:colOff>
      <xdr:row>97</xdr:row>
      <xdr:rowOff>137857</xdr:rowOff>
    </xdr:to>
    <xdr:sp macro="" textlink="">
      <xdr:nvSpPr>
        <xdr:cNvPr id="259" name="円/楕円 258"/>
        <xdr:cNvSpPr/>
      </xdr:nvSpPr>
      <xdr:spPr>
        <a:xfrm>
          <a:off x="3746500" y="1666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128984</xdr:rowOff>
    </xdr:from>
    <xdr:ext cx="534377" cy="259045"/>
    <xdr:sp macro="" textlink="">
      <xdr:nvSpPr>
        <xdr:cNvPr id="260" name="テキスト ボックス 259"/>
        <xdr:cNvSpPr txBox="1"/>
      </xdr:nvSpPr>
      <xdr:spPr>
        <a:xfrm>
          <a:off x="3530111" y="1675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41,724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57500</xdr:rowOff>
    </xdr:from>
    <xdr:to>
      <xdr:col>4</xdr:col>
      <xdr:colOff>206375</xdr:colOff>
      <xdr:row>97</xdr:row>
      <xdr:rowOff>159100</xdr:rowOff>
    </xdr:to>
    <xdr:sp macro="" textlink="">
      <xdr:nvSpPr>
        <xdr:cNvPr id="261" name="円/楕円 260"/>
        <xdr:cNvSpPr/>
      </xdr:nvSpPr>
      <xdr:spPr>
        <a:xfrm>
          <a:off x="2857500" y="166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150227</xdr:rowOff>
    </xdr:from>
    <xdr:ext cx="534377" cy="259045"/>
    <xdr:sp macro="" textlink="">
      <xdr:nvSpPr>
        <xdr:cNvPr id="262" name="テキスト ボックス 261"/>
        <xdr:cNvSpPr txBox="1"/>
      </xdr:nvSpPr>
      <xdr:spPr>
        <a:xfrm>
          <a:off x="2641111" y="1678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40,423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70138</xdr:rowOff>
    </xdr:from>
    <xdr:to>
      <xdr:col>3</xdr:col>
      <xdr:colOff>3175</xdr:colOff>
      <xdr:row>98</xdr:row>
      <xdr:rowOff>288</xdr:rowOff>
    </xdr:to>
    <xdr:sp macro="" textlink="">
      <xdr:nvSpPr>
        <xdr:cNvPr id="263" name="円/楕円 262"/>
        <xdr:cNvSpPr/>
      </xdr:nvSpPr>
      <xdr:spPr>
        <a:xfrm>
          <a:off x="1968500" y="167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162865</xdr:rowOff>
    </xdr:from>
    <xdr:ext cx="534377" cy="259045"/>
    <xdr:sp macro="" textlink="">
      <xdr:nvSpPr>
        <xdr:cNvPr id="264" name="テキスト ボックス 263"/>
        <xdr:cNvSpPr txBox="1"/>
      </xdr:nvSpPr>
      <xdr:spPr>
        <a:xfrm>
          <a:off x="1752111" y="1679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39,649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65517</xdr:rowOff>
    </xdr:from>
    <xdr:to>
      <xdr:col>1</xdr:col>
      <xdr:colOff>485775</xdr:colOff>
      <xdr:row>97</xdr:row>
      <xdr:rowOff>167117</xdr:rowOff>
    </xdr:to>
    <xdr:sp macro="" textlink="">
      <xdr:nvSpPr>
        <xdr:cNvPr id="265" name="円/楕円 264"/>
        <xdr:cNvSpPr/>
      </xdr:nvSpPr>
      <xdr:spPr>
        <a:xfrm>
          <a:off x="1079500" y="1669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158244</xdr:rowOff>
    </xdr:from>
    <xdr:ext cx="534377" cy="259045"/>
    <xdr:sp macro="" textlink="">
      <xdr:nvSpPr>
        <xdr:cNvPr id="266" name="テキスト ボックス 265"/>
        <xdr:cNvSpPr txBox="1"/>
      </xdr:nvSpPr>
      <xdr:spPr>
        <a:xfrm>
          <a:off x="863111" y="1678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39,932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126365</xdr:rowOff>
    </xdr:from>
    <xdr:to>
      <xdr:col>15</xdr:col>
      <xdr:colOff>180340</xdr:colOff>
      <xdr:row>39</xdr:row>
      <xdr:rowOff>44450</xdr:rowOff>
    </xdr:to>
    <xdr:cxnSp macro="">
      <xdr:nvCxnSpPr>
        <xdr:cNvPr id="290" name="直線コネクタ 289"/>
        <xdr:cNvCxnSpPr/>
      </xdr:nvCxnSpPr>
      <xdr:spPr>
        <a:xfrm flipV="1">
          <a:off x="10475595" y="5269865"/>
          <a:ext cx="127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73042</xdr:rowOff>
    </xdr:from>
    <xdr:ext cx="469744" cy="259045"/>
    <xdr:sp macro="" textlink="">
      <xdr:nvSpPr>
        <xdr:cNvPr id="293" name="労働費最大値テキスト"/>
        <xdr:cNvSpPr txBox="1"/>
      </xdr:nvSpPr>
      <xdr:spPr>
        <a:xfrm>
          <a:off x="10528300" y="504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7,670</a:t>
          </a:r>
          <a:endParaRPr kumimoji="1" lang="ja-JP" altLang="en-US" sz="1000" b="1">
            <a:latin typeface="ＭＳ Ｐゴシック"/>
          </a:endParaRPr>
        </a:p>
      </xdr:txBody>
    </xdr:sp>
    <xdr:clientData/>
  </xdr:oneCellAnchor>
  <xdr:twoCellAnchor>
    <xdr:from>
      <xdr:col>15</xdr:col>
      <xdr:colOff>92075</xdr:colOff>
      <xdr:row>30</xdr:row>
      <xdr:rowOff>126365</xdr:rowOff>
    </xdr:from>
    <xdr:to>
      <xdr:col>15</xdr:col>
      <xdr:colOff>269875</xdr:colOff>
      <xdr:row>30</xdr:row>
      <xdr:rowOff>126365</xdr:rowOff>
    </xdr:to>
    <xdr:cxnSp macro="">
      <xdr:nvCxnSpPr>
        <xdr:cNvPr id="294" name="直線コネクタ 293"/>
        <xdr:cNvCxnSpPr/>
      </xdr:nvCxnSpPr>
      <xdr:spPr>
        <a:xfrm>
          <a:off x="10388600" y="526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125222</xdr:rowOff>
    </xdr:from>
    <xdr:to>
      <xdr:col>15</xdr:col>
      <xdr:colOff>180975</xdr:colOff>
      <xdr:row>38</xdr:row>
      <xdr:rowOff>127127</xdr:rowOff>
    </xdr:to>
    <xdr:cxnSp macro="">
      <xdr:nvCxnSpPr>
        <xdr:cNvPr id="295" name="直線コネクタ 294"/>
        <xdr:cNvCxnSpPr/>
      </xdr:nvCxnSpPr>
      <xdr:spPr>
        <a:xfrm>
          <a:off x="9639300" y="6640322"/>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94632</xdr:rowOff>
    </xdr:from>
    <xdr:ext cx="469744" cy="259045"/>
    <xdr:sp macro="" textlink="">
      <xdr:nvSpPr>
        <xdr:cNvPr id="296" name="労働費平均値テキスト"/>
        <xdr:cNvSpPr txBox="1"/>
      </xdr:nvSpPr>
      <xdr:spPr>
        <a:xfrm>
          <a:off x="10528300" y="6266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71755</xdr:rowOff>
    </xdr:from>
    <xdr:to>
      <xdr:col>15</xdr:col>
      <xdr:colOff>231775</xdr:colOff>
      <xdr:row>38</xdr:row>
      <xdr:rowOff>1905</xdr:rowOff>
    </xdr:to>
    <xdr:sp macro="" textlink="">
      <xdr:nvSpPr>
        <xdr:cNvPr id="297" name="フローチャート : 判断 296"/>
        <xdr:cNvSpPr/>
      </xdr:nvSpPr>
      <xdr:spPr>
        <a:xfrm>
          <a:off x="104267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125222</xdr:rowOff>
    </xdr:from>
    <xdr:to>
      <xdr:col>14</xdr:col>
      <xdr:colOff>28575</xdr:colOff>
      <xdr:row>39</xdr:row>
      <xdr:rowOff>16637</xdr:rowOff>
    </xdr:to>
    <xdr:cxnSp macro="">
      <xdr:nvCxnSpPr>
        <xdr:cNvPr id="298" name="直線コネクタ 297"/>
        <xdr:cNvCxnSpPr/>
      </xdr:nvCxnSpPr>
      <xdr:spPr>
        <a:xfrm flipV="1">
          <a:off x="8750300" y="6640322"/>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7747</xdr:rowOff>
    </xdr:from>
    <xdr:to>
      <xdr:col>14</xdr:col>
      <xdr:colOff>79375</xdr:colOff>
      <xdr:row>37</xdr:row>
      <xdr:rowOff>109347</xdr:rowOff>
    </xdr:to>
    <xdr:sp macro="" textlink="">
      <xdr:nvSpPr>
        <xdr:cNvPr id="299" name="フローチャート : 判断 298"/>
        <xdr:cNvSpPr/>
      </xdr:nvSpPr>
      <xdr:spPr>
        <a:xfrm>
          <a:off x="9588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125874</xdr:rowOff>
    </xdr:from>
    <xdr:ext cx="469744" cy="259045"/>
    <xdr:sp macro="" textlink="">
      <xdr:nvSpPr>
        <xdr:cNvPr id="300" name="テキスト ボックス 299"/>
        <xdr:cNvSpPr txBox="1"/>
      </xdr:nvSpPr>
      <xdr:spPr>
        <a:xfrm>
          <a:off x="9404427" y="612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147510</xdr:rowOff>
    </xdr:from>
    <xdr:to>
      <xdr:col>12</xdr:col>
      <xdr:colOff>511175</xdr:colOff>
      <xdr:row>39</xdr:row>
      <xdr:rowOff>16637</xdr:rowOff>
    </xdr:to>
    <xdr:cxnSp macro="">
      <xdr:nvCxnSpPr>
        <xdr:cNvPr id="301" name="直線コネクタ 300"/>
        <xdr:cNvCxnSpPr/>
      </xdr:nvCxnSpPr>
      <xdr:spPr>
        <a:xfrm>
          <a:off x="7861300" y="6662610"/>
          <a:ext cx="889000" cy="4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55372</xdr:rowOff>
    </xdr:from>
    <xdr:to>
      <xdr:col>12</xdr:col>
      <xdr:colOff>561975</xdr:colOff>
      <xdr:row>36</xdr:row>
      <xdr:rowOff>156972</xdr:rowOff>
    </xdr:to>
    <xdr:sp macro="" textlink="">
      <xdr:nvSpPr>
        <xdr:cNvPr id="302" name="フローチャート : 判断 301"/>
        <xdr:cNvSpPr/>
      </xdr:nvSpPr>
      <xdr:spPr>
        <a:xfrm>
          <a:off x="8699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2049</xdr:rowOff>
    </xdr:from>
    <xdr:ext cx="469744" cy="259045"/>
    <xdr:sp macro="" textlink="">
      <xdr:nvSpPr>
        <xdr:cNvPr id="303" name="テキスト ボックス 302"/>
        <xdr:cNvSpPr txBox="1"/>
      </xdr:nvSpPr>
      <xdr:spPr>
        <a:xfrm>
          <a:off x="8515427" y="600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118554</xdr:rowOff>
    </xdr:from>
    <xdr:to>
      <xdr:col>11</xdr:col>
      <xdr:colOff>307975</xdr:colOff>
      <xdr:row>38</xdr:row>
      <xdr:rowOff>147510</xdr:rowOff>
    </xdr:to>
    <xdr:cxnSp macro="">
      <xdr:nvCxnSpPr>
        <xdr:cNvPr id="304" name="直線コネクタ 303"/>
        <xdr:cNvCxnSpPr/>
      </xdr:nvCxnSpPr>
      <xdr:spPr>
        <a:xfrm>
          <a:off x="6972300" y="6462204"/>
          <a:ext cx="889000" cy="20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144907</xdr:rowOff>
    </xdr:from>
    <xdr:to>
      <xdr:col>11</xdr:col>
      <xdr:colOff>358775</xdr:colOff>
      <xdr:row>36</xdr:row>
      <xdr:rowOff>75057</xdr:rowOff>
    </xdr:to>
    <xdr:sp macro="" textlink="">
      <xdr:nvSpPr>
        <xdr:cNvPr id="305" name="フローチャート : 判断 304"/>
        <xdr:cNvSpPr/>
      </xdr:nvSpPr>
      <xdr:spPr>
        <a:xfrm>
          <a:off x="7810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91584</xdr:rowOff>
    </xdr:from>
    <xdr:ext cx="469744" cy="259045"/>
    <xdr:sp macro="" textlink="">
      <xdr:nvSpPr>
        <xdr:cNvPr id="306" name="テキスト ボックス 305"/>
        <xdr:cNvSpPr txBox="1"/>
      </xdr:nvSpPr>
      <xdr:spPr>
        <a:xfrm>
          <a:off x="7626427"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23559</xdr:rowOff>
    </xdr:from>
    <xdr:to>
      <xdr:col>10</xdr:col>
      <xdr:colOff>155575</xdr:colOff>
      <xdr:row>34</xdr:row>
      <xdr:rowOff>125159</xdr:rowOff>
    </xdr:to>
    <xdr:sp macro="" textlink="">
      <xdr:nvSpPr>
        <xdr:cNvPr id="307" name="フローチャート : 判断 306"/>
        <xdr:cNvSpPr/>
      </xdr:nvSpPr>
      <xdr:spPr>
        <a:xfrm>
          <a:off x="6921500" y="585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141686</xdr:rowOff>
    </xdr:from>
    <xdr:ext cx="469744" cy="259045"/>
    <xdr:sp macro="" textlink="">
      <xdr:nvSpPr>
        <xdr:cNvPr id="308" name="テキスト ボックス 307"/>
        <xdr:cNvSpPr txBox="1"/>
      </xdr:nvSpPr>
      <xdr:spPr>
        <a:xfrm>
          <a:off x="6737427" y="5628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76327</xdr:rowOff>
    </xdr:from>
    <xdr:to>
      <xdr:col>15</xdr:col>
      <xdr:colOff>231775</xdr:colOff>
      <xdr:row>39</xdr:row>
      <xdr:rowOff>6477</xdr:rowOff>
    </xdr:to>
    <xdr:sp macro="" textlink="">
      <xdr:nvSpPr>
        <xdr:cNvPr id="314" name="円/楕円 313"/>
        <xdr:cNvSpPr/>
      </xdr:nvSpPr>
      <xdr:spPr>
        <a:xfrm>
          <a:off x="10426700" y="659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162704</xdr:rowOff>
    </xdr:from>
    <xdr:ext cx="378565" cy="259045"/>
    <xdr:sp macro="" textlink="">
      <xdr:nvSpPr>
        <xdr:cNvPr id="315" name="労働費該当値テキスト"/>
        <xdr:cNvSpPr txBox="1"/>
      </xdr:nvSpPr>
      <xdr:spPr>
        <a:xfrm>
          <a:off x="10528300" y="6506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74422</xdr:rowOff>
    </xdr:from>
    <xdr:to>
      <xdr:col>14</xdr:col>
      <xdr:colOff>79375</xdr:colOff>
      <xdr:row>39</xdr:row>
      <xdr:rowOff>4572</xdr:rowOff>
    </xdr:to>
    <xdr:sp macro="" textlink="">
      <xdr:nvSpPr>
        <xdr:cNvPr id="316" name="円/楕円 315"/>
        <xdr:cNvSpPr/>
      </xdr:nvSpPr>
      <xdr:spPr>
        <a:xfrm>
          <a:off x="9588500" y="658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167149</xdr:rowOff>
    </xdr:from>
    <xdr:ext cx="378565" cy="259045"/>
    <xdr:sp macro="" textlink="">
      <xdr:nvSpPr>
        <xdr:cNvPr id="317" name="テキスト ボックス 316"/>
        <xdr:cNvSpPr txBox="1"/>
      </xdr:nvSpPr>
      <xdr:spPr>
        <a:xfrm>
          <a:off x="9450017" y="6682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137287</xdr:rowOff>
    </xdr:from>
    <xdr:to>
      <xdr:col>12</xdr:col>
      <xdr:colOff>561975</xdr:colOff>
      <xdr:row>39</xdr:row>
      <xdr:rowOff>67437</xdr:rowOff>
    </xdr:to>
    <xdr:sp macro="" textlink="">
      <xdr:nvSpPr>
        <xdr:cNvPr id="318" name="円/楕円 317"/>
        <xdr:cNvSpPr/>
      </xdr:nvSpPr>
      <xdr:spPr>
        <a:xfrm>
          <a:off x="8699500" y="665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58564</xdr:rowOff>
    </xdr:from>
    <xdr:ext cx="378565" cy="259045"/>
    <xdr:sp macro="" textlink="">
      <xdr:nvSpPr>
        <xdr:cNvPr id="319" name="テキスト ボックス 318"/>
        <xdr:cNvSpPr txBox="1"/>
      </xdr:nvSpPr>
      <xdr:spPr>
        <a:xfrm>
          <a:off x="8561017" y="6745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96710</xdr:rowOff>
    </xdr:from>
    <xdr:to>
      <xdr:col>11</xdr:col>
      <xdr:colOff>358775</xdr:colOff>
      <xdr:row>39</xdr:row>
      <xdr:rowOff>26860</xdr:rowOff>
    </xdr:to>
    <xdr:sp macro="" textlink="">
      <xdr:nvSpPr>
        <xdr:cNvPr id="320" name="円/楕円 319"/>
        <xdr:cNvSpPr/>
      </xdr:nvSpPr>
      <xdr:spPr>
        <a:xfrm>
          <a:off x="7810500" y="661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17987</xdr:rowOff>
    </xdr:from>
    <xdr:ext cx="378565" cy="259045"/>
    <xdr:sp macro="" textlink="">
      <xdr:nvSpPr>
        <xdr:cNvPr id="321" name="テキスト ボックス 320"/>
        <xdr:cNvSpPr txBox="1"/>
      </xdr:nvSpPr>
      <xdr:spPr>
        <a:xfrm>
          <a:off x="7672017" y="6704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67754</xdr:rowOff>
    </xdr:from>
    <xdr:to>
      <xdr:col>10</xdr:col>
      <xdr:colOff>155575</xdr:colOff>
      <xdr:row>37</xdr:row>
      <xdr:rowOff>169354</xdr:rowOff>
    </xdr:to>
    <xdr:sp macro="" textlink="">
      <xdr:nvSpPr>
        <xdr:cNvPr id="322" name="円/楕円 321"/>
        <xdr:cNvSpPr/>
      </xdr:nvSpPr>
      <xdr:spPr>
        <a:xfrm>
          <a:off x="6921500" y="641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160482</xdr:rowOff>
    </xdr:from>
    <xdr:ext cx="469744" cy="259045"/>
    <xdr:sp macro="" textlink="">
      <xdr:nvSpPr>
        <xdr:cNvPr id="323" name="テキスト ボックス 322"/>
        <xdr:cNvSpPr txBox="1"/>
      </xdr:nvSpPr>
      <xdr:spPr>
        <a:xfrm>
          <a:off x="6737427" y="6504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104747</xdr:rowOff>
    </xdr:from>
    <xdr:to>
      <xdr:col>15</xdr:col>
      <xdr:colOff>180340</xdr:colOff>
      <xdr:row>58</xdr:row>
      <xdr:rowOff>131776</xdr:rowOff>
    </xdr:to>
    <xdr:cxnSp macro="">
      <xdr:nvCxnSpPr>
        <xdr:cNvPr id="345" name="直線コネクタ 344"/>
        <xdr:cNvCxnSpPr/>
      </xdr:nvCxnSpPr>
      <xdr:spPr>
        <a:xfrm flipV="1">
          <a:off x="10475595" y="9020147"/>
          <a:ext cx="1270" cy="1055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135603</xdr:rowOff>
    </xdr:from>
    <xdr:ext cx="469744" cy="259045"/>
    <xdr:sp macro="" textlink="">
      <xdr:nvSpPr>
        <xdr:cNvPr id="346" name="農林水産業費最小値テキスト"/>
        <xdr:cNvSpPr txBox="1"/>
      </xdr:nvSpPr>
      <xdr:spPr>
        <a:xfrm>
          <a:off x="10528300" y="1007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a:t>
          </a:r>
          <a:endParaRPr kumimoji="1" lang="ja-JP" altLang="en-US" sz="1000" b="1">
            <a:latin typeface="ＭＳ Ｐゴシック"/>
          </a:endParaRPr>
        </a:p>
      </xdr:txBody>
    </xdr:sp>
    <xdr:clientData/>
  </xdr:oneCellAnchor>
  <xdr:twoCellAnchor>
    <xdr:from>
      <xdr:col>15</xdr:col>
      <xdr:colOff>92075</xdr:colOff>
      <xdr:row>58</xdr:row>
      <xdr:rowOff>131776</xdr:rowOff>
    </xdr:from>
    <xdr:to>
      <xdr:col>15</xdr:col>
      <xdr:colOff>269875</xdr:colOff>
      <xdr:row>58</xdr:row>
      <xdr:rowOff>131776</xdr:rowOff>
    </xdr:to>
    <xdr:cxnSp macro="">
      <xdr:nvCxnSpPr>
        <xdr:cNvPr id="347" name="直線コネクタ 346"/>
        <xdr:cNvCxnSpPr/>
      </xdr:nvCxnSpPr>
      <xdr:spPr>
        <a:xfrm>
          <a:off x="10388600" y="100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51424</xdr:rowOff>
    </xdr:from>
    <xdr:ext cx="599010" cy="259045"/>
    <xdr:sp macro="" textlink="">
      <xdr:nvSpPr>
        <xdr:cNvPr id="348" name="農林水産業費最大値テキスト"/>
        <xdr:cNvSpPr txBox="1"/>
      </xdr:nvSpPr>
      <xdr:spPr>
        <a:xfrm>
          <a:off x="10528300" y="879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232,645</a:t>
          </a:r>
          <a:endParaRPr kumimoji="1" lang="ja-JP" altLang="en-US" sz="1000" b="1">
            <a:latin typeface="ＭＳ Ｐゴシック"/>
          </a:endParaRPr>
        </a:p>
      </xdr:txBody>
    </xdr:sp>
    <xdr:clientData/>
  </xdr:oneCellAnchor>
  <xdr:twoCellAnchor>
    <xdr:from>
      <xdr:col>15</xdr:col>
      <xdr:colOff>92075</xdr:colOff>
      <xdr:row>52</xdr:row>
      <xdr:rowOff>104747</xdr:rowOff>
    </xdr:from>
    <xdr:to>
      <xdr:col>15</xdr:col>
      <xdr:colOff>269875</xdr:colOff>
      <xdr:row>52</xdr:row>
      <xdr:rowOff>104747</xdr:rowOff>
    </xdr:to>
    <xdr:cxnSp macro="">
      <xdr:nvCxnSpPr>
        <xdr:cNvPr id="349" name="直線コネクタ 348"/>
        <xdr:cNvCxnSpPr/>
      </xdr:nvCxnSpPr>
      <xdr:spPr>
        <a:xfrm>
          <a:off x="10388600" y="902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47807</xdr:rowOff>
    </xdr:from>
    <xdr:to>
      <xdr:col>15</xdr:col>
      <xdr:colOff>180975</xdr:colOff>
      <xdr:row>58</xdr:row>
      <xdr:rowOff>48402</xdr:rowOff>
    </xdr:to>
    <xdr:cxnSp macro="">
      <xdr:nvCxnSpPr>
        <xdr:cNvPr id="350" name="直線コネクタ 349"/>
        <xdr:cNvCxnSpPr/>
      </xdr:nvCxnSpPr>
      <xdr:spPr>
        <a:xfrm>
          <a:off x="9639300" y="9991907"/>
          <a:ext cx="8382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17584</xdr:rowOff>
    </xdr:from>
    <xdr:ext cx="534377" cy="259045"/>
    <xdr:sp macro="" textlink="">
      <xdr:nvSpPr>
        <xdr:cNvPr id="351" name="農林水産業費平均値テキスト"/>
        <xdr:cNvSpPr txBox="1"/>
      </xdr:nvSpPr>
      <xdr:spPr>
        <a:xfrm>
          <a:off x="10528300" y="9790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166157</xdr:rowOff>
    </xdr:from>
    <xdr:to>
      <xdr:col>15</xdr:col>
      <xdr:colOff>231775</xdr:colOff>
      <xdr:row>58</xdr:row>
      <xdr:rowOff>96307</xdr:rowOff>
    </xdr:to>
    <xdr:sp macro="" textlink="">
      <xdr:nvSpPr>
        <xdr:cNvPr id="352" name="フローチャート : 判断 351"/>
        <xdr:cNvSpPr/>
      </xdr:nvSpPr>
      <xdr:spPr>
        <a:xfrm>
          <a:off x="10426700" y="993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47807</xdr:rowOff>
    </xdr:from>
    <xdr:to>
      <xdr:col>14</xdr:col>
      <xdr:colOff>28575</xdr:colOff>
      <xdr:row>58</xdr:row>
      <xdr:rowOff>61971</xdr:rowOff>
    </xdr:to>
    <xdr:cxnSp macro="">
      <xdr:nvCxnSpPr>
        <xdr:cNvPr id="353" name="直線コネクタ 352"/>
        <xdr:cNvCxnSpPr/>
      </xdr:nvCxnSpPr>
      <xdr:spPr>
        <a:xfrm flipV="1">
          <a:off x="8750300" y="9991907"/>
          <a:ext cx="889000" cy="1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127058</xdr:rowOff>
    </xdr:from>
    <xdr:to>
      <xdr:col>14</xdr:col>
      <xdr:colOff>79375</xdr:colOff>
      <xdr:row>58</xdr:row>
      <xdr:rowOff>57208</xdr:rowOff>
    </xdr:to>
    <xdr:sp macro="" textlink="">
      <xdr:nvSpPr>
        <xdr:cNvPr id="354" name="フローチャート : 判断 353"/>
        <xdr:cNvSpPr/>
      </xdr:nvSpPr>
      <xdr:spPr>
        <a:xfrm>
          <a:off x="9588500" y="989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73735</xdr:rowOff>
    </xdr:from>
    <xdr:ext cx="534377" cy="259045"/>
    <xdr:sp macro="" textlink="">
      <xdr:nvSpPr>
        <xdr:cNvPr id="355" name="テキスト ボックス 354"/>
        <xdr:cNvSpPr txBox="1"/>
      </xdr:nvSpPr>
      <xdr:spPr>
        <a:xfrm>
          <a:off x="9372111" y="967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61971</xdr:rowOff>
    </xdr:from>
    <xdr:to>
      <xdr:col>12</xdr:col>
      <xdr:colOff>511175</xdr:colOff>
      <xdr:row>58</xdr:row>
      <xdr:rowOff>65684</xdr:rowOff>
    </xdr:to>
    <xdr:cxnSp macro="">
      <xdr:nvCxnSpPr>
        <xdr:cNvPr id="356" name="直線コネクタ 355"/>
        <xdr:cNvCxnSpPr/>
      </xdr:nvCxnSpPr>
      <xdr:spPr>
        <a:xfrm flipV="1">
          <a:off x="7861300" y="10006071"/>
          <a:ext cx="889000" cy="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127964</xdr:rowOff>
    </xdr:from>
    <xdr:to>
      <xdr:col>12</xdr:col>
      <xdr:colOff>561975</xdr:colOff>
      <xdr:row>58</xdr:row>
      <xdr:rowOff>58114</xdr:rowOff>
    </xdr:to>
    <xdr:sp macro="" textlink="">
      <xdr:nvSpPr>
        <xdr:cNvPr id="357" name="フローチャート : 判断 356"/>
        <xdr:cNvSpPr/>
      </xdr:nvSpPr>
      <xdr:spPr>
        <a:xfrm>
          <a:off x="8699500" y="99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74641</xdr:rowOff>
    </xdr:from>
    <xdr:ext cx="534377" cy="259045"/>
    <xdr:sp macro="" textlink="">
      <xdr:nvSpPr>
        <xdr:cNvPr id="358" name="テキスト ボックス 357"/>
        <xdr:cNvSpPr txBox="1"/>
      </xdr:nvSpPr>
      <xdr:spPr>
        <a:xfrm>
          <a:off x="8483111" y="967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65684</xdr:rowOff>
    </xdr:from>
    <xdr:to>
      <xdr:col>11</xdr:col>
      <xdr:colOff>307975</xdr:colOff>
      <xdr:row>58</xdr:row>
      <xdr:rowOff>70896</xdr:rowOff>
    </xdr:to>
    <xdr:cxnSp macro="">
      <xdr:nvCxnSpPr>
        <xdr:cNvPr id="359" name="直線コネクタ 358"/>
        <xdr:cNvCxnSpPr/>
      </xdr:nvCxnSpPr>
      <xdr:spPr>
        <a:xfrm flipV="1">
          <a:off x="6972300" y="10009784"/>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140756</xdr:rowOff>
    </xdr:from>
    <xdr:to>
      <xdr:col>11</xdr:col>
      <xdr:colOff>358775</xdr:colOff>
      <xdr:row>58</xdr:row>
      <xdr:rowOff>70906</xdr:rowOff>
    </xdr:to>
    <xdr:sp macro="" textlink="">
      <xdr:nvSpPr>
        <xdr:cNvPr id="360" name="フローチャート : 判断 359"/>
        <xdr:cNvSpPr/>
      </xdr:nvSpPr>
      <xdr:spPr>
        <a:xfrm>
          <a:off x="7810500" y="991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87433</xdr:rowOff>
    </xdr:from>
    <xdr:ext cx="534377" cy="259045"/>
    <xdr:sp macro="" textlink="">
      <xdr:nvSpPr>
        <xdr:cNvPr id="361" name="テキスト ボックス 360"/>
        <xdr:cNvSpPr txBox="1"/>
      </xdr:nvSpPr>
      <xdr:spPr>
        <a:xfrm>
          <a:off x="7594111" y="968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149287</xdr:rowOff>
    </xdr:from>
    <xdr:to>
      <xdr:col>10</xdr:col>
      <xdr:colOff>155575</xdr:colOff>
      <xdr:row>58</xdr:row>
      <xdr:rowOff>79437</xdr:rowOff>
    </xdr:to>
    <xdr:sp macro="" textlink="">
      <xdr:nvSpPr>
        <xdr:cNvPr id="362" name="フローチャート : 判断 361"/>
        <xdr:cNvSpPr/>
      </xdr:nvSpPr>
      <xdr:spPr>
        <a:xfrm>
          <a:off x="6921500" y="99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95964</xdr:rowOff>
    </xdr:from>
    <xdr:ext cx="534377" cy="259045"/>
    <xdr:sp macro="" textlink="">
      <xdr:nvSpPr>
        <xdr:cNvPr id="363" name="テキスト ボックス 362"/>
        <xdr:cNvSpPr txBox="1"/>
      </xdr:nvSpPr>
      <xdr:spPr>
        <a:xfrm>
          <a:off x="6705111" y="969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169052</xdr:rowOff>
    </xdr:from>
    <xdr:to>
      <xdr:col>15</xdr:col>
      <xdr:colOff>231775</xdr:colOff>
      <xdr:row>58</xdr:row>
      <xdr:rowOff>99202</xdr:rowOff>
    </xdr:to>
    <xdr:sp macro="" textlink="">
      <xdr:nvSpPr>
        <xdr:cNvPr id="369" name="円/楕円 368"/>
        <xdr:cNvSpPr/>
      </xdr:nvSpPr>
      <xdr:spPr>
        <a:xfrm>
          <a:off x="10426700" y="994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144585</xdr:rowOff>
    </xdr:from>
    <xdr:ext cx="534377" cy="259045"/>
    <xdr:sp macro="" textlink="">
      <xdr:nvSpPr>
        <xdr:cNvPr id="370" name="農林水産業費該当値テキスト"/>
        <xdr:cNvSpPr txBox="1"/>
      </xdr:nvSpPr>
      <xdr:spPr>
        <a:xfrm>
          <a:off x="10528300" y="991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19,969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168457</xdr:rowOff>
    </xdr:from>
    <xdr:to>
      <xdr:col>14</xdr:col>
      <xdr:colOff>79375</xdr:colOff>
      <xdr:row>58</xdr:row>
      <xdr:rowOff>98607</xdr:rowOff>
    </xdr:to>
    <xdr:sp macro="" textlink="">
      <xdr:nvSpPr>
        <xdr:cNvPr id="371" name="円/楕円 370"/>
        <xdr:cNvSpPr/>
      </xdr:nvSpPr>
      <xdr:spPr>
        <a:xfrm>
          <a:off x="9588500" y="994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89734</xdr:rowOff>
    </xdr:from>
    <xdr:ext cx="534377" cy="259045"/>
    <xdr:sp macro="" textlink="">
      <xdr:nvSpPr>
        <xdr:cNvPr id="372" name="テキスト ボックス 371"/>
        <xdr:cNvSpPr txBox="1"/>
      </xdr:nvSpPr>
      <xdr:spPr>
        <a:xfrm>
          <a:off x="9372111" y="1003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20,099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11171</xdr:rowOff>
    </xdr:from>
    <xdr:to>
      <xdr:col>12</xdr:col>
      <xdr:colOff>561975</xdr:colOff>
      <xdr:row>58</xdr:row>
      <xdr:rowOff>112771</xdr:rowOff>
    </xdr:to>
    <xdr:sp macro="" textlink="">
      <xdr:nvSpPr>
        <xdr:cNvPr id="373" name="円/楕円 372"/>
        <xdr:cNvSpPr/>
      </xdr:nvSpPr>
      <xdr:spPr>
        <a:xfrm>
          <a:off x="8699500" y="995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103898</xdr:rowOff>
    </xdr:from>
    <xdr:ext cx="534377" cy="259045"/>
    <xdr:sp macro="" textlink="">
      <xdr:nvSpPr>
        <xdr:cNvPr id="374" name="テキスト ボックス 373"/>
        <xdr:cNvSpPr txBox="1"/>
      </xdr:nvSpPr>
      <xdr:spPr>
        <a:xfrm>
          <a:off x="8483111" y="1004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17,001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14884</xdr:rowOff>
    </xdr:from>
    <xdr:to>
      <xdr:col>11</xdr:col>
      <xdr:colOff>358775</xdr:colOff>
      <xdr:row>58</xdr:row>
      <xdr:rowOff>116484</xdr:rowOff>
    </xdr:to>
    <xdr:sp macro="" textlink="">
      <xdr:nvSpPr>
        <xdr:cNvPr id="375" name="円/楕円 374"/>
        <xdr:cNvSpPr/>
      </xdr:nvSpPr>
      <xdr:spPr>
        <a:xfrm>
          <a:off x="7810500" y="995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107611</xdr:rowOff>
    </xdr:from>
    <xdr:ext cx="534377" cy="259045"/>
    <xdr:sp macro="" textlink="">
      <xdr:nvSpPr>
        <xdr:cNvPr id="376" name="テキスト ボックス 375"/>
        <xdr:cNvSpPr txBox="1"/>
      </xdr:nvSpPr>
      <xdr:spPr>
        <a:xfrm>
          <a:off x="7594111" y="1005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16,189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20096</xdr:rowOff>
    </xdr:from>
    <xdr:to>
      <xdr:col>10</xdr:col>
      <xdr:colOff>155575</xdr:colOff>
      <xdr:row>58</xdr:row>
      <xdr:rowOff>121696</xdr:rowOff>
    </xdr:to>
    <xdr:sp macro="" textlink="">
      <xdr:nvSpPr>
        <xdr:cNvPr id="377" name="円/楕円 376"/>
        <xdr:cNvSpPr/>
      </xdr:nvSpPr>
      <xdr:spPr>
        <a:xfrm>
          <a:off x="6921500" y="996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112823</xdr:rowOff>
    </xdr:from>
    <xdr:ext cx="534377" cy="259045"/>
    <xdr:sp macro="" textlink="">
      <xdr:nvSpPr>
        <xdr:cNvPr id="378" name="テキスト ボックス 377"/>
        <xdr:cNvSpPr txBox="1"/>
      </xdr:nvSpPr>
      <xdr:spPr>
        <a:xfrm>
          <a:off x="6705111" y="1005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15,049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126180</xdr:rowOff>
    </xdr:from>
    <xdr:to>
      <xdr:col>15</xdr:col>
      <xdr:colOff>180340</xdr:colOff>
      <xdr:row>79</xdr:row>
      <xdr:rowOff>41500</xdr:rowOff>
    </xdr:to>
    <xdr:cxnSp macro="">
      <xdr:nvCxnSpPr>
        <xdr:cNvPr id="404" name="直線コネクタ 403"/>
        <xdr:cNvCxnSpPr/>
      </xdr:nvCxnSpPr>
      <xdr:spPr>
        <a:xfrm flipV="1">
          <a:off x="10475595" y="11956230"/>
          <a:ext cx="1270" cy="1629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45327</xdr:rowOff>
    </xdr:from>
    <xdr:ext cx="469744" cy="259045"/>
    <xdr:sp macro="" textlink="">
      <xdr:nvSpPr>
        <xdr:cNvPr id="405" name="商工費最小値テキスト"/>
        <xdr:cNvSpPr txBox="1"/>
      </xdr:nvSpPr>
      <xdr:spPr>
        <a:xfrm>
          <a:off x="10528300" y="1358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1,757</a:t>
          </a:r>
          <a:endParaRPr kumimoji="1" lang="ja-JP" altLang="en-US" sz="1000" b="1">
            <a:latin typeface="ＭＳ Ｐゴシック"/>
          </a:endParaRPr>
        </a:p>
      </xdr:txBody>
    </xdr:sp>
    <xdr:clientData/>
  </xdr:oneCellAnchor>
  <xdr:twoCellAnchor>
    <xdr:from>
      <xdr:col>15</xdr:col>
      <xdr:colOff>92075</xdr:colOff>
      <xdr:row>79</xdr:row>
      <xdr:rowOff>41500</xdr:rowOff>
    </xdr:from>
    <xdr:to>
      <xdr:col>15</xdr:col>
      <xdr:colOff>269875</xdr:colOff>
      <xdr:row>79</xdr:row>
      <xdr:rowOff>41500</xdr:rowOff>
    </xdr:to>
    <xdr:cxnSp macro="">
      <xdr:nvCxnSpPr>
        <xdr:cNvPr id="406" name="直線コネクタ 405"/>
        <xdr:cNvCxnSpPr/>
      </xdr:nvCxnSpPr>
      <xdr:spPr>
        <a:xfrm>
          <a:off x="10388600" y="13586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72857</xdr:rowOff>
    </xdr:from>
    <xdr:ext cx="534377" cy="259045"/>
    <xdr:sp macro="" textlink="">
      <xdr:nvSpPr>
        <xdr:cNvPr id="407" name="商工費最大値テキスト"/>
        <xdr:cNvSpPr txBox="1"/>
      </xdr:nvSpPr>
      <xdr:spPr>
        <a:xfrm>
          <a:off x="10528300" y="117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51,664</a:t>
          </a:r>
          <a:endParaRPr kumimoji="1" lang="ja-JP" altLang="en-US" sz="1000" b="1">
            <a:latin typeface="ＭＳ Ｐゴシック"/>
          </a:endParaRPr>
        </a:p>
      </xdr:txBody>
    </xdr:sp>
    <xdr:clientData/>
  </xdr:oneCellAnchor>
  <xdr:twoCellAnchor>
    <xdr:from>
      <xdr:col>15</xdr:col>
      <xdr:colOff>92075</xdr:colOff>
      <xdr:row>69</xdr:row>
      <xdr:rowOff>126180</xdr:rowOff>
    </xdr:from>
    <xdr:to>
      <xdr:col>15</xdr:col>
      <xdr:colOff>269875</xdr:colOff>
      <xdr:row>69</xdr:row>
      <xdr:rowOff>126180</xdr:rowOff>
    </xdr:to>
    <xdr:cxnSp macro="">
      <xdr:nvCxnSpPr>
        <xdr:cNvPr id="408" name="直線コネクタ 407"/>
        <xdr:cNvCxnSpPr/>
      </xdr:nvCxnSpPr>
      <xdr:spPr>
        <a:xfrm>
          <a:off x="10388600" y="1195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169549</xdr:rowOff>
    </xdr:from>
    <xdr:to>
      <xdr:col>15</xdr:col>
      <xdr:colOff>180975</xdr:colOff>
      <xdr:row>78</xdr:row>
      <xdr:rowOff>72557</xdr:rowOff>
    </xdr:to>
    <xdr:cxnSp macro="">
      <xdr:nvCxnSpPr>
        <xdr:cNvPr id="409" name="直線コネクタ 408"/>
        <xdr:cNvCxnSpPr/>
      </xdr:nvCxnSpPr>
      <xdr:spPr>
        <a:xfrm flipV="1">
          <a:off x="9639300" y="13371199"/>
          <a:ext cx="838200" cy="7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61713</xdr:rowOff>
    </xdr:from>
    <xdr:ext cx="534377" cy="259045"/>
    <xdr:sp macro="" textlink="">
      <xdr:nvSpPr>
        <xdr:cNvPr id="410" name="商工費平均値テキスト"/>
        <xdr:cNvSpPr txBox="1"/>
      </xdr:nvSpPr>
      <xdr:spPr>
        <a:xfrm>
          <a:off x="10528300" y="12920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38836</xdr:rowOff>
    </xdr:from>
    <xdr:to>
      <xdr:col>15</xdr:col>
      <xdr:colOff>231775</xdr:colOff>
      <xdr:row>76</xdr:row>
      <xdr:rowOff>140436</xdr:rowOff>
    </xdr:to>
    <xdr:sp macro="" textlink="">
      <xdr:nvSpPr>
        <xdr:cNvPr id="411" name="フローチャート : 判断 410"/>
        <xdr:cNvSpPr/>
      </xdr:nvSpPr>
      <xdr:spPr>
        <a:xfrm>
          <a:off x="104267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72557</xdr:rowOff>
    </xdr:from>
    <xdr:to>
      <xdr:col>14</xdr:col>
      <xdr:colOff>28575</xdr:colOff>
      <xdr:row>78</xdr:row>
      <xdr:rowOff>74876</xdr:rowOff>
    </xdr:to>
    <xdr:cxnSp macro="">
      <xdr:nvCxnSpPr>
        <xdr:cNvPr id="412" name="直線コネクタ 411"/>
        <xdr:cNvCxnSpPr/>
      </xdr:nvCxnSpPr>
      <xdr:spPr>
        <a:xfrm flipV="1">
          <a:off x="8750300" y="13445657"/>
          <a:ext cx="889000" cy="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51964</xdr:rowOff>
    </xdr:from>
    <xdr:to>
      <xdr:col>14</xdr:col>
      <xdr:colOff>79375</xdr:colOff>
      <xdr:row>76</xdr:row>
      <xdr:rowOff>153564</xdr:rowOff>
    </xdr:to>
    <xdr:sp macro="" textlink="">
      <xdr:nvSpPr>
        <xdr:cNvPr id="413" name="フローチャート : 判断 412"/>
        <xdr:cNvSpPr/>
      </xdr:nvSpPr>
      <xdr:spPr>
        <a:xfrm>
          <a:off x="9588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170092</xdr:rowOff>
    </xdr:from>
    <xdr:ext cx="534377" cy="259045"/>
    <xdr:sp macro="" textlink="">
      <xdr:nvSpPr>
        <xdr:cNvPr id="414" name="テキスト ボックス 413"/>
        <xdr:cNvSpPr txBox="1"/>
      </xdr:nvSpPr>
      <xdr:spPr>
        <a:xfrm>
          <a:off x="9372111" y="128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74876</xdr:rowOff>
    </xdr:from>
    <xdr:to>
      <xdr:col>12</xdr:col>
      <xdr:colOff>511175</xdr:colOff>
      <xdr:row>78</xdr:row>
      <xdr:rowOff>101034</xdr:rowOff>
    </xdr:to>
    <xdr:cxnSp macro="">
      <xdr:nvCxnSpPr>
        <xdr:cNvPr id="415" name="直線コネクタ 414"/>
        <xdr:cNvCxnSpPr/>
      </xdr:nvCxnSpPr>
      <xdr:spPr>
        <a:xfrm flipV="1">
          <a:off x="7861300" y="13447976"/>
          <a:ext cx="889000" cy="2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90043</xdr:rowOff>
    </xdr:from>
    <xdr:to>
      <xdr:col>12</xdr:col>
      <xdr:colOff>561975</xdr:colOff>
      <xdr:row>77</xdr:row>
      <xdr:rowOff>20193</xdr:rowOff>
    </xdr:to>
    <xdr:sp macro="" textlink="">
      <xdr:nvSpPr>
        <xdr:cNvPr id="416" name="フローチャート : 判断 415"/>
        <xdr:cNvSpPr/>
      </xdr:nvSpPr>
      <xdr:spPr>
        <a:xfrm>
          <a:off x="8699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36720</xdr:rowOff>
    </xdr:from>
    <xdr:ext cx="534377" cy="259045"/>
    <xdr:sp macro="" textlink="">
      <xdr:nvSpPr>
        <xdr:cNvPr id="417" name="テキスト ボックス 416"/>
        <xdr:cNvSpPr txBox="1"/>
      </xdr:nvSpPr>
      <xdr:spPr>
        <a:xfrm>
          <a:off x="8483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88984</xdr:rowOff>
    </xdr:from>
    <xdr:to>
      <xdr:col>11</xdr:col>
      <xdr:colOff>307975</xdr:colOff>
      <xdr:row>78</xdr:row>
      <xdr:rowOff>101034</xdr:rowOff>
    </xdr:to>
    <xdr:cxnSp macro="">
      <xdr:nvCxnSpPr>
        <xdr:cNvPr id="418" name="直線コネクタ 417"/>
        <xdr:cNvCxnSpPr/>
      </xdr:nvCxnSpPr>
      <xdr:spPr>
        <a:xfrm>
          <a:off x="6972300" y="13462084"/>
          <a:ext cx="889000" cy="1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126326</xdr:rowOff>
    </xdr:from>
    <xdr:to>
      <xdr:col>11</xdr:col>
      <xdr:colOff>358775</xdr:colOff>
      <xdr:row>77</xdr:row>
      <xdr:rowOff>56476</xdr:rowOff>
    </xdr:to>
    <xdr:sp macro="" textlink="">
      <xdr:nvSpPr>
        <xdr:cNvPr id="419" name="フローチャート : 判断 418"/>
        <xdr:cNvSpPr/>
      </xdr:nvSpPr>
      <xdr:spPr>
        <a:xfrm>
          <a:off x="7810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73002</xdr:rowOff>
    </xdr:from>
    <xdr:ext cx="534377" cy="259045"/>
    <xdr:sp macro="" textlink="">
      <xdr:nvSpPr>
        <xdr:cNvPr id="420" name="テキスト ボックス 419"/>
        <xdr:cNvSpPr txBox="1"/>
      </xdr:nvSpPr>
      <xdr:spPr>
        <a:xfrm>
          <a:off x="7594111" y="1293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129623</xdr:rowOff>
    </xdr:from>
    <xdr:to>
      <xdr:col>10</xdr:col>
      <xdr:colOff>155575</xdr:colOff>
      <xdr:row>77</xdr:row>
      <xdr:rowOff>59773</xdr:rowOff>
    </xdr:to>
    <xdr:sp macro="" textlink="">
      <xdr:nvSpPr>
        <xdr:cNvPr id="421" name="フローチャート : 判断 420"/>
        <xdr:cNvSpPr/>
      </xdr:nvSpPr>
      <xdr:spPr>
        <a:xfrm>
          <a:off x="6921500" y="1315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76300</xdr:rowOff>
    </xdr:from>
    <xdr:ext cx="534377" cy="259045"/>
    <xdr:sp macro="" textlink="">
      <xdr:nvSpPr>
        <xdr:cNvPr id="422" name="テキスト ボックス 421"/>
        <xdr:cNvSpPr txBox="1"/>
      </xdr:nvSpPr>
      <xdr:spPr>
        <a:xfrm>
          <a:off x="6705111" y="1293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118749</xdr:rowOff>
    </xdr:from>
    <xdr:to>
      <xdr:col>15</xdr:col>
      <xdr:colOff>231775</xdr:colOff>
      <xdr:row>78</xdr:row>
      <xdr:rowOff>48899</xdr:rowOff>
    </xdr:to>
    <xdr:sp macro="" textlink="">
      <xdr:nvSpPr>
        <xdr:cNvPr id="428" name="円/楕円 427"/>
        <xdr:cNvSpPr/>
      </xdr:nvSpPr>
      <xdr:spPr>
        <a:xfrm>
          <a:off x="10426700" y="1332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97176</xdr:rowOff>
    </xdr:from>
    <xdr:ext cx="469744" cy="259045"/>
    <xdr:sp macro="" textlink="">
      <xdr:nvSpPr>
        <xdr:cNvPr id="429" name="商工費該当値テキスト"/>
        <xdr:cNvSpPr txBox="1"/>
      </xdr:nvSpPr>
      <xdr:spPr>
        <a:xfrm>
          <a:off x="10528300" y="1329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8,336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21757</xdr:rowOff>
    </xdr:from>
    <xdr:to>
      <xdr:col>14</xdr:col>
      <xdr:colOff>79375</xdr:colOff>
      <xdr:row>78</xdr:row>
      <xdr:rowOff>123357</xdr:rowOff>
    </xdr:to>
    <xdr:sp macro="" textlink="">
      <xdr:nvSpPr>
        <xdr:cNvPr id="430" name="円/楕円 429"/>
        <xdr:cNvSpPr/>
      </xdr:nvSpPr>
      <xdr:spPr>
        <a:xfrm>
          <a:off x="9588500" y="1339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114484</xdr:rowOff>
    </xdr:from>
    <xdr:ext cx="469744" cy="259045"/>
    <xdr:sp macro="" textlink="">
      <xdr:nvSpPr>
        <xdr:cNvPr id="431" name="テキスト ボックス 430"/>
        <xdr:cNvSpPr txBox="1"/>
      </xdr:nvSpPr>
      <xdr:spPr>
        <a:xfrm>
          <a:off x="9404427" y="13487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24076</xdr:rowOff>
    </xdr:from>
    <xdr:to>
      <xdr:col>12</xdr:col>
      <xdr:colOff>561975</xdr:colOff>
      <xdr:row>78</xdr:row>
      <xdr:rowOff>125676</xdr:rowOff>
    </xdr:to>
    <xdr:sp macro="" textlink="">
      <xdr:nvSpPr>
        <xdr:cNvPr id="432" name="円/楕円 431"/>
        <xdr:cNvSpPr/>
      </xdr:nvSpPr>
      <xdr:spPr>
        <a:xfrm>
          <a:off x="8699500" y="1339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116803</xdr:rowOff>
    </xdr:from>
    <xdr:ext cx="469744" cy="259045"/>
    <xdr:sp macro="" textlink="">
      <xdr:nvSpPr>
        <xdr:cNvPr id="433" name="テキスト ボックス 432"/>
        <xdr:cNvSpPr txBox="1"/>
      </xdr:nvSpPr>
      <xdr:spPr>
        <a:xfrm>
          <a:off x="8515427" y="1348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50234</xdr:rowOff>
    </xdr:from>
    <xdr:to>
      <xdr:col>11</xdr:col>
      <xdr:colOff>358775</xdr:colOff>
      <xdr:row>78</xdr:row>
      <xdr:rowOff>151834</xdr:rowOff>
    </xdr:to>
    <xdr:sp macro="" textlink="">
      <xdr:nvSpPr>
        <xdr:cNvPr id="434" name="円/楕円 433"/>
        <xdr:cNvSpPr/>
      </xdr:nvSpPr>
      <xdr:spPr>
        <a:xfrm>
          <a:off x="7810500" y="1342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142961</xdr:rowOff>
    </xdr:from>
    <xdr:ext cx="469744" cy="259045"/>
    <xdr:sp macro="" textlink="">
      <xdr:nvSpPr>
        <xdr:cNvPr id="435" name="テキスト ボックス 434"/>
        <xdr:cNvSpPr txBox="1"/>
      </xdr:nvSpPr>
      <xdr:spPr>
        <a:xfrm>
          <a:off x="7626427" y="1351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38184</xdr:rowOff>
    </xdr:from>
    <xdr:to>
      <xdr:col>10</xdr:col>
      <xdr:colOff>155575</xdr:colOff>
      <xdr:row>78</xdr:row>
      <xdr:rowOff>139784</xdr:rowOff>
    </xdr:to>
    <xdr:sp macro="" textlink="">
      <xdr:nvSpPr>
        <xdr:cNvPr id="436" name="円/楕円 435"/>
        <xdr:cNvSpPr/>
      </xdr:nvSpPr>
      <xdr:spPr>
        <a:xfrm>
          <a:off x="6921500" y="1341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130911</xdr:rowOff>
    </xdr:from>
    <xdr:ext cx="469744" cy="259045"/>
    <xdr:sp macro="" textlink="">
      <xdr:nvSpPr>
        <xdr:cNvPr id="437" name="テキスト ボックス 436"/>
        <xdr:cNvSpPr txBox="1"/>
      </xdr:nvSpPr>
      <xdr:spPr>
        <a:xfrm>
          <a:off x="6737427" y="1350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9" name="テキスト ボックス 44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1" name="テキスト ボックス 450"/>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3" name="テキスト ボックス 452"/>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5" name="テキスト ボックス 45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70971</xdr:rowOff>
    </xdr:from>
    <xdr:to>
      <xdr:col>15</xdr:col>
      <xdr:colOff>180340</xdr:colOff>
      <xdr:row>98</xdr:row>
      <xdr:rowOff>93428</xdr:rowOff>
    </xdr:to>
    <xdr:cxnSp macro="">
      <xdr:nvCxnSpPr>
        <xdr:cNvPr id="459" name="直線コネクタ 458"/>
        <xdr:cNvCxnSpPr/>
      </xdr:nvCxnSpPr>
      <xdr:spPr>
        <a:xfrm flipV="1">
          <a:off x="10475595" y="15501471"/>
          <a:ext cx="1270" cy="139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97255</xdr:rowOff>
    </xdr:from>
    <xdr:ext cx="534377" cy="259045"/>
    <xdr:sp macro="" textlink="">
      <xdr:nvSpPr>
        <xdr:cNvPr id="460" name="土木費最小値テキスト"/>
        <xdr:cNvSpPr txBox="1"/>
      </xdr:nvSpPr>
      <xdr:spPr>
        <a:xfrm>
          <a:off x="10528300" y="168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20,241</a:t>
          </a:r>
          <a:endParaRPr kumimoji="1" lang="ja-JP" altLang="en-US" sz="1000" b="1">
            <a:latin typeface="ＭＳ Ｐゴシック"/>
          </a:endParaRPr>
        </a:p>
      </xdr:txBody>
    </xdr:sp>
    <xdr:clientData/>
  </xdr:oneCellAnchor>
  <xdr:twoCellAnchor>
    <xdr:from>
      <xdr:col>15</xdr:col>
      <xdr:colOff>92075</xdr:colOff>
      <xdr:row>98</xdr:row>
      <xdr:rowOff>93428</xdr:rowOff>
    </xdr:from>
    <xdr:to>
      <xdr:col>15</xdr:col>
      <xdr:colOff>269875</xdr:colOff>
      <xdr:row>98</xdr:row>
      <xdr:rowOff>93428</xdr:rowOff>
    </xdr:to>
    <xdr:cxnSp macro="">
      <xdr:nvCxnSpPr>
        <xdr:cNvPr id="461" name="直線コネクタ 460"/>
        <xdr:cNvCxnSpPr/>
      </xdr:nvCxnSpPr>
      <xdr:spPr>
        <a:xfrm>
          <a:off x="10388600" y="16895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17648</xdr:rowOff>
    </xdr:from>
    <xdr:ext cx="599010" cy="259045"/>
    <xdr:sp macro="" textlink="">
      <xdr:nvSpPr>
        <xdr:cNvPr id="462" name="土木費最大値テキスト"/>
        <xdr:cNvSpPr txBox="1"/>
      </xdr:nvSpPr>
      <xdr:spPr>
        <a:xfrm>
          <a:off x="10528300" y="1527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630,065</a:t>
          </a:r>
          <a:endParaRPr kumimoji="1" lang="ja-JP" altLang="en-US" sz="1000" b="1">
            <a:latin typeface="ＭＳ Ｐゴシック"/>
          </a:endParaRPr>
        </a:p>
      </xdr:txBody>
    </xdr:sp>
    <xdr:clientData/>
  </xdr:oneCellAnchor>
  <xdr:twoCellAnchor>
    <xdr:from>
      <xdr:col>15</xdr:col>
      <xdr:colOff>92075</xdr:colOff>
      <xdr:row>90</xdr:row>
      <xdr:rowOff>70971</xdr:rowOff>
    </xdr:from>
    <xdr:to>
      <xdr:col>15</xdr:col>
      <xdr:colOff>269875</xdr:colOff>
      <xdr:row>90</xdr:row>
      <xdr:rowOff>70971</xdr:rowOff>
    </xdr:to>
    <xdr:cxnSp macro="">
      <xdr:nvCxnSpPr>
        <xdr:cNvPr id="463" name="直線コネクタ 462"/>
        <xdr:cNvCxnSpPr/>
      </xdr:nvCxnSpPr>
      <xdr:spPr>
        <a:xfrm>
          <a:off x="10388600" y="15501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11398</xdr:rowOff>
    </xdr:from>
    <xdr:to>
      <xdr:col>15</xdr:col>
      <xdr:colOff>180975</xdr:colOff>
      <xdr:row>98</xdr:row>
      <xdr:rowOff>14422</xdr:rowOff>
    </xdr:to>
    <xdr:cxnSp macro="">
      <xdr:nvCxnSpPr>
        <xdr:cNvPr id="464" name="直線コネクタ 463"/>
        <xdr:cNvCxnSpPr/>
      </xdr:nvCxnSpPr>
      <xdr:spPr>
        <a:xfrm>
          <a:off x="9639300" y="16813498"/>
          <a:ext cx="838200" cy="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146911</xdr:rowOff>
    </xdr:from>
    <xdr:ext cx="534377" cy="259045"/>
    <xdr:sp macro="" textlink="">
      <xdr:nvSpPr>
        <xdr:cNvPr id="465" name="土木費平均値テキスト"/>
        <xdr:cNvSpPr txBox="1"/>
      </xdr:nvSpPr>
      <xdr:spPr>
        <a:xfrm>
          <a:off x="10528300" y="16606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124034</xdr:rowOff>
    </xdr:from>
    <xdr:to>
      <xdr:col>15</xdr:col>
      <xdr:colOff>231775</xdr:colOff>
      <xdr:row>98</xdr:row>
      <xdr:rowOff>54184</xdr:rowOff>
    </xdr:to>
    <xdr:sp macro="" textlink="">
      <xdr:nvSpPr>
        <xdr:cNvPr id="466" name="フローチャート : 判断 465"/>
        <xdr:cNvSpPr/>
      </xdr:nvSpPr>
      <xdr:spPr>
        <a:xfrm>
          <a:off x="104267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159465</xdr:rowOff>
    </xdr:from>
    <xdr:to>
      <xdr:col>14</xdr:col>
      <xdr:colOff>28575</xdr:colOff>
      <xdr:row>98</xdr:row>
      <xdr:rowOff>11398</xdr:rowOff>
    </xdr:to>
    <xdr:cxnSp macro="">
      <xdr:nvCxnSpPr>
        <xdr:cNvPr id="467" name="直線コネクタ 466"/>
        <xdr:cNvCxnSpPr/>
      </xdr:nvCxnSpPr>
      <xdr:spPr>
        <a:xfrm>
          <a:off x="8750300" y="16790115"/>
          <a:ext cx="889000" cy="2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97726</xdr:rowOff>
    </xdr:from>
    <xdr:to>
      <xdr:col>14</xdr:col>
      <xdr:colOff>79375</xdr:colOff>
      <xdr:row>98</xdr:row>
      <xdr:rowOff>27876</xdr:rowOff>
    </xdr:to>
    <xdr:sp macro="" textlink="">
      <xdr:nvSpPr>
        <xdr:cNvPr id="468" name="フローチャート : 判断 467"/>
        <xdr:cNvSpPr/>
      </xdr:nvSpPr>
      <xdr:spPr>
        <a:xfrm>
          <a:off x="9588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44403</xdr:rowOff>
    </xdr:from>
    <xdr:ext cx="534377" cy="259045"/>
    <xdr:sp macro="" textlink="">
      <xdr:nvSpPr>
        <xdr:cNvPr id="469" name="テキスト ボックス 468"/>
        <xdr:cNvSpPr txBox="1"/>
      </xdr:nvSpPr>
      <xdr:spPr>
        <a:xfrm>
          <a:off x="9372111" y="165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159465</xdr:rowOff>
    </xdr:from>
    <xdr:to>
      <xdr:col>12</xdr:col>
      <xdr:colOff>511175</xdr:colOff>
      <xdr:row>98</xdr:row>
      <xdr:rowOff>13680</xdr:rowOff>
    </xdr:to>
    <xdr:cxnSp macro="">
      <xdr:nvCxnSpPr>
        <xdr:cNvPr id="470" name="直線コネクタ 469"/>
        <xdr:cNvCxnSpPr/>
      </xdr:nvCxnSpPr>
      <xdr:spPr>
        <a:xfrm flipV="1">
          <a:off x="7861300" y="16790115"/>
          <a:ext cx="889000" cy="2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121912</xdr:rowOff>
    </xdr:from>
    <xdr:to>
      <xdr:col>12</xdr:col>
      <xdr:colOff>561975</xdr:colOff>
      <xdr:row>98</xdr:row>
      <xdr:rowOff>52062</xdr:rowOff>
    </xdr:to>
    <xdr:sp macro="" textlink="">
      <xdr:nvSpPr>
        <xdr:cNvPr id="471" name="フローチャート : 判断 470"/>
        <xdr:cNvSpPr/>
      </xdr:nvSpPr>
      <xdr:spPr>
        <a:xfrm>
          <a:off x="8699500" y="1675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43189</xdr:rowOff>
    </xdr:from>
    <xdr:ext cx="534377" cy="259045"/>
    <xdr:sp macro="" textlink="">
      <xdr:nvSpPr>
        <xdr:cNvPr id="472" name="テキスト ボックス 471"/>
        <xdr:cNvSpPr txBox="1"/>
      </xdr:nvSpPr>
      <xdr:spPr>
        <a:xfrm>
          <a:off x="8483111" y="1684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13680</xdr:rowOff>
    </xdr:from>
    <xdr:to>
      <xdr:col>11</xdr:col>
      <xdr:colOff>307975</xdr:colOff>
      <xdr:row>98</xdr:row>
      <xdr:rowOff>17097</xdr:rowOff>
    </xdr:to>
    <xdr:cxnSp macro="">
      <xdr:nvCxnSpPr>
        <xdr:cNvPr id="473" name="直線コネクタ 472"/>
        <xdr:cNvCxnSpPr/>
      </xdr:nvCxnSpPr>
      <xdr:spPr>
        <a:xfrm flipV="1">
          <a:off x="6972300" y="16815780"/>
          <a:ext cx="889000" cy="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137663</xdr:rowOff>
    </xdr:from>
    <xdr:to>
      <xdr:col>11</xdr:col>
      <xdr:colOff>358775</xdr:colOff>
      <xdr:row>98</xdr:row>
      <xdr:rowOff>67813</xdr:rowOff>
    </xdr:to>
    <xdr:sp macro="" textlink="">
      <xdr:nvSpPr>
        <xdr:cNvPr id="474" name="フローチャート : 判断 473"/>
        <xdr:cNvSpPr/>
      </xdr:nvSpPr>
      <xdr:spPr>
        <a:xfrm>
          <a:off x="7810500" y="167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58940</xdr:rowOff>
    </xdr:from>
    <xdr:ext cx="534377" cy="259045"/>
    <xdr:sp macro="" textlink="">
      <xdr:nvSpPr>
        <xdr:cNvPr id="475" name="テキスト ボックス 474"/>
        <xdr:cNvSpPr txBox="1"/>
      </xdr:nvSpPr>
      <xdr:spPr>
        <a:xfrm>
          <a:off x="7594111" y="168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143399</xdr:rowOff>
    </xdr:from>
    <xdr:to>
      <xdr:col>10</xdr:col>
      <xdr:colOff>155575</xdr:colOff>
      <xdr:row>98</xdr:row>
      <xdr:rowOff>73549</xdr:rowOff>
    </xdr:to>
    <xdr:sp macro="" textlink="">
      <xdr:nvSpPr>
        <xdr:cNvPr id="476" name="フローチャート : 判断 475"/>
        <xdr:cNvSpPr/>
      </xdr:nvSpPr>
      <xdr:spPr>
        <a:xfrm>
          <a:off x="6921500" y="167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64676</xdr:rowOff>
    </xdr:from>
    <xdr:ext cx="534377" cy="259045"/>
    <xdr:sp macro="" textlink="">
      <xdr:nvSpPr>
        <xdr:cNvPr id="477" name="テキスト ボックス 476"/>
        <xdr:cNvSpPr txBox="1"/>
      </xdr:nvSpPr>
      <xdr:spPr>
        <a:xfrm>
          <a:off x="6705111" y="1686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135072</xdr:rowOff>
    </xdr:from>
    <xdr:to>
      <xdr:col>15</xdr:col>
      <xdr:colOff>231775</xdr:colOff>
      <xdr:row>98</xdr:row>
      <xdr:rowOff>65222</xdr:rowOff>
    </xdr:to>
    <xdr:sp macro="" textlink="">
      <xdr:nvSpPr>
        <xdr:cNvPr id="483" name="円/楕円 482"/>
        <xdr:cNvSpPr/>
      </xdr:nvSpPr>
      <xdr:spPr>
        <a:xfrm>
          <a:off x="10426700" y="167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102460</xdr:rowOff>
    </xdr:from>
    <xdr:ext cx="534377" cy="259045"/>
    <xdr:sp macro="" textlink="">
      <xdr:nvSpPr>
        <xdr:cNvPr id="484" name="土木費該当値テキスト"/>
        <xdr:cNvSpPr txBox="1"/>
      </xdr:nvSpPr>
      <xdr:spPr>
        <a:xfrm>
          <a:off x="10528300" y="1673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54,802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132048</xdr:rowOff>
    </xdr:from>
    <xdr:to>
      <xdr:col>14</xdr:col>
      <xdr:colOff>79375</xdr:colOff>
      <xdr:row>98</xdr:row>
      <xdr:rowOff>62198</xdr:rowOff>
    </xdr:to>
    <xdr:sp macro="" textlink="">
      <xdr:nvSpPr>
        <xdr:cNvPr id="485" name="円/楕円 484"/>
        <xdr:cNvSpPr/>
      </xdr:nvSpPr>
      <xdr:spPr>
        <a:xfrm>
          <a:off x="9588500" y="1676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53325</xdr:rowOff>
    </xdr:from>
    <xdr:ext cx="534377" cy="259045"/>
    <xdr:sp macro="" textlink="">
      <xdr:nvSpPr>
        <xdr:cNvPr id="486" name="テキスト ボックス 485"/>
        <xdr:cNvSpPr txBox="1"/>
      </xdr:nvSpPr>
      <xdr:spPr>
        <a:xfrm>
          <a:off x="9372111" y="1685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56,125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108665</xdr:rowOff>
    </xdr:from>
    <xdr:to>
      <xdr:col>12</xdr:col>
      <xdr:colOff>561975</xdr:colOff>
      <xdr:row>98</xdr:row>
      <xdr:rowOff>38815</xdr:rowOff>
    </xdr:to>
    <xdr:sp macro="" textlink="">
      <xdr:nvSpPr>
        <xdr:cNvPr id="487" name="円/楕円 486"/>
        <xdr:cNvSpPr/>
      </xdr:nvSpPr>
      <xdr:spPr>
        <a:xfrm>
          <a:off x="8699500" y="1673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55342</xdr:rowOff>
    </xdr:from>
    <xdr:ext cx="534377" cy="259045"/>
    <xdr:sp macro="" textlink="">
      <xdr:nvSpPr>
        <xdr:cNvPr id="488" name="テキスト ボックス 487"/>
        <xdr:cNvSpPr txBox="1"/>
      </xdr:nvSpPr>
      <xdr:spPr>
        <a:xfrm>
          <a:off x="8483111" y="1651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66,354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134330</xdr:rowOff>
    </xdr:from>
    <xdr:to>
      <xdr:col>11</xdr:col>
      <xdr:colOff>358775</xdr:colOff>
      <xdr:row>98</xdr:row>
      <xdr:rowOff>64480</xdr:rowOff>
    </xdr:to>
    <xdr:sp macro="" textlink="">
      <xdr:nvSpPr>
        <xdr:cNvPr id="489" name="円/楕円 488"/>
        <xdr:cNvSpPr/>
      </xdr:nvSpPr>
      <xdr:spPr>
        <a:xfrm>
          <a:off x="7810500" y="167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81007</xdr:rowOff>
    </xdr:from>
    <xdr:ext cx="534377" cy="259045"/>
    <xdr:sp macro="" textlink="">
      <xdr:nvSpPr>
        <xdr:cNvPr id="490" name="テキスト ボックス 489"/>
        <xdr:cNvSpPr txBox="1"/>
      </xdr:nvSpPr>
      <xdr:spPr>
        <a:xfrm>
          <a:off x="7594111" y="1654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55,127</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137747</xdr:rowOff>
    </xdr:from>
    <xdr:to>
      <xdr:col>10</xdr:col>
      <xdr:colOff>155575</xdr:colOff>
      <xdr:row>98</xdr:row>
      <xdr:rowOff>67897</xdr:rowOff>
    </xdr:to>
    <xdr:sp macro="" textlink="">
      <xdr:nvSpPr>
        <xdr:cNvPr id="491" name="円/楕円 490"/>
        <xdr:cNvSpPr/>
      </xdr:nvSpPr>
      <xdr:spPr>
        <a:xfrm>
          <a:off x="6921500" y="1676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84424</xdr:rowOff>
    </xdr:from>
    <xdr:ext cx="534377" cy="259045"/>
    <xdr:sp macro="" textlink="">
      <xdr:nvSpPr>
        <xdr:cNvPr id="492" name="テキスト ボックス 491"/>
        <xdr:cNvSpPr txBox="1"/>
      </xdr:nvSpPr>
      <xdr:spPr>
        <a:xfrm>
          <a:off x="6705111" y="165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53,632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48413</xdr:rowOff>
    </xdr:from>
    <xdr:to>
      <xdr:col>23</xdr:col>
      <xdr:colOff>516889</xdr:colOff>
      <xdr:row>39</xdr:row>
      <xdr:rowOff>51041</xdr:rowOff>
    </xdr:to>
    <xdr:cxnSp macro="">
      <xdr:nvCxnSpPr>
        <xdr:cNvPr id="517" name="直線コネクタ 516"/>
        <xdr:cNvCxnSpPr/>
      </xdr:nvCxnSpPr>
      <xdr:spPr>
        <a:xfrm flipV="1">
          <a:off x="16317595" y="5363363"/>
          <a:ext cx="1269" cy="1374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54868</xdr:rowOff>
    </xdr:from>
    <xdr:ext cx="469744" cy="259045"/>
    <xdr:sp macro="" textlink="">
      <xdr:nvSpPr>
        <xdr:cNvPr id="518" name="消防費最小値テキスト"/>
        <xdr:cNvSpPr txBox="1"/>
      </xdr:nvSpPr>
      <xdr:spPr>
        <a:xfrm>
          <a:off x="16370300" y="674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9,827</a:t>
          </a:r>
          <a:endParaRPr kumimoji="1" lang="ja-JP" altLang="en-US" sz="1000" b="1">
            <a:latin typeface="ＭＳ Ｐゴシック"/>
          </a:endParaRPr>
        </a:p>
      </xdr:txBody>
    </xdr:sp>
    <xdr:clientData/>
  </xdr:oneCellAnchor>
  <xdr:twoCellAnchor>
    <xdr:from>
      <xdr:col>23</xdr:col>
      <xdr:colOff>428625</xdr:colOff>
      <xdr:row>39</xdr:row>
      <xdr:rowOff>51041</xdr:rowOff>
    </xdr:from>
    <xdr:to>
      <xdr:col>23</xdr:col>
      <xdr:colOff>606425</xdr:colOff>
      <xdr:row>39</xdr:row>
      <xdr:rowOff>51041</xdr:rowOff>
    </xdr:to>
    <xdr:cxnSp macro="">
      <xdr:nvCxnSpPr>
        <xdr:cNvPr id="519" name="直線コネクタ 518"/>
        <xdr:cNvCxnSpPr/>
      </xdr:nvCxnSpPr>
      <xdr:spPr>
        <a:xfrm>
          <a:off x="16230600" y="673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166540</xdr:rowOff>
    </xdr:from>
    <xdr:ext cx="534377" cy="259045"/>
    <xdr:sp macro="" textlink="">
      <xdr:nvSpPr>
        <xdr:cNvPr id="520" name="消防費最大値テキスト"/>
        <xdr:cNvSpPr txBox="1"/>
      </xdr:nvSpPr>
      <xdr:spPr>
        <a:xfrm>
          <a:off x="16370300" y="513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45,896</a:t>
          </a:r>
          <a:endParaRPr kumimoji="1" lang="ja-JP" altLang="en-US" sz="1000" b="1">
            <a:latin typeface="ＭＳ Ｐゴシック"/>
          </a:endParaRPr>
        </a:p>
      </xdr:txBody>
    </xdr:sp>
    <xdr:clientData/>
  </xdr:oneCellAnchor>
  <xdr:twoCellAnchor>
    <xdr:from>
      <xdr:col>23</xdr:col>
      <xdr:colOff>428625</xdr:colOff>
      <xdr:row>31</xdr:row>
      <xdr:rowOff>48413</xdr:rowOff>
    </xdr:from>
    <xdr:to>
      <xdr:col>23</xdr:col>
      <xdr:colOff>606425</xdr:colOff>
      <xdr:row>31</xdr:row>
      <xdr:rowOff>48413</xdr:rowOff>
    </xdr:to>
    <xdr:cxnSp macro="">
      <xdr:nvCxnSpPr>
        <xdr:cNvPr id="521" name="直線コネクタ 520"/>
        <xdr:cNvCxnSpPr/>
      </xdr:nvCxnSpPr>
      <xdr:spPr>
        <a:xfrm>
          <a:off x="16230600" y="536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134023</xdr:rowOff>
    </xdr:from>
    <xdr:to>
      <xdr:col>23</xdr:col>
      <xdr:colOff>517525</xdr:colOff>
      <xdr:row>36</xdr:row>
      <xdr:rowOff>71730</xdr:rowOff>
    </xdr:to>
    <xdr:cxnSp macro="">
      <xdr:nvCxnSpPr>
        <xdr:cNvPr id="522" name="直線コネクタ 521"/>
        <xdr:cNvCxnSpPr/>
      </xdr:nvCxnSpPr>
      <xdr:spPr>
        <a:xfrm>
          <a:off x="15481300" y="6134773"/>
          <a:ext cx="838200" cy="10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52430</xdr:rowOff>
    </xdr:from>
    <xdr:ext cx="534377" cy="259045"/>
    <xdr:sp macro="" textlink="">
      <xdr:nvSpPr>
        <xdr:cNvPr id="523" name="消防費平均値テキスト"/>
        <xdr:cNvSpPr txBox="1"/>
      </xdr:nvSpPr>
      <xdr:spPr>
        <a:xfrm>
          <a:off x="16370300" y="6224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74003</xdr:rowOff>
    </xdr:from>
    <xdr:to>
      <xdr:col>23</xdr:col>
      <xdr:colOff>568325</xdr:colOff>
      <xdr:row>37</xdr:row>
      <xdr:rowOff>4153</xdr:rowOff>
    </xdr:to>
    <xdr:sp macro="" textlink="">
      <xdr:nvSpPr>
        <xdr:cNvPr id="524" name="フローチャート : 判断 523"/>
        <xdr:cNvSpPr/>
      </xdr:nvSpPr>
      <xdr:spPr>
        <a:xfrm>
          <a:off x="162687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134023</xdr:rowOff>
    </xdr:from>
    <xdr:to>
      <xdr:col>22</xdr:col>
      <xdr:colOff>365125</xdr:colOff>
      <xdr:row>36</xdr:row>
      <xdr:rowOff>103162</xdr:rowOff>
    </xdr:to>
    <xdr:cxnSp macro="">
      <xdr:nvCxnSpPr>
        <xdr:cNvPr id="525" name="直線コネクタ 524"/>
        <xdr:cNvCxnSpPr/>
      </xdr:nvCxnSpPr>
      <xdr:spPr>
        <a:xfrm flipV="1">
          <a:off x="14592300" y="6134773"/>
          <a:ext cx="889000" cy="14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110808</xdr:rowOff>
    </xdr:from>
    <xdr:to>
      <xdr:col>22</xdr:col>
      <xdr:colOff>415925</xdr:colOff>
      <xdr:row>36</xdr:row>
      <xdr:rowOff>40958</xdr:rowOff>
    </xdr:to>
    <xdr:sp macro="" textlink="">
      <xdr:nvSpPr>
        <xdr:cNvPr id="526" name="フローチャート : 判断 525"/>
        <xdr:cNvSpPr/>
      </xdr:nvSpPr>
      <xdr:spPr>
        <a:xfrm>
          <a:off x="15430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32085</xdr:rowOff>
    </xdr:from>
    <xdr:ext cx="534377" cy="259045"/>
    <xdr:sp macro="" textlink="">
      <xdr:nvSpPr>
        <xdr:cNvPr id="527" name="テキスト ボックス 526"/>
        <xdr:cNvSpPr txBox="1"/>
      </xdr:nvSpPr>
      <xdr:spPr>
        <a:xfrm>
          <a:off x="15214111" y="620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103162</xdr:rowOff>
    </xdr:from>
    <xdr:to>
      <xdr:col>21</xdr:col>
      <xdr:colOff>161925</xdr:colOff>
      <xdr:row>37</xdr:row>
      <xdr:rowOff>6388</xdr:rowOff>
    </xdr:to>
    <xdr:cxnSp macro="">
      <xdr:nvCxnSpPr>
        <xdr:cNvPr id="528" name="直線コネクタ 527"/>
        <xdr:cNvCxnSpPr/>
      </xdr:nvCxnSpPr>
      <xdr:spPr>
        <a:xfrm flipV="1">
          <a:off x="13703300" y="6275362"/>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144297</xdr:rowOff>
    </xdr:from>
    <xdr:to>
      <xdr:col>21</xdr:col>
      <xdr:colOff>212725</xdr:colOff>
      <xdr:row>36</xdr:row>
      <xdr:rowOff>74447</xdr:rowOff>
    </xdr:to>
    <xdr:sp macro="" textlink="">
      <xdr:nvSpPr>
        <xdr:cNvPr id="529" name="フローチャート : 判断 528"/>
        <xdr:cNvSpPr/>
      </xdr:nvSpPr>
      <xdr:spPr>
        <a:xfrm>
          <a:off x="14541500" y="61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90974</xdr:rowOff>
    </xdr:from>
    <xdr:ext cx="534377" cy="259045"/>
    <xdr:sp macro="" textlink="">
      <xdr:nvSpPr>
        <xdr:cNvPr id="530" name="テキスト ボックス 529"/>
        <xdr:cNvSpPr txBox="1"/>
      </xdr:nvSpPr>
      <xdr:spPr>
        <a:xfrm>
          <a:off x="14325111" y="592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6388</xdr:rowOff>
    </xdr:from>
    <xdr:to>
      <xdr:col>19</xdr:col>
      <xdr:colOff>644525</xdr:colOff>
      <xdr:row>37</xdr:row>
      <xdr:rowOff>29439</xdr:rowOff>
    </xdr:to>
    <xdr:cxnSp macro="">
      <xdr:nvCxnSpPr>
        <xdr:cNvPr id="531" name="直線コネクタ 530"/>
        <xdr:cNvCxnSpPr/>
      </xdr:nvCxnSpPr>
      <xdr:spPr>
        <a:xfrm flipV="1">
          <a:off x="12814300" y="6350038"/>
          <a:ext cx="889000" cy="2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54496</xdr:rowOff>
    </xdr:from>
    <xdr:to>
      <xdr:col>20</xdr:col>
      <xdr:colOff>9525</xdr:colOff>
      <xdr:row>36</xdr:row>
      <xdr:rowOff>156096</xdr:rowOff>
    </xdr:to>
    <xdr:sp macro="" textlink="">
      <xdr:nvSpPr>
        <xdr:cNvPr id="532" name="フローチャート : 判断 531"/>
        <xdr:cNvSpPr/>
      </xdr:nvSpPr>
      <xdr:spPr>
        <a:xfrm>
          <a:off x="13652500" y="622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1173</xdr:rowOff>
    </xdr:from>
    <xdr:ext cx="534377" cy="259045"/>
    <xdr:sp macro="" textlink="">
      <xdr:nvSpPr>
        <xdr:cNvPr id="533" name="テキスト ボックス 532"/>
        <xdr:cNvSpPr txBox="1"/>
      </xdr:nvSpPr>
      <xdr:spPr>
        <a:xfrm>
          <a:off x="13436111" y="600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105016</xdr:rowOff>
    </xdr:from>
    <xdr:to>
      <xdr:col>18</xdr:col>
      <xdr:colOff>492125</xdr:colOff>
      <xdr:row>37</xdr:row>
      <xdr:rowOff>35166</xdr:rowOff>
    </xdr:to>
    <xdr:sp macro="" textlink="">
      <xdr:nvSpPr>
        <xdr:cNvPr id="534" name="フローチャート : 判断 533"/>
        <xdr:cNvSpPr/>
      </xdr:nvSpPr>
      <xdr:spPr>
        <a:xfrm>
          <a:off x="12763500" y="627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51693</xdr:rowOff>
    </xdr:from>
    <xdr:ext cx="534377" cy="259045"/>
    <xdr:sp macro="" textlink="">
      <xdr:nvSpPr>
        <xdr:cNvPr id="535" name="テキスト ボックス 534"/>
        <xdr:cNvSpPr txBox="1"/>
      </xdr:nvSpPr>
      <xdr:spPr>
        <a:xfrm>
          <a:off x="12547111" y="605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20930</xdr:rowOff>
    </xdr:from>
    <xdr:to>
      <xdr:col>23</xdr:col>
      <xdr:colOff>568325</xdr:colOff>
      <xdr:row>36</xdr:row>
      <xdr:rowOff>122530</xdr:rowOff>
    </xdr:to>
    <xdr:sp macro="" textlink="">
      <xdr:nvSpPr>
        <xdr:cNvPr id="541" name="円/楕円 540"/>
        <xdr:cNvSpPr/>
      </xdr:nvSpPr>
      <xdr:spPr>
        <a:xfrm>
          <a:off x="16268700" y="619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43807</xdr:rowOff>
    </xdr:from>
    <xdr:ext cx="534377" cy="259045"/>
    <xdr:sp macro="" textlink="">
      <xdr:nvSpPr>
        <xdr:cNvPr id="542" name="消防費該当値テキスト"/>
        <xdr:cNvSpPr txBox="1"/>
      </xdr:nvSpPr>
      <xdr:spPr>
        <a:xfrm>
          <a:off x="16370300" y="604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22,784</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83223</xdr:rowOff>
    </xdr:from>
    <xdr:to>
      <xdr:col>22</xdr:col>
      <xdr:colOff>415925</xdr:colOff>
      <xdr:row>36</xdr:row>
      <xdr:rowOff>13373</xdr:rowOff>
    </xdr:to>
    <xdr:sp macro="" textlink="">
      <xdr:nvSpPr>
        <xdr:cNvPr id="543" name="円/楕円 542"/>
        <xdr:cNvSpPr/>
      </xdr:nvSpPr>
      <xdr:spPr>
        <a:xfrm>
          <a:off x="15430500" y="608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29900</xdr:rowOff>
    </xdr:from>
    <xdr:ext cx="534377" cy="259045"/>
    <xdr:sp macro="" textlink="">
      <xdr:nvSpPr>
        <xdr:cNvPr id="544" name="テキスト ボックス 543"/>
        <xdr:cNvSpPr txBox="1"/>
      </xdr:nvSpPr>
      <xdr:spPr>
        <a:xfrm>
          <a:off x="15214111" y="585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25,649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52362</xdr:rowOff>
    </xdr:from>
    <xdr:to>
      <xdr:col>21</xdr:col>
      <xdr:colOff>212725</xdr:colOff>
      <xdr:row>36</xdr:row>
      <xdr:rowOff>153962</xdr:rowOff>
    </xdr:to>
    <xdr:sp macro="" textlink="">
      <xdr:nvSpPr>
        <xdr:cNvPr id="545" name="円/楕円 544"/>
        <xdr:cNvSpPr/>
      </xdr:nvSpPr>
      <xdr:spPr>
        <a:xfrm>
          <a:off x="14541500" y="622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145089</xdr:rowOff>
    </xdr:from>
    <xdr:ext cx="534377" cy="259045"/>
    <xdr:sp macro="" textlink="">
      <xdr:nvSpPr>
        <xdr:cNvPr id="546" name="テキスト ボックス 545"/>
        <xdr:cNvSpPr txBox="1"/>
      </xdr:nvSpPr>
      <xdr:spPr>
        <a:xfrm>
          <a:off x="14325111" y="631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21,959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127038</xdr:rowOff>
    </xdr:from>
    <xdr:to>
      <xdr:col>20</xdr:col>
      <xdr:colOff>9525</xdr:colOff>
      <xdr:row>37</xdr:row>
      <xdr:rowOff>57188</xdr:rowOff>
    </xdr:to>
    <xdr:sp macro="" textlink="">
      <xdr:nvSpPr>
        <xdr:cNvPr id="547" name="円/楕円 546"/>
        <xdr:cNvSpPr/>
      </xdr:nvSpPr>
      <xdr:spPr>
        <a:xfrm>
          <a:off x="13652500" y="629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48315</xdr:rowOff>
    </xdr:from>
    <xdr:ext cx="534377" cy="259045"/>
    <xdr:sp macro="" textlink="">
      <xdr:nvSpPr>
        <xdr:cNvPr id="548" name="テキスト ボックス 547"/>
        <xdr:cNvSpPr txBox="1"/>
      </xdr:nvSpPr>
      <xdr:spPr>
        <a:xfrm>
          <a:off x="13436111" y="639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19,999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150089</xdr:rowOff>
    </xdr:from>
    <xdr:to>
      <xdr:col>18</xdr:col>
      <xdr:colOff>492125</xdr:colOff>
      <xdr:row>37</xdr:row>
      <xdr:rowOff>80239</xdr:rowOff>
    </xdr:to>
    <xdr:sp macro="" textlink="">
      <xdr:nvSpPr>
        <xdr:cNvPr id="549" name="円/楕円 548"/>
        <xdr:cNvSpPr/>
      </xdr:nvSpPr>
      <xdr:spPr>
        <a:xfrm>
          <a:off x="12763500" y="632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71366</xdr:rowOff>
    </xdr:from>
    <xdr:ext cx="534377" cy="259045"/>
    <xdr:sp macro="" textlink="">
      <xdr:nvSpPr>
        <xdr:cNvPr id="550" name="テキスト ボックス 549"/>
        <xdr:cNvSpPr txBox="1"/>
      </xdr:nvSpPr>
      <xdr:spPr>
        <a:xfrm>
          <a:off x="12547111" y="641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19,394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112692</xdr:rowOff>
    </xdr:from>
    <xdr:to>
      <xdr:col>23</xdr:col>
      <xdr:colOff>516889</xdr:colOff>
      <xdr:row>58</xdr:row>
      <xdr:rowOff>75709</xdr:rowOff>
    </xdr:to>
    <xdr:cxnSp macro="">
      <xdr:nvCxnSpPr>
        <xdr:cNvPr id="577" name="直線コネクタ 576"/>
        <xdr:cNvCxnSpPr/>
      </xdr:nvCxnSpPr>
      <xdr:spPr>
        <a:xfrm flipV="1">
          <a:off x="16317595" y="8685192"/>
          <a:ext cx="1269" cy="1334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79536</xdr:rowOff>
    </xdr:from>
    <xdr:ext cx="534377" cy="259045"/>
    <xdr:sp macro="" textlink="">
      <xdr:nvSpPr>
        <xdr:cNvPr id="578" name="教育費最小値テキスト"/>
        <xdr:cNvSpPr txBox="1"/>
      </xdr:nvSpPr>
      <xdr:spPr>
        <a:xfrm>
          <a:off x="16370300" y="1002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31,919</a:t>
          </a:r>
          <a:endParaRPr kumimoji="1" lang="ja-JP" altLang="en-US" sz="1000" b="1">
            <a:latin typeface="ＭＳ Ｐゴシック"/>
          </a:endParaRPr>
        </a:p>
      </xdr:txBody>
    </xdr:sp>
    <xdr:clientData/>
  </xdr:oneCellAnchor>
  <xdr:twoCellAnchor>
    <xdr:from>
      <xdr:col>23</xdr:col>
      <xdr:colOff>428625</xdr:colOff>
      <xdr:row>58</xdr:row>
      <xdr:rowOff>75709</xdr:rowOff>
    </xdr:from>
    <xdr:to>
      <xdr:col>23</xdr:col>
      <xdr:colOff>606425</xdr:colOff>
      <xdr:row>58</xdr:row>
      <xdr:rowOff>75709</xdr:rowOff>
    </xdr:to>
    <xdr:cxnSp macro="">
      <xdr:nvCxnSpPr>
        <xdr:cNvPr id="579" name="直線コネクタ 578"/>
        <xdr:cNvCxnSpPr/>
      </xdr:nvCxnSpPr>
      <xdr:spPr>
        <a:xfrm>
          <a:off x="16230600" y="1001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59369</xdr:rowOff>
    </xdr:from>
    <xdr:ext cx="599010" cy="259045"/>
    <xdr:sp macro="" textlink="">
      <xdr:nvSpPr>
        <xdr:cNvPr id="580" name="教育費最大値テキスト"/>
        <xdr:cNvSpPr txBox="1"/>
      </xdr:nvSpPr>
      <xdr:spPr>
        <a:xfrm>
          <a:off x="16370300" y="846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113,654</a:t>
          </a:r>
          <a:endParaRPr kumimoji="1" lang="ja-JP" altLang="en-US" sz="1000" b="1">
            <a:latin typeface="ＭＳ Ｐゴシック"/>
          </a:endParaRPr>
        </a:p>
      </xdr:txBody>
    </xdr:sp>
    <xdr:clientData/>
  </xdr:oneCellAnchor>
  <xdr:twoCellAnchor>
    <xdr:from>
      <xdr:col>23</xdr:col>
      <xdr:colOff>428625</xdr:colOff>
      <xdr:row>50</xdr:row>
      <xdr:rowOff>112692</xdr:rowOff>
    </xdr:from>
    <xdr:to>
      <xdr:col>23</xdr:col>
      <xdr:colOff>606425</xdr:colOff>
      <xdr:row>50</xdr:row>
      <xdr:rowOff>112692</xdr:rowOff>
    </xdr:to>
    <xdr:cxnSp macro="">
      <xdr:nvCxnSpPr>
        <xdr:cNvPr id="581" name="直線コネクタ 580"/>
        <xdr:cNvCxnSpPr/>
      </xdr:nvCxnSpPr>
      <xdr:spPr>
        <a:xfrm>
          <a:off x="16230600" y="868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50</xdr:row>
      <xdr:rowOff>112692</xdr:rowOff>
    </xdr:from>
    <xdr:to>
      <xdr:col>23</xdr:col>
      <xdr:colOff>517525</xdr:colOff>
      <xdr:row>53</xdr:row>
      <xdr:rowOff>4859</xdr:rowOff>
    </xdr:to>
    <xdr:cxnSp macro="">
      <xdr:nvCxnSpPr>
        <xdr:cNvPr id="582" name="直線コネクタ 581"/>
        <xdr:cNvCxnSpPr/>
      </xdr:nvCxnSpPr>
      <xdr:spPr>
        <a:xfrm flipV="1">
          <a:off x="15481300" y="8685192"/>
          <a:ext cx="838200" cy="40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114010</xdr:rowOff>
    </xdr:from>
    <xdr:ext cx="534377" cy="259045"/>
    <xdr:sp macro="" textlink="">
      <xdr:nvSpPr>
        <xdr:cNvPr id="583" name="教育費平均値テキスト"/>
        <xdr:cNvSpPr txBox="1"/>
      </xdr:nvSpPr>
      <xdr:spPr>
        <a:xfrm>
          <a:off x="16370300" y="9543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135583</xdr:rowOff>
    </xdr:from>
    <xdr:to>
      <xdr:col>23</xdr:col>
      <xdr:colOff>568325</xdr:colOff>
      <xdr:row>56</xdr:row>
      <xdr:rowOff>65733</xdr:rowOff>
    </xdr:to>
    <xdr:sp macro="" textlink="">
      <xdr:nvSpPr>
        <xdr:cNvPr id="584" name="フローチャート : 判断 583"/>
        <xdr:cNvSpPr/>
      </xdr:nvSpPr>
      <xdr:spPr>
        <a:xfrm>
          <a:off x="162687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4859</xdr:rowOff>
    </xdr:from>
    <xdr:to>
      <xdr:col>22</xdr:col>
      <xdr:colOff>365125</xdr:colOff>
      <xdr:row>56</xdr:row>
      <xdr:rowOff>57665</xdr:rowOff>
    </xdr:to>
    <xdr:cxnSp macro="">
      <xdr:nvCxnSpPr>
        <xdr:cNvPr id="585" name="直線コネクタ 584"/>
        <xdr:cNvCxnSpPr/>
      </xdr:nvCxnSpPr>
      <xdr:spPr>
        <a:xfrm flipV="1">
          <a:off x="14592300" y="9091709"/>
          <a:ext cx="889000" cy="56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68914</xdr:rowOff>
    </xdr:from>
    <xdr:to>
      <xdr:col>22</xdr:col>
      <xdr:colOff>415925</xdr:colOff>
      <xdr:row>55</xdr:row>
      <xdr:rowOff>170514</xdr:rowOff>
    </xdr:to>
    <xdr:sp macro="" textlink="">
      <xdr:nvSpPr>
        <xdr:cNvPr id="586" name="フローチャート : 判断 585"/>
        <xdr:cNvSpPr/>
      </xdr:nvSpPr>
      <xdr:spPr>
        <a:xfrm>
          <a:off x="15430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161641</xdr:rowOff>
    </xdr:from>
    <xdr:ext cx="534377" cy="259045"/>
    <xdr:sp macro="" textlink="">
      <xdr:nvSpPr>
        <xdr:cNvPr id="587" name="テキスト ボックス 586"/>
        <xdr:cNvSpPr txBox="1"/>
      </xdr:nvSpPr>
      <xdr:spPr>
        <a:xfrm>
          <a:off x="15214111" y="959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50</xdr:row>
      <xdr:rowOff>74843</xdr:rowOff>
    </xdr:from>
    <xdr:to>
      <xdr:col>21</xdr:col>
      <xdr:colOff>161925</xdr:colOff>
      <xdr:row>56</xdr:row>
      <xdr:rowOff>57665</xdr:rowOff>
    </xdr:to>
    <xdr:cxnSp macro="">
      <xdr:nvCxnSpPr>
        <xdr:cNvPr id="588" name="直線コネクタ 587"/>
        <xdr:cNvCxnSpPr/>
      </xdr:nvCxnSpPr>
      <xdr:spPr>
        <a:xfrm>
          <a:off x="13703300" y="8647343"/>
          <a:ext cx="889000" cy="101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155700</xdr:rowOff>
    </xdr:from>
    <xdr:to>
      <xdr:col>21</xdr:col>
      <xdr:colOff>212725</xdr:colOff>
      <xdr:row>56</xdr:row>
      <xdr:rowOff>85850</xdr:rowOff>
    </xdr:to>
    <xdr:sp macro="" textlink="">
      <xdr:nvSpPr>
        <xdr:cNvPr id="589" name="フローチャート : 判断 588"/>
        <xdr:cNvSpPr/>
      </xdr:nvSpPr>
      <xdr:spPr>
        <a:xfrm>
          <a:off x="14541500" y="9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102377</xdr:rowOff>
    </xdr:from>
    <xdr:ext cx="534377" cy="259045"/>
    <xdr:sp macro="" textlink="">
      <xdr:nvSpPr>
        <xdr:cNvPr id="590" name="テキスト ボックス 589"/>
        <xdr:cNvSpPr txBox="1"/>
      </xdr:nvSpPr>
      <xdr:spPr>
        <a:xfrm>
          <a:off x="14325111" y="936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50</xdr:row>
      <xdr:rowOff>74843</xdr:rowOff>
    </xdr:from>
    <xdr:to>
      <xdr:col>19</xdr:col>
      <xdr:colOff>644525</xdr:colOff>
      <xdr:row>52</xdr:row>
      <xdr:rowOff>65209</xdr:rowOff>
    </xdr:to>
    <xdr:cxnSp macro="">
      <xdr:nvCxnSpPr>
        <xdr:cNvPr id="591" name="直線コネクタ 590"/>
        <xdr:cNvCxnSpPr/>
      </xdr:nvCxnSpPr>
      <xdr:spPr>
        <a:xfrm flipV="1">
          <a:off x="12814300" y="8647343"/>
          <a:ext cx="889000" cy="33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13413</xdr:rowOff>
    </xdr:from>
    <xdr:to>
      <xdr:col>20</xdr:col>
      <xdr:colOff>9525</xdr:colOff>
      <xdr:row>56</xdr:row>
      <xdr:rowOff>115013</xdr:rowOff>
    </xdr:to>
    <xdr:sp macro="" textlink="">
      <xdr:nvSpPr>
        <xdr:cNvPr id="592" name="フローチャート : 判断 591"/>
        <xdr:cNvSpPr/>
      </xdr:nvSpPr>
      <xdr:spPr>
        <a:xfrm>
          <a:off x="13652500" y="961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106140</xdr:rowOff>
    </xdr:from>
    <xdr:ext cx="534377" cy="259045"/>
    <xdr:sp macro="" textlink="">
      <xdr:nvSpPr>
        <xdr:cNvPr id="593" name="テキスト ボックス 592"/>
        <xdr:cNvSpPr txBox="1"/>
      </xdr:nvSpPr>
      <xdr:spPr>
        <a:xfrm>
          <a:off x="13436111" y="970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42641</xdr:rowOff>
    </xdr:from>
    <xdr:to>
      <xdr:col>18</xdr:col>
      <xdr:colOff>492125</xdr:colOff>
      <xdr:row>56</xdr:row>
      <xdr:rowOff>144241</xdr:rowOff>
    </xdr:to>
    <xdr:sp macro="" textlink="">
      <xdr:nvSpPr>
        <xdr:cNvPr id="594" name="フローチャート : 判断 593"/>
        <xdr:cNvSpPr/>
      </xdr:nvSpPr>
      <xdr:spPr>
        <a:xfrm>
          <a:off x="12763500" y="964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135368</xdr:rowOff>
    </xdr:from>
    <xdr:ext cx="534377" cy="259045"/>
    <xdr:sp macro="" textlink="">
      <xdr:nvSpPr>
        <xdr:cNvPr id="595" name="テキスト ボックス 594"/>
        <xdr:cNvSpPr txBox="1"/>
      </xdr:nvSpPr>
      <xdr:spPr>
        <a:xfrm>
          <a:off x="12547111" y="973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50</xdr:row>
      <xdr:rowOff>61892</xdr:rowOff>
    </xdr:from>
    <xdr:to>
      <xdr:col>23</xdr:col>
      <xdr:colOff>568325</xdr:colOff>
      <xdr:row>50</xdr:row>
      <xdr:rowOff>163492</xdr:rowOff>
    </xdr:to>
    <xdr:sp macro="" textlink="">
      <xdr:nvSpPr>
        <xdr:cNvPr id="601" name="円/楕円 600"/>
        <xdr:cNvSpPr/>
      </xdr:nvSpPr>
      <xdr:spPr>
        <a:xfrm>
          <a:off x="16268700" y="863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50</xdr:row>
      <xdr:rowOff>14919</xdr:rowOff>
    </xdr:from>
    <xdr:ext cx="599010" cy="259045"/>
    <xdr:sp macro="" textlink="">
      <xdr:nvSpPr>
        <xdr:cNvPr id="602" name="教育費該当値テキスト"/>
        <xdr:cNvSpPr txBox="1"/>
      </xdr:nvSpPr>
      <xdr:spPr>
        <a:xfrm>
          <a:off x="16370300" y="8587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113,654</a:t>
          </a:r>
          <a:endParaRPr kumimoji="1" lang="ja-JP" altLang="en-US" sz="1000" b="1">
            <a:solidFill>
              <a:srgbClr val="FF0000"/>
            </a:solidFill>
            <a:latin typeface="ＭＳ Ｐゴシック"/>
          </a:endParaRPr>
        </a:p>
      </xdr:txBody>
    </xdr:sp>
    <xdr:clientData/>
  </xdr:oneCellAnchor>
  <xdr:twoCellAnchor>
    <xdr:from>
      <xdr:col>22</xdr:col>
      <xdr:colOff>314325</xdr:colOff>
      <xdr:row>52</xdr:row>
      <xdr:rowOff>125509</xdr:rowOff>
    </xdr:from>
    <xdr:to>
      <xdr:col>22</xdr:col>
      <xdr:colOff>415925</xdr:colOff>
      <xdr:row>53</xdr:row>
      <xdr:rowOff>55659</xdr:rowOff>
    </xdr:to>
    <xdr:sp macro="" textlink="">
      <xdr:nvSpPr>
        <xdr:cNvPr id="603" name="円/楕円 602"/>
        <xdr:cNvSpPr/>
      </xdr:nvSpPr>
      <xdr:spPr>
        <a:xfrm>
          <a:off x="15430500" y="904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51</xdr:row>
      <xdr:rowOff>72186</xdr:rowOff>
    </xdr:from>
    <xdr:ext cx="534377" cy="259045"/>
    <xdr:sp macro="" textlink="">
      <xdr:nvSpPr>
        <xdr:cNvPr id="604" name="テキスト ボックス 603"/>
        <xdr:cNvSpPr txBox="1"/>
      </xdr:nvSpPr>
      <xdr:spPr>
        <a:xfrm>
          <a:off x="15214111" y="881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88,758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6865</xdr:rowOff>
    </xdr:from>
    <xdr:to>
      <xdr:col>21</xdr:col>
      <xdr:colOff>212725</xdr:colOff>
      <xdr:row>56</xdr:row>
      <xdr:rowOff>108465</xdr:rowOff>
    </xdr:to>
    <xdr:sp macro="" textlink="">
      <xdr:nvSpPr>
        <xdr:cNvPr id="605" name="円/楕円 604"/>
        <xdr:cNvSpPr/>
      </xdr:nvSpPr>
      <xdr:spPr>
        <a:xfrm>
          <a:off x="14541500" y="96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99592</xdr:rowOff>
    </xdr:from>
    <xdr:ext cx="534377" cy="259045"/>
    <xdr:sp macro="" textlink="">
      <xdr:nvSpPr>
        <xdr:cNvPr id="606" name="テキスト ボックス 605"/>
        <xdr:cNvSpPr txBox="1"/>
      </xdr:nvSpPr>
      <xdr:spPr>
        <a:xfrm>
          <a:off x="14325111" y="970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54,024</a:t>
          </a:r>
          <a:endParaRPr kumimoji="1" lang="ja-JP" altLang="en-US" sz="1000" b="1">
            <a:solidFill>
              <a:srgbClr val="FF0000"/>
            </a:solidFill>
            <a:latin typeface="ＭＳ Ｐゴシック"/>
          </a:endParaRPr>
        </a:p>
      </xdr:txBody>
    </xdr:sp>
    <xdr:clientData/>
  </xdr:oneCellAnchor>
  <xdr:twoCellAnchor>
    <xdr:from>
      <xdr:col>19</xdr:col>
      <xdr:colOff>593725</xdr:colOff>
      <xdr:row>50</xdr:row>
      <xdr:rowOff>24043</xdr:rowOff>
    </xdr:from>
    <xdr:to>
      <xdr:col>20</xdr:col>
      <xdr:colOff>9525</xdr:colOff>
      <xdr:row>50</xdr:row>
      <xdr:rowOff>125643</xdr:rowOff>
    </xdr:to>
    <xdr:sp macro="" textlink="">
      <xdr:nvSpPr>
        <xdr:cNvPr id="607" name="円/楕円 606"/>
        <xdr:cNvSpPr/>
      </xdr:nvSpPr>
      <xdr:spPr>
        <a:xfrm>
          <a:off x="13652500" y="859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48</xdr:row>
      <xdr:rowOff>142170</xdr:rowOff>
    </xdr:from>
    <xdr:ext cx="599010" cy="259045"/>
    <xdr:sp macro="" textlink="">
      <xdr:nvSpPr>
        <xdr:cNvPr id="608" name="テキスト ボックス 607"/>
        <xdr:cNvSpPr txBox="1"/>
      </xdr:nvSpPr>
      <xdr:spPr>
        <a:xfrm>
          <a:off x="13403794" y="8371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115,972</a:t>
          </a:r>
          <a:endParaRPr kumimoji="1" lang="ja-JP" altLang="en-US" sz="1000" b="1">
            <a:solidFill>
              <a:srgbClr val="FF0000"/>
            </a:solidFill>
            <a:latin typeface="ＭＳ Ｐゴシック"/>
          </a:endParaRPr>
        </a:p>
      </xdr:txBody>
    </xdr:sp>
    <xdr:clientData/>
  </xdr:oneCellAnchor>
  <xdr:twoCellAnchor>
    <xdr:from>
      <xdr:col>18</xdr:col>
      <xdr:colOff>390525</xdr:colOff>
      <xdr:row>52</xdr:row>
      <xdr:rowOff>14409</xdr:rowOff>
    </xdr:from>
    <xdr:to>
      <xdr:col>18</xdr:col>
      <xdr:colOff>492125</xdr:colOff>
      <xdr:row>52</xdr:row>
      <xdr:rowOff>116009</xdr:rowOff>
    </xdr:to>
    <xdr:sp macro="" textlink="">
      <xdr:nvSpPr>
        <xdr:cNvPr id="609" name="円/楕円 608"/>
        <xdr:cNvSpPr/>
      </xdr:nvSpPr>
      <xdr:spPr>
        <a:xfrm>
          <a:off x="12763500" y="892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50</xdr:row>
      <xdr:rowOff>132536</xdr:rowOff>
    </xdr:from>
    <xdr:ext cx="534377" cy="259045"/>
    <xdr:sp macro="" textlink="">
      <xdr:nvSpPr>
        <xdr:cNvPr id="610" name="テキスト ボックス 609"/>
        <xdr:cNvSpPr txBox="1"/>
      </xdr:nvSpPr>
      <xdr:spPr>
        <a:xfrm>
          <a:off x="12547111" y="870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95,562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131036</xdr:rowOff>
    </xdr:from>
    <xdr:to>
      <xdr:col>23</xdr:col>
      <xdr:colOff>516889</xdr:colOff>
      <xdr:row>78</xdr:row>
      <xdr:rowOff>25400</xdr:rowOff>
    </xdr:to>
    <xdr:cxnSp macro="">
      <xdr:nvCxnSpPr>
        <xdr:cNvPr id="630" name="直線コネクタ 629"/>
        <xdr:cNvCxnSpPr/>
      </xdr:nvCxnSpPr>
      <xdr:spPr>
        <a:xfrm flipV="1">
          <a:off x="16317595" y="12132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63345</xdr:rowOff>
    </xdr:from>
    <xdr:ext cx="249299" cy="259045"/>
    <xdr:sp macro="" textlink="">
      <xdr:nvSpPr>
        <xdr:cNvPr id="631" name="災害復旧費最小値テキスト"/>
        <xdr:cNvSpPr txBox="1"/>
      </xdr:nvSpPr>
      <xdr:spPr>
        <a:xfrm>
          <a:off x="16370300" y="13436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77713</xdr:rowOff>
    </xdr:from>
    <xdr:ext cx="599010" cy="259045"/>
    <xdr:sp macro="" textlink="">
      <xdr:nvSpPr>
        <xdr:cNvPr id="633" name="災害復旧費最大値テキスト"/>
        <xdr:cNvSpPr txBox="1"/>
      </xdr:nvSpPr>
      <xdr:spPr>
        <a:xfrm>
          <a:off x="16370300" y="1190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70</xdr:row>
      <xdr:rowOff>131036</xdr:rowOff>
    </xdr:from>
    <xdr:to>
      <xdr:col>23</xdr:col>
      <xdr:colOff>606425</xdr:colOff>
      <xdr:row>70</xdr:row>
      <xdr:rowOff>131036</xdr:rowOff>
    </xdr:to>
    <xdr:cxnSp macro="">
      <xdr:nvCxnSpPr>
        <xdr:cNvPr id="634" name="直線コネクタ 633"/>
        <xdr:cNvCxnSpPr/>
      </xdr:nvCxnSpPr>
      <xdr:spPr>
        <a:xfrm>
          <a:off x="16230600" y="1213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19896</xdr:rowOff>
    </xdr:from>
    <xdr:to>
      <xdr:col>23</xdr:col>
      <xdr:colOff>517525</xdr:colOff>
      <xdr:row>78</xdr:row>
      <xdr:rowOff>25400</xdr:rowOff>
    </xdr:to>
    <xdr:cxnSp macro="">
      <xdr:nvCxnSpPr>
        <xdr:cNvPr id="635" name="直線コネクタ 634"/>
        <xdr:cNvCxnSpPr/>
      </xdr:nvCxnSpPr>
      <xdr:spPr>
        <a:xfrm>
          <a:off x="15481300" y="13392996"/>
          <a:ext cx="838200" cy="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152244</xdr:rowOff>
    </xdr:from>
    <xdr:ext cx="469744" cy="259045"/>
    <xdr:sp macro="" textlink="">
      <xdr:nvSpPr>
        <xdr:cNvPr id="636" name="災害復旧費平均値テキスト"/>
        <xdr:cNvSpPr txBox="1"/>
      </xdr:nvSpPr>
      <xdr:spPr>
        <a:xfrm>
          <a:off x="16370300" y="131824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129367</xdr:rowOff>
    </xdr:from>
    <xdr:to>
      <xdr:col>23</xdr:col>
      <xdr:colOff>568325</xdr:colOff>
      <xdr:row>78</xdr:row>
      <xdr:rowOff>59517</xdr:rowOff>
    </xdr:to>
    <xdr:sp macro="" textlink="">
      <xdr:nvSpPr>
        <xdr:cNvPr id="637" name="フローチャート : 判断 636"/>
        <xdr:cNvSpPr/>
      </xdr:nvSpPr>
      <xdr:spPr>
        <a:xfrm>
          <a:off x="162687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19473</xdr:rowOff>
    </xdr:from>
    <xdr:to>
      <xdr:col>22</xdr:col>
      <xdr:colOff>365125</xdr:colOff>
      <xdr:row>78</xdr:row>
      <xdr:rowOff>19896</xdr:rowOff>
    </xdr:to>
    <xdr:cxnSp macro="">
      <xdr:nvCxnSpPr>
        <xdr:cNvPr id="638" name="直線コネクタ 637"/>
        <xdr:cNvCxnSpPr/>
      </xdr:nvCxnSpPr>
      <xdr:spPr>
        <a:xfrm>
          <a:off x="14592300" y="13392573"/>
          <a:ext cx="889000" cy="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99696</xdr:rowOff>
    </xdr:from>
    <xdr:to>
      <xdr:col>22</xdr:col>
      <xdr:colOff>415925</xdr:colOff>
      <xdr:row>78</xdr:row>
      <xdr:rowOff>29846</xdr:rowOff>
    </xdr:to>
    <xdr:sp macro="" textlink="">
      <xdr:nvSpPr>
        <xdr:cNvPr id="639" name="フローチャート : 判断 638"/>
        <xdr:cNvSpPr/>
      </xdr:nvSpPr>
      <xdr:spPr>
        <a:xfrm>
          <a:off x="15430500" y="1330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46373</xdr:rowOff>
    </xdr:from>
    <xdr:ext cx="469744" cy="259045"/>
    <xdr:sp macro="" textlink="">
      <xdr:nvSpPr>
        <xdr:cNvPr id="640" name="テキスト ボックス 639"/>
        <xdr:cNvSpPr txBox="1"/>
      </xdr:nvSpPr>
      <xdr:spPr>
        <a:xfrm>
          <a:off x="15246427" y="1307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17793</xdr:rowOff>
    </xdr:from>
    <xdr:to>
      <xdr:col>21</xdr:col>
      <xdr:colOff>161925</xdr:colOff>
      <xdr:row>78</xdr:row>
      <xdr:rowOff>19473</xdr:rowOff>
    </xdr:to>
    <xdr:cxnSp macro="">
      <xdr:nvCxnSpPr>
        <xdr:cNvPr id="641" name="直線コネクタ 640"/>
        <xdr:cNvCxnSpPr/>
      </xdr:nvCxnSpPr>
      <xdr:spPr>
        <a:xfrm>
          <a:off x="13703300" y="13390893"/>
          <a:ext cx="889000" cy="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100850</xdr:rowOff>
    </xdr:from>
    <xdr:to>
      <xdr:col>21</xdr:col>
      <xdr:colOff>212725</xdr:colOff>
      <xdr:row>78</xdr:row>
      <xdr:rowOff>31000</xdr:rowOff>
    </xdr:to>
    <xdr:sp macro="" textlink="">
      <xdr:nvSpPr>
        <xdr:cNvPr id="642" name="フローチャート : 判断 641"/>
        <xdr:cNvSpPr/>
      </xdr:nvSpPr>
      <xdr:spPr>
        <a:xfrm>
          <a:off x="14541500" y="1330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47527</xdr:rowOff>
    </xdr:from>
    <xdr:ext cx="469744" cy="259045"/>
    <xdr:sp macro="" textlink="">
      <xdr:nvSpPr>
        <xdr:cNvPr id="643" name="テキスト ボックス 642"/>
        <xdr:cNvSpPr txBox="1"/>
      </xdr:nvSpPr>
      <xdr:spPr>
        <a:xfrm>
          <a:off x="14357427" y="13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820</xdr:rowOff>
    </xdr:from>
    <xdr:to>
      <xdr:col>19</xdr:col>
      <xdr:colOff>644525</xdr:colOff>
      <xdr:row>78</xdr:row>
      <xdr:rowOff>17793</xdr:rowOff>
    </xdr:to>
    <xdr:cxnSp macro="">
      <xdr:nvCxnSpPr>
        <xdr:cNvPr id="644" name="直線コネクタ 643"/>
        <xdr:cNvCxnSpPr/>
      </xdr:nvCxnSpPr>
      <xdr:spPr>
        <a:xfrm>
          <a:off x="12814300" y="13373920"/>
          <a:ext cx="889000" cy="1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82014</xdr:rowOff>
    </xdr:from>
    <xdr:to>
      <xdr:col>20</xdr:col>
      <xdr:colOff>9525</xdr:colOff>
      <xdr:row>78</xdr:row>
      <xdr:rowOff>12164</xdr:rowOff>
    </xdr:to>
    <xdr:sp macro="" textlink="">
      <xdr:nvSpPr>
        <xdr:cNvPr id="645" name="フローチャート : 判断 644"/>
        <xdr:cNvSpPr/>
      </xdr:nvSpPr>
      <xdr:spPr>
        <a:xfrm>
          <a:off x="13652500" y="1328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28691</xdr:rowOff>
    </xdr:from>
    <xdr:ext cx="534377" cy="259045"/>
    <xdr:sp macro="" textlink="">
      <xdr:nvSpPr>
        <xdr:cNvPr id="646" name="テキスト ボックス 645"/>
        <xdr:cNvSpPr txBox="1"/>
      </xdr:nvSpPr>
      <xdr:spPr>
        <a:xfrm>
          <a:off x="13436111" y="1305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105291</xdr:rowOff>
    </xdr:from>
    <xdr:to>
      <xdr:col>18</xdr:col>
      <xdr:colOff>492125</xdr:colOff>
      <xdr:row>78</xdr:row>
      <xdr:rowOff>35441</xdr:rowOff>
    </xdr:to>
    <xdr:sp macro="" textlink="">
      <xdr:nvSpPr>
        <xdr:cNvPr id="647" name="フローチャート : 判断 646"/>
        <xdr:cNvSpPr/>
      </xdr:nvSpPr>
      <xdr:spPr>
        <a:xfrm>
          <a:off x="12763500" y="1330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51968</xdr:rowOff>
    </xdr:from>
    <xdr:ext cx="469744" cy="259045"/>
    <xdr:sp macro="" textlink="">
      <xdr:nvSpPr>
        <xdr:cNvPr id="648" name="テキスト ボックス 647"/>
        <xdr:cNvSpPr txBox="1"/>
      </xdr:nvSpPr>
      <xdr:spPr>
        <a:xfrm>
          <a:off x="12579427" y="1308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146050</xdr:rowOff>
    </xdr:from>
    <xdr:to>
      <xdr:col>23</xdr:col>
      <xdr:colOff>568325</xdr:colOff>
      <xdr:row>78</xdr:row>
      <xdr:rowOff>76200</xdr:rowOff>
    </xdr:to>
    <xdr:sp macro="" textlink="">
      <xdr:nvSpPr>
        <xdr:cNvPr id="654" name="円/楕円 653"/>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107795</xdr:rowOff>
    </xdr:from>
    <xdr:ext cx="249299" cy="259045"/>
    <xdr:sp macro="" textlink="">
      <xdr:nvSpPr>
        <xdr:cNvPr id="655" name="災害復旧費該当値テキスト"/>
        <xdr:cNvSpPr txBox="1"/>
      </xdr:nvSpPr>
      <xdr:spPr>
        <a:xfrm>
          <a:off x="16370300" y="13309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140546</xdr:rowOff>
    </xdr:from>
    <xdr:to>
      <xdr:col>22</xdr:col>
      <xdr:colOff>415925</xdr:colOff>
      <xdr:row>78</xdr:row>
      <xdr:rowOff>70696</xdr:rowOff>
    </xdr:to>
    <xdr:sp macro="" textlink="">
      <xdr:nvSpPr>
        <xdr:cNvPr id="656" name="円/楕円 655"/>
        <xdr:cNvSpPr/>
      </xdr:nvSpPr>
      <xdr:spPr>
        <a:xfrm>
          <a:off x="15430500" y="1334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61823</xdr:rowOff>
    </xdr:from>
    <xdr:ext cx="378565" cy="259045"/>
    <xdr:sp macro="" textlink="">
      <xdr:nvSpPr>
        <xdr:cNvPr id="657" name="テキスト ボックス 656"/>
        <xdr:cNvSpPr txBox="1"/>
      </xdr:nvSpPr>
      <xdr:spPr>
        <a:xfrm>
          <a:off x="15292017" y="13434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140123</xdr:rowOff>
    </xdr:from>
    <xdr:to>
      <xdr:col>21</xdr:col>
      <xdr:colOff>212725</xdr:colOff>
      <xdr:row>78</xdr:row>
      <xdr:rowOff>70273</xdr:rowOff>
    </xdr:to>
    <xdr:sp macro="" textlink="">
      <xdr:nvSpPr>
        <xdr:cNvPr id="658" name="円/楕円 657"/>
        <xdr:cNvSpPr/>
      </xdr:nvSpPr>
      <xdr:spPr>
        <a:xfrm>
          <a:off x="14541500" y="1334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61400</xdr:rowOff>
    </xdr:from>
    <xdr:ext cx="469744" cy="259045"/>
    <xdr:sp macro="" textlink="">
      <xdr:nvSpPr>
        <xdr:cNvPr id="659" name="テキスト ボックス 658"/>
        <xdr:cNvSpPr txBox="1"/>
      </xdr:nvSpPr>
      <xdr:spPr>
        <a:xfrm>
          <a:off x="14357427" y="1343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138443</xdr:rowOff>
    </xdr:from>
    <xdr:to>
      <xdr:col>20</xdr:col>
      <xdr:colOff>9525</xdr:colOff>
      <xdr:row>78</xdr:row>
      <xdr:rowOff>68593</xdr:rowOff>
    </xdr:to>
    <xdr:sp macro="" textlink="">
      <xdr:nvSpPr>
        <xdr:cNvPr id="660" name="円/楕円 659"/>
        <xdr:cNvSpPr/>
      </xdr:nvSpPr>
      <xdr:spPr>
        <a:xfrm>
          <a:off x="13652500" y="1334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59720</xdr:rowOff>
    </xdr:from>
    <xdr:ext cx="469744" cy="259045"/>
    <xdr:sp macro="" textlink="">
      <xdr:nvSpPr>
        <xdr:cNvPr id="661" name="テキスト ボックス 660"/>
        <xdr:cNvSpPr txBox="1"/>
      </xdr:nvSpPr>
      <xdr:spPr>
        <a:xfrm>
          <a:off x="13468427" y="13432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121470</xdr:rowOff>
    </xdr:from>
    <xdr:to>
      <xdr:col>18</xdr:col>
      <xdr:colOff>492125</xdr:colOff>
      <xdr:row>78</xdr:row>
      <xdr:rowOff>51620</xdr:rowOff>
    </xdr:to>
    <xdr:sp macro="" textlink="">
      <xdr:nvSpPr>
        <xdr:cNvPr id="662" name="円/楕円 661"/>
        <xdr:cNvSpPr/>
      </xdr:nvSpPr>
      <xdr:spPr>
        <a:xfrm>
          <a:off x="12763500" y="133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42747</xdr:rowOff>
    </xdr:from>
    <xdr:ext cx="469744" cy="259045"/>
    <xdr:sp macro="" textlink="">
      <xdr:nvSpPr>
        <xdr:cNvPr id="663" name="テキスト ボックス 662"/>
        <xdr:cNvSpPr txBox="1"/>
      </xdr:nvSpPr>
      <xdr:spPr>
        <a:xfrm>
          <a:off x="12579427" y="1341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111765</xdr:rowOff>
    </xdr:from>
    <xdr:to>
      <xdr:col>23</xdr:col>
      <xdr:colOff>516889</xdr:colOff>
      <xdr:row>98</xdr:row>
      <xdr:rowOff>67363</xdr:rowOff>
    </xdr:to>
    <xdr:cxnSp macro="">
      <xdr:nvCxnSpPr>
        <xdr:cNvPr id="687" name="直線コネクタ 686"/>
        <xdr:cNvCxnSpPr/>
      </xdr:nvCxnSpPr>
      <xdr:spPr>
        <a:xfrm flipV="1">
          <a:off x="16317595" y="15713715"/>
          <a:ext cx="1269" cy="1155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71190</xdr:rowOff>
    </xdr:from>
    <xdr:ext cx="534377" cy="259045"/>
    <xdr:sp macro="" textlink="">
      <xdr:nvSpPr>
        <xdr:cNvPr id="688" name="公債費最小値テキスト"/>
        <xdr:cNvSpPr txBox="1"/>
      </xdr:nvSpPr>
      <xdr:spPr>
        <a:xfrm>
          <a:off x="16370300" y="1687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98</xdr:row>
      <xdr:rowOff>67363</xdr:rowOff>
    </xdr:from>
    <xdr:to>
      <xdr:col>23</xdr:col>
      <xdr:colOff>606425</xdr:colOff>
      <xdr:row>98</xdr:row>
      <xdr:rowOff>67363</xdr:rowOff>
    </xdr:to>
    <xdr:cxnSp macro="">
      <xdr:nvCxnSpPr>
        <xdr:cNvPr id="689" name="直線コネクタ 688"/>
        <xdr:cNvCxnSpPr/>
      </xdr:nvCxnSpPr>
      <xdr:spPr>
        <a:xfrm>
          <a:off x="16230600" y="1686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58442</xdr:rowOff>
    </xdr:from>
    <xdr:ext cx="599010" cy="259045"/>
    <xdr:sp macro="" textlink="">
      <xdr:nvSpPr>
        <xdr:cNvPr id="690" name="公債費最大値テキスト"/>
        <xdr:cNvSpPr txBox="1"/>
      </xdr:nvSpPr>
      <xdr:spPr>
        <a:xfrm>
          <a:off x="16370300" y="1548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171,166</a:t>
          </a:r>
          <a:endParaRPr kumimoji="1" lang="ja-JP" altLang="en-US" sz="1000" b="1">
            <a:latin typeface="ＭＳ Ｐゴシック"/>
          </a:endParaRPr>
        </a:p>
      </xdr:txBody>
    </xdr:sp>
    <xdr:clientData/>
  </xdr:oneCellAnchor>
  <xdr:twoCellAnchor>
    <xdr:from>
      <xdr:col>23</xdr:col>
      <xdr:colOff>428625</xdr:colOff>
      <xdr:row>91</xdr:row>
      <xdr:rowOff>111765</xdr:rowOff>
    </xdr:from>
    <xdr:to>
      <xdr:col>23</xdr:col>
      <xdr:colOff>606425</xdr:colOff>
      <xdr:row>91</xdr:row>
      <xdr:rowOff>111765</xdr:rowOff>
    </xdr:to>
    <xdr:cxnSp macro="">
      <xdr:nvCxnSpPr>
        <xdr:cNvPr id="691" name="直線コネクタ 690"/>
        <xdr:cNvCxnSpPr/>
      </xdr:nvCxnSpPr>
      <xdr:spPr>
        <a:xfrm>
          <a:off x="16230600" y="1571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167551</xdr:rowOff>
    </xdr:from>
    <xdr:to>
      <xdr:col>23</xdr:col>
      <xdr:colOff>517525</xdr:colOff>
      <xdr:row>97</xdr:row>
      <xdr:rowOff>10891</xdr:rowOff>
    </xdr:to>
    <xdr:cxnSp macro="">
      <xdr:nvCxnSpPr>
        <xdr:cNvPr id="692" name="直線コネクタ 691"/>
        <xdr:cNvCxnSpPr/>
      </xdr:nvCxnSpPr>
      <xdr:spPr>
        <a:xfrm>
          <a:off x="15481300" y="16626751"/>
          <a:ext cx="838200" cy="1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110710</xdr:rowOff>
    </xdr:from>
    <xdr:ext cx="534377" cy="259045"/>
    <xdr:sp macro="" textlink="">
      <xdr:nvSpPr>
        <xdr:cNvPr id="693" name="公債費平均値テキスト"/>
        <xdr:cNvSpPr txBox="1"/>
      </xdr:nvSpPr>
      <xdr:spPr>
        <a:xfrm>
          <a:off x="16370300" y="16398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87833</xdr:rowOff>
    </xdr:from>
    <xdr:to>
      <xdr:col>23</xdr:col>
      <xdr:colOff>568325</xdr:colOff>
      <xdr:row>97</xdr:row>
      <xdr:rowOff>17983</xdr:rowOff>
    </xdr:to>
    <xdr:sp macro="" textlink="">
      <xdr:nvSpPr>
        <xdr:cNvPr id="694" name="フローチャート : 判断 693"/>
        <xdr:cNvSpPr/>
      </xdr:nvSpPr>
      <xdr:spPr>
        <a:xfrm>
          <a:off x="16268700" y="165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167551</xdr:rowOff>
    </xdr:from>
    <xdr:to>
      <xdr:col>22</xdr:col>
      <xdr:colOff>365125</xdr:colOff>
      <xdr:row>96</xdr:row>
      <xdr:rowOff>169311</xdr:rowOff>
    </xdr:to>
    <xdr:cxnSp macro="">
      <xdr:nvCxnSpPr>
        <xdr:cNvPr id="695" name="直線コネクタ 694"/>
        <xdr:cNvCxnSpPr/>
      </xdr:nvCxnSpPr>
      <xdr:spPr>
        <a:xfrm flipV="1">
          <a:off x="14592300" y="16626751"/>
          <a:ext cx="889000" cy="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162638</xdr:rowOff>
    </xdr:from>
    <xdr:to>
      <xdr:col>22</xdr:col>
      <xdr:colOff>415925</xdr:colOff>
      <xdr:row>96</xdr:row>
      <xdr:rowOff>92788</xdr:rowOff>
    </xdr:to>
    <xdr:sp macro="" textlink="">
      <xdr:nvSpPr>
        <xdr:cNvPr id="696" name="フローチャート : 判断 695"/>
        <xdr:cNvSpPr/>
      </xdr:nvSpPr>
      <xdr:spPr>
        <a:xfrm>
          <a:off x="15430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109315</xdr:rowOff>
    </xdr:from>
    <xdr:ext cx="534377" cy="259045"/>
    <xdr:sp macro="" textlink="">
      <xdr:nvSpPr>
        <xdr:cNvPr id="697" name="テキスト ボックス 696"/>
        <xdr:cNvSpPr txBox="1"/>
      </xdr:nvSpPr>
      <xdr:spPr>
        <a:xfrm>
          <a:off x="15214111" y="1622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113266</xdr:rowOff>
    </xdr:from>
    <xdr:to>
      <xdr:col>21</xdr:col>
      <xdr:colOff>161925</xdr:colOff>
      <xdr:row>96</xdr:row>
      <xdr:rowOff>169311</xdr:rowOff>
    </xdr:to>
    <xdr:cxnSp macro="">
      <xdr:nvCxnSpPr>
        <xdr:cNvPr id="698" name="直線コネクタ 697"/>
        <xdr:cNvCxnSpPr/>
      </xdr:nvCxnSpPr>
      <xdr:spPr>
        <a:xfrm>
          <a:off x="13703300" y="16572466"/>
          <a:ext cx="889000" cy="5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158638</xdr:rowOff>
    </xdr:from>
    <xdr:to>
      <xdr:col>21</xdr:col>
      <xdr:colOff>212725</xdr:colOff>
      <xdr:row>96</xdr:row>
      <xdr:rowOff>88788</xdr:rowOff>
    </xdr:to>
    <xdr:sp macro="" textlink="">
      <xdr:nvSpPr>
        <xdr:cNvPr id="699" name="フローチャート : 判断 698"/>
        <xdr:cNvSpPr/>
      </xdr:nvSpPr>
      <xdr:spPr>
        <a:xfrm>
          <a:off x="14541500" y="1644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105315</xdr:rowOff>
    </xdr:from>
    <xdr:ext cx="534377" cy="259045"/>
    <xdr:sp macro="" textlink="">
      <xdr:nvSpPr>
        <xdr:cNvPr id="700" name="テキスト ボックス 699"/>
        <xdr:cNvSpPr txBox="1"/>
      </xdr:nvSpPr>
      <xdr:spPr>
        <a:xfrm>
          <a:off x="14325111" y="1622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67318</xdr:rowOff>
    </xdr:from>
    <xdr:to>
      <xdr:col>19</xdr:col>
      <xdr:colOff>644525</xdr:colOff>
      <xdr:row>96</xdr:row>
      <xdr:rowOff>113266</xdr:rowOff>
    </xdr:to>
    <xdr:cxnSp macro="">
      <xdr:nvCxnSpPr>
        <xdr:cNvPr id="701" name="直線コネクタ 700"/>
        <xdr:cNvCxnSpPr/>
      </xdr:nvCxnSpPr>
      <xdr:spPr>
        <a:xfrm>
          <a:off x="12814300" y="16526518"/>
          <a:ext cx="889000" cy="4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157145</xdr:rowOff>
    </xdr:from>
    <xdr:to>
      <xdr:col>20</xdr:col>
      <xdr:colOff>9525</xdr:colOff>
      <xdr:row>96</xdr:row>
      <xdr:rowOff>87295</xdr:rowOff>
    </xdr:to>
    <xdr:sp macro="" textlink="">
      <xdr:nvSpPr>
        <xdr:cNvPr id="702" name="フローチャート : 判断 701"/>
        <xdr:cNvSpPr/>
      </xdr:nvSpPr>
      <xdr:spPr>
        <a:xfrm>
          <a:off x="13652500" y="164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103822</xdr:rowOff>
    </xdr:from>
    <xdr:ext cx="534377" cy="259045"/>
    <xdr:sp macro="" textlink="">
      <xdr:nvSpPr>
        <xdr:cNvPr id="703" name="テキスト ボックス 702"/>
        <xdr:cNvSpPr txBox="1"/>
      </xdr:nvSpPr>
      <xdr:spPr>
        <a:xfrm>
          <a:off x="13436111" y="1622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148337</xdr:rowOff>
    </xdr:from>
    <xdr:to>
      <xdr:col>18</xdr:col>
      <xdr:colOff>492125</xdr:colOff>
      <xdr:row>96</xdr:row>
      <xdr:rowOff>78487</xdr:rowOff>
    </xdr:to>
    <xdr:sp macro="" textlink="">
      <xdr:nvSpPr>
        <xdr:cNvPr id="704" name="フローチャート : 判断 703"/>
        <xdr:cNvSpPr/>
      </xdr:nvSpPr>
      <xdr:spPr>
        <a:xfrm>
          <a:off x="12763500" y="1643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95014</xdr:rowOff>
    </xdr:from>
    <xdr:ext cx="534377" cy="259045"/>
    <xdr:sp macro="" textlink="">
      <xdr:nvSpPr>
        <xdr:cNvPr id="705" name="テキスト ボックス 704"/>
        <xdr:cNvSpPr txBox="1"/>
      </xdr:nvSpPr>
      <xdr:spPr>
        <a:xfrm>
          <a:off x="12547111" y="1621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131541</xdr:rowOff>
    </xdr:from>
    <xdr:to>
      <xdr:col>23</xdr:col>
      <xdr:colOff>568325</xdr:colOff>
      <xdr:row>97</xdr:row>
      <xdr:rowOff>61691</xdr:rowOff>
    </xdr:to>
    <xdr:sp macro="" textlink="">
      <xdr:nvSpPr>
        <xdr:cNvPr id="711" name="円/楕円 710"/>
        <xdr:cNvSpPr/>
      </xdr:nvSpPr>
      <xdr:spPr>
        <a:xfrm>
          <a:off x="16268700" y="1659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109968</xdr:rowOff>
    </xdr:from>
    <xdr:ext cx="534377" cy="259045"/>
    <xdr:sp macro="" textlink="">
      <xdr:nvSpPr>
        <xdr:cNvPr id="712" name="公債費該当値テキスト"/>
        <xdr:cNvSpPr txBox="1"/>
      </xdr:nvSpPr>
      <xdr:spPr>
        <a:xfrm>
          <a:off x="16370300" y="165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49,404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116751</xdr:rowOff>
    </xdr:from>
    <xdr:to>
      <xdr:col>22</xdr:col>
      <xdr:colOff>415925</xdr:colOff>
      <xdr:row>97</xdr:row>
      <xdr:rowOff>46901</xdr:rowOff>
    </xdr:to>
    <xdr:sp macro="" textlink="">
      <xdr:nvSpPr>
        <xdr:cNvPr id="713" name="円/楕円 712"/>
        <xdr:cNvSpPr/>
      </xdr:nvSpPr>
      <xdr:spPr>
        <a:xfrm>
          <a:off x="15430500" y="1657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38028</xdr:rowOff>
    </xdr:from>
    <xdr:ext cx="534377" cy="259045"/>
    <xdr:sp macro="" textlink="">
      <xdr:nvSpPr>
        <xdr:cNvPr id="714" name="テキスト ボックス 713"/>
        <xdr:cNvSpPr txBox="1"/>
      </xdr:nvSpPr>
      <xdr:spPr>
        <a:xfrm>
          <a:off x="15214111" y="1666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51,345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118511</xdr:rowOff>
    </xdr:from>
    <xdr:to>
      <xdr:col>21</xdr:col>
      <xdr:colOff>212725</xdr:colOff>
      <xdr:row>97</xdr:row>
      <xdr:rowOff>48661</xdr:rowOff>
    </xdr:to>
    <xdr:sp macro="" textlink="">
      <xdr:nvSpPr>
        <xdr:cNvPr id="715" name="円/楕円 714"/>
        <xdr:cNvSpPr/>
      </xdr:nvSpPr>
      <xdr:spPr>
        <a:xfrm>
          <a:off x="14541500" y="1657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39788</xdr:rowOff>
    </xdr:from>
    <xdr:ext cx="534377" cy="259045"/>
    <xdr:sp macro="" textlink="">
      <xdr:nvSpPr>
        <xdr:cNvPr id="716" name="テキスト ボックス 715"/>
        <xdr:cNvSpPr txBox="1"/>
      </xdr:nvSpPr>
      <xdr:spPr>
        <a:xfrm>
          <a:off x="14325111" y="1667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51,114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62466</xdr:rowOff>
    </xdr:from>
    <xdr:to>
      <xdr:col>20</xdr:col>
      <xdr:colOff>9525</xdr:colOff>
      <xdr:row>96</xdr:row>
      <xdr:rowOff>164066</xdr:rowOff>
    </xdr:to>
    <xdr:sp macro="" textlink="">
      <xdr:nvSpPr>
        <xdr:cNvPr id="717" name="円/楕円 716"/>
        <xdr:cNvSpPr/>
      </xdr:nvSpPr>
      <xdr:spPr>
        <a:xfrm>
          <a:off x="13652500" y="1652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155193</xdr:rowOff>
    </xdr:from>
    <xdr:ext cx="534377" cy="259045"/>
    <xdr:sp macro="" textlink="">
      <xdr:nvSpPr>
        <xdr:cNvPr id="718" name="テキスト ボックス 717"/>
        <xdr:cNvSpPr txBox="1"/>
      </xdr:nvSpPr>
      <xdr:spPr>
        <a:xfrm>
          <a:off x="13436111" y="1661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58,469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16518</xdr:rowOff>
    </xdr:from>
    <xdr:to>
      <xdr:col>18</xdr:col>
      <xdr:colOff>492125</xdr:colOff>
      <xdr:row>96</xdr:row>
      <xdr:rowOff>118118</xdr:rowOff>
    </xdr:to>
    <xdr:sp macro="" textlink="">
      <xdr:nvSpPr>
        <xdr:cNvPr id="719" name="円/楕円 718"/>
        <xdr:cNvSpPr/>
      </xdr:nvSpPr>
      <xdr:spPr>
        <a:xfrm>
          <a:off x="12763500" y="1647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109245</xdr:rowOff>
    </xdr:from>
    <xdr:ext cx="534377" cy="259045"/>
    <xdr:sp macro="" textlink="">
      <xdr:nvSpPr>
        <xdr:cNvPr id="720" name="テキスト ボックス 719"/>
        <xdr:cNvSpPr txBox="1"/>
      </xdr:nvSpPr>
      <xdr:spPr>
        <a:xfrm>
          <a:off x="12547111" y="1656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64,499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132189</xdr:rowOff>
    </xdr:from>
    <xdr:to>
      <xdr:col>32</xdr:col>
      <xdr:colOff>186689</xdr:colOff>
      <xdr:row>39</xdr:row>
      <xdr:rowOff>98878</xdr:rowOff>
    </xdr:to>
    <xdr:cxnSp macro="">
      <xdr:nvCxnSpPr>
        <xdr:cNvPr id="746" name="直線コネクタ 745"/>
        <xdr:cNvCxnSpPr/>
      </xdr:nvCxnSpPr>
      <xdr:spPr>
        <a:xfrm flipV="1">
          <a:off x="22159595" y="5275689"/>
          <a:ext cx="1269" cy="150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133802</xdr:rowOff>
    </xdr:from>
    <xdr:ext cx="249299" cy="259045"/>
    <xdr:sp macro="" textlink="">
      <xdr:nvSpPr>
        <xdr:cNvPr id="747" name="諸支出金最小値テキスト"/>
        <xdr:cNvSpPr txBox="1"/>
      </xdr:nvSpPr>
      <xdr:spPr>
        <a:xfrm>
          <a:off x="22212300" y="682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78866</xdr:rowOff>
    </xdr:from>
    <xdr:ext cx="534377" cy="259045"/>
    <xdr:sp macro="" textlink="">
      <xdr:nvSpPr>
        <xdr:cNvPr id="749" name="諸支出金最大値テキスト"/>
        <xdr:cNvSpPr txBox="1"/>
      </xdr:nvSpPr>
      <xdr:spPr>
        <a:xfrm>
          <a:off x="22212300" y="505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13,869</a:t>
          </a:r>
          <a:endParaRPr kumimoji="1" lang="ja-JP" altLang="en-US" sz="1000" b="1">
            <a:latin typeface="ＭＳ Ｐゴシック"/>
          </a:endParaRPr>
        </a:p>
      </xdr:txBody>
    </xdr:sp>
    <xdr:clientData/>
  </xdr:oneCellAnchor>
  <xdr:twoCellAnchor>
    <xdr:from>
      <xdr:col>32</xdr:col>
      <xdr:colOff>98425</xdr:colOff>
      <xdr:row>30</xdr:row>
      <xdr:rowOff>132189</xdr:rowOff>
    </xdr:from>
    <xdr:to>
      <xdr:col>32</xdr:col>
      <xdr:colOff>276225</xdr:colOff>
      <xdr:row>30</xdr:row>
      <xdr:rowOff>132189</xdr:rowOff>
    </xdr:to>
    <xdr:cxnSp macro="">
      <xdr:nvCxnSpPr>
        <xdr:cNvPr id="750" name="直線コネクタ 749"/>
        <xdr:cNvCxnSpPr/>
      </xdr:nvCxnSpPr>
      <xdr:spPr>
        <a:xfrm>
          <a:off x="22072600" y="5275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51253</xdr:rowOff>
    </xdr:from>
    <xdr:ext cx="378565" cy="259045"/>
    <xdr:sp macro="" textlink="">
      <xdr:nvSpPr>
        <xdr:cNvPr id="752" name="諸支出金平均値テキスト"/>
        <xdr:cNvSpPr txBox="1"/>
      </xdr:nvSpPr>
      <xdr:spPr>
        <a:xfrm>
          <a:off x="22212300" y="65663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28376</xdr:rowOff>
    </xdr:from>
    <xdr:to>
      <xdr:col>32</xdr:col>
      <xdr:colOff>238125</xdr:colOff>
      <xdr:row>39</xdr:row>
      <xdr:rowOff>129976</xdr:rowOff>
    </xdr:to>
    <xdr:sp macro="" textlink="">
      <xdr:nvSpPr>
        <xdr:cNvPr id="753" name="フローチャート : 判断 752"/>
        <xdr:cNvSpPr/>
      </xdr:nvSpPr>
      <xdr:spPr>
        <a:xfrm>
          <a:off x="22110700" y="671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9834</xdr:rowOff>
    </xdr:from>
    <xdr:to>
      <xdr:col>31</xdr:col>
      <xdr:colOff>34925</xdr:colOff>
      <xdr:row>39</xdr:row>
      <xdr:rowOff>98878</xdr:rowOff>
    </xdr:to>
    <xdr:cxnSp macro="">
      <xdr:nvCxnSpPr>
        <xdr:cNvPr id="754" name="直線コネクタ 753"/>
        <xdr:cNvCxnSpPr/>
      </xdr:nvCxnSpPr>
      <xdr:spPr>
        <a:xfrm>
          <a:off x="20434300" y="6696384"/>
          <a:ext cx="889000" cy="8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21735</xdr:rowOff>
    </xdr:from>
    <xdr:to>
      <xdr:col>31</xdr:col>
      <xdr:colOff>85725</xdr:colOff>
      <xdr:row>39</xdr:row>
      <xdr:rowOff>123335</xdr:rowOff>
    </xdr:to>
    <xdr:sp macro="" textlink="">
      <xdr:nvSpPr>
        <xdr:cNvPr id="755" name="フローチャート : 判断 754"/>
        <xdr:cNvSpPr/>
      </xdr:nvSpPr>
      <xdr:spPr>
        <a:xfrm>
          <a:off x="21272500" y="670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139862</xdr:rowOff>
    </xdr:from>
    <xdr:ext cx="378565" cy="259045"/>
    <xdr:sp macro="" textlink="">
      <xdr:nvSpPr>
        <xdr:cNvPr id="756" name="テキスト ボックス 755"/>
        <xdr:cNvSpPr txBox="1"/>
      </xdr:nvSpPr>
      <xdr:spPr>
        <a:xfrm>
          <a:off x="21134017" y="648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31605</xdr:rowOff>
    </xdr:from>
    <xdr:to>
      <xdr:col>29</xdr:col>
      <xdr:colOff>517525</xdr:colOff>
      <xdr:row>39</xdr:row>
      <xdr:rowOff>9834</xdr:rowOff>
    </xdr:to>
    <xdr:cxnSp macro="">
      <xdr:nvCxnSpPr>
        <xdr:cNvPr id="757" name="直線コネクタ 756"/>
        <xdr:cNvCxnSpPr/>
      </xdr:nvCxnSpPr>
      <xdr:spPr>
        <a:xfrm>
          <a:off x="19545300" y="6203805"/>
          <a:ext cx="889000" cy="49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148554</xdr:rowOff>
    </xdr:from>
    <xdr:to>
      <xdr:col>29</xdr:col>
      <xdr:colOff>568325</xdr:colOff>
      <xdr:row>39</xdr:row>
      <xdr:rowOff>78704</xdr:rowOff>
    </xdr:to>
    <xdr:sp macro="" textlink="">
      <xdr:nvSpPr>
        <xdr:cNvPr id="758" name="フローチャート : 判断 757"/>
        <xdr:cNvSpPr/>
      </xdr:nvSpPr>
      <xdr:spPr>
        <a:xfrm>
          <a:off x="20383500" y="666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69831</xdr:rowOff>
    </xdr:from>
    <xdr:ext cx="378565" cy="259045"/>
    <xdr:sp macro="" textlink="">
      <xdr:nvSpPr>
        <xdr:cNvPr id="759" name="テキスト ボックス 758"/>
        <xdr:cNvSpPr txBox="1"/>
      </xdr:nvSpPr>
      <xdr:spPr>
        <a:xfrm>
          <a:off x="20245017" y="6756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31605</xdr:rowOff>
    </xdr:from>
    <xdr:to>
      <xdr:col>28</xdr:col>
      <xdr:colOff>314325</xdr:colOff>
      <xdr:row>39</xdr:row>
      <xdr:rowOff>98878</xdr:rowOff>
    </xdr:to>
    <xdr:cxnSp macro="">
      <xdr:nvCxnSpPr>
        <xdr:cNvPr id="760" name="直線コネクタ 759"/>
        <xdr:cNvCxnSpPr/>
      </xdr:nvCxnSpPr>
      <xdr:spPr>
        <a:xfrm flipV="1">
          <a:off x="18656300" y="6203805"/>
          <a:ext cx="889000" cy="58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164774</xdr:rowOff>
    </xdr:from>
    <xdr:to>
      <xdr:col>28</xdr:col>
      <xdr:colOff>365125</xdr:colOff>
      <xdr:row>39</xdr:row>
      <xdr:rowOff>94924</xdr:rowOff>
    </xdr:to>
    <xdr:sp macro="" textlink="">
      <xdr:nvSpPr>
        <xdr:cNvPr id="761" name="フローチャート : 判断 760"/>
        <xdr:cNvSpPr/>
      </xdr:nvSpPr>
      <xdr:spPr>
        <a:xfrm>
          <a:off x="19494500" y="66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86051</xdr:rowOff>
    </xdr:from>
    <xdr:ext cx="378565" cy="259045"/>
    <xdr:sp macro="" textlink="">
      <xdr:nvSpPr>
        <xdr:cNvPr id="762" name="テキスト ボックス 761"/>
        <xdr:cNvSpPr txBox="1"/>
      </xdr:nvSpPr>
      <xdr:spPr>
        <a:xfrm>
          <a:off x="19356017" y="6772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150404</xdr:rowOff>
    </xdr:from>
    <xdr:to>
      <xdr:col>27</xdr:col>
      <xdr:colOff>161925</xdr:colOff>
      <xdr:row>39</xdr:row>
      <xdr:rowOff>80554</xdr:rowOff>
    </xdr:to>
    <xdr:sp macro="" textlink="">
      <xdr:nvSpPr>
        <xdr:cNvPr id="763" name="フローチャート : 判断 762"/>
        <xdr:cNvSpPr/>
      </xdr:nvSpPr>
      <xdr:spPr>
        <a:xfrm>
          <a:off x="18605500" y="66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97081</xdr:rowOff>
    </xdr:from>
    <xdr:ext cx="378565" cy="259045"/>
    <xdr:sp macro="" textlink="">
      <xdr:nvSpPr>
        <xdr:cNvPr id="764" name="テキスト ボックス 763"/>
        <xdr:cNvSpPr txBox="1"/>
      </xdr:nvSpPr>
      <xdr:spPr>
        <a:xfrm>
          <a:off x="18467017" y="6440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0" name="円/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6802</xdr:rowOff>
    </xdr:from>
    <xdr:ext cx="249299" cy="259045"/>
    <xdr:sp macro="" textlink="">
      <xdr:nvSpPr>
        <xdr:cNvPr id="771" name="諸支出金該当値テキスト"/>
        <xdr:cNvSpPr txBox="1"/>
      </xdr:nvSpPr>
      <xdr:spPr>
        <a:xfrm>
          <a:off x="22212300" y="6693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2" name="円/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3" name="テキスト ボックス 772"/>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130484</xdr:rowOff>
    </xdr:from>
    <xdr:to>
      <xdr:col>29</xdr:col>
      <xdr:colOff>568325</xdr:colOff>
      <xdr:row>39</xdr:row>
      <xdr:rowOff>60634</xdr:rowOff>
    </xdr:to>
    <xdr:sp macro="" textlink="">
      <xdr:nvSpPr>
        <xdr:cNvPr id="774" name="円/楕円 773"/>
        <xdr:cNvSpPr/>
      </xdr:nvSpPr>
      <xdr:spPr>
        <a:xfrm>
          <a:off x="20383500" y="664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77161</xdr:rowOff>
    </xdr:from>
    <xdr:ext cx="378565" cy="259045"/>
    <xdr:sp macro="" textlink="">
      <xdr:nvSpPr>
        <xdr:cNvPr id="775" name="テキスト ボックス 774"/>
        <xdr:cNvSpPr txBox="1"/>
      </xdr:nvSpPr>
      <xdr:spPr>
        <a:xfrm>
          <a:off x="20245017" y="6420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152255</xdr:rowOff>
    </xdr:from>
    <xdr:to>
      <xdr:col>28</xdr:col>
      <xdr:colOff>365125</xdr:colOff>
      <xdr:row>36</xdr:row>
      <xdr:rowOff>82405</xdr:rowOff>
    </xdr:to>
    <xdr:sp macro="" textlink="">
      <xdr:nvSpPr>
        <xdr:cNvPr id="776" name="円/楕円 775"/>
        <xdr:cNvSpPr/>
      </xdr:nvSpPr>
      <xdr:spPr>
        <a:xfrm>
          <a:off x="19494500" y="615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98932</xdr:rowOff>
    </xdr:from>
    <xdr:ext cx="469744" cy="259045"/>
    <xdr:sp macro="" textlink="">
      <xdr:nvSpPr>
        <xdr:cNvPr id="777" name="テキスト ボックス 776"/>
        <xdr:cNvSpPr txBox="1"/>
      </xdr:nvSpPr>
      <xdr:spPr>
        <a:xfrm>
          <a:off x="19310427" y="592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5,343</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8" name="円/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9" name="テキスト ボックス 778"/>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90" name="直線コネクタ 78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1" name="テキスト ボックス 79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2" name="直線コネクタ 79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144434</xdr:rowOff>
    </xdr:from>
    <xdr:ext cx="312906" cy="259045"/>
    <xdr:sp macro="" textlink="">
      <xdr:nvSpPr>
        <xdr:cNvPr id="793" name="テキスト ボックス 792"/>
        <xdr:cNvSpPr txBox="1"/>
      </xdr:nvSpPr>
      <xdr:spPr>
        <a:xfrm>
          <a:off x="17975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4" name="直線コネクタ 79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54</xdr:row>
      <xdr:rowOff>160762</xdr:rowOff>
    </xdr:from>
    <xdr:ext cx="312906" cy="259045"/>
    <xdr:sp macro="" textlink="">
      <xdr:nvSpPr>
        <xdr:cNvPr id="795" name="テキスト ボックス 794"/>
        <xdr:cNvSpPr txBox="1"/>
      </xdr:nvSpPr>
      <xdr:spPr>
        <a:xfrm>
          <a:off x="17975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6" name="直線コネクタ 79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5642</xdr:rowOff>
    </xdr:from>
    <xdr:ext cx="312906" cy="259045"/>
    <xdr:sp macro="" textlink="">
      <xdr:nvSpPr>
        <xdr:cNvPr id="797" name="テキスト ボックス 796"/>
        <xdr:cNvSpPr txBox="1"/>
      </xdr:nvSpPr>
      <xdr:spPr>
        <a:xfrm>
          <a:off x="17975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8" name="直線コネクタ 79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9" name="テキスト ボックス 798"/>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800" name="直線コネクタ 79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1" name="テキスト ボックス 800"/>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3" name="テキスト ボックス 80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5" name="直線コネクタ 804"/>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6"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7" name="直線コネクタ 80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8"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9" name="直線コネクタ 80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10" name="直線コネクタ 809"/>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1"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2" name="フローチャート : 判断 811"/>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3" name="直線コネクタ 812"/>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52</xdr:row>
      <xdr:rowOff>170543</xdr:rowOff>
    </xdr:from>
    <xdr:to>
      <xdr:col>31</xdr:col>
      <xdr:colOff>85725</xdr:colOff>
      <xdr:row>53</xdr:row>
      <xdr:rowOff>100693</xdr:rowOff>
    </xdr:to>
    <xdr:sp macro="" textlink="">
      <xdr:nvSpPr>
        <xdr:cNvPr id="814" name="フローチャート : 判断 813"/>
        <xdr:cNvSpPr/>
      </xdr:nvSpPr>
      <xdr:spPr>
        <a:xfrm>
          <a:off x="21272500" y="908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51</xdr:row>
      <xdr:rowOff>117220</xdr:rowOff>
    </xdr:from>
    <xdr:ext cx="313932" cy="259045"/>
    <xdr:sp macro="" textlink="">
      <xdr:nvSpPr>
        <xdr:cNvPr id="815" name="テキスト ボックス 814"/>
        <xdr:cNvSpPr txBox="1"/>
      </xdr:nvSpPr>
      <xdr:spPr>
        <a:xfrm>
          <a:off x="21166333" y="8861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6" name="直線コネクタ 815"/>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56243</xdr:rowOff>
    </xdr:from>
    <xdr:to>
      <xdr:col>29</xdr:col>
      <xdr:colOff>568325</xdr:colOff>
      <xdr:row>54</xdr:row>
      <xdr:rowOff>157843</xdr:rowOff>
    </xdr:to>
    <xdr:sp macro="" textlink="">
      <xdr:nvSpPr>
        <xdr:cNvPr id="817" name="フローチャート : 判断 816"/>
        <xdr:cNvSpPr/>
      </xdr:nvSpPr>
      <xdr:spPr>
        <a:xfrm>
          <a:off x="20383500" y="931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53</xdr:row>
      <xdr:rowOff>2920</xdr:rowOff>
    </xdr:from>
    <xdr:ext cx="313932" cy="259045"/>
    <xdr:sp macro="" textlink="">
      <xdr:nvSpPr>
        <xdr:cNvPr id="818" name="テキスト ボックス 817"/>
        <xdr:cNvSpPr txBox="1"/>
      </xdr:nvSpPr>
      <xdr:spPr>
        <a:xfrm>
          <a:off x="20277333" y="9089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9" name="直線コネクタ 818"/>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39915</xdr:rowOff>
    </xdr:from>
    <xdr:to>
      <xdr:col>28</xdr:col>
      <xdr:colOff>365125</xdr:colOff>
      <xdr:row>56</xdr:row>
      <xdr:rowOff>141515</xdr:rowOff>
    </xdr:to>
    <xdr:sp macro="" textlink="">
      <xdr:nvSpPr>
        <xdr:cNvPr id="820" name="フローチャート : 判断 819"/>
        <xdr:cNvSpPr/>
      </xdr:nvSpPr>
      <xdr:spPr>
        <a:xfrm>
          <a:off x="19494500" y="964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54</xdr:row>
      <xdr:rowOff>158042</xdr:rowOff>
    </xdr:from>
    <xdr:ext cx="313932" cy="259045"/>
    <xdr:sp macro="" textlink="">
      <xdr:nvSpPr>
        <xdr:cNvPr id="821" name="テキスト ボックス 820"/>
        <xdr:cNvSpPr txBox="1"/>
      </xdr:nvSpPr>
      <xdr:spPr>
        <a:xfrm>
          <a:off x="19388333" y="94163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154215</xdr:rowOff>
    </xdr:from>
    <xdr:to>
      <xdr:col>27</xdr:col>
      <xdr:colOff>161925</xdr:colOff>
      <xdr:row>51</xdr:row>
      <xdr:rowOff>84365</xdr:rowOff>
    </xdr:to>
    <xdr:sp macro="" textlink="">
      <xdr:nvSpPr>
        <xdr:cNvPr id="822" name="フローチャート : 判断 821"/>
        <xdr:cNvSpPr/>
      </xdr:nvSpPr>
      <xdr:spPr>
        <a:xfrm>
          <a:off x="18605500" y="872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100892</xdr:rowOff>
    </xdr:from>
    <xdr:ext cx="313932" cy="259045"/>
    <xdr:sp macro="" textlink="">
      <xdr:nvSpPr>
        <xdr:cNvPr id="823" name="テキスト ボックス 822"/>
        <xdr:cNvSpPr txBox="1"/>
      </xdr:nvSpPr>
      <xdr:spPr>
        <a:xfrm>
          <a:off x="18499333" y="8501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9" name="円/楕円 828"/>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30"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1" name="円/楕円 830"/>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32" name="テキスト ボックス 831"/>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3" name="円/楕円 832"/>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4" name="テキスト ボックス 833"/>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5" name="円/楕円 834"/>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6" name="テキスト ボックス 835"/>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7" name="円/楕円 836"/>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8" name="テキスト ボックス 837"/>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目的別歳出決算における住民一人当たりのコストにおいて、教育費が平成２３年度以降著しく高い水準となっており、平成２７年度決算においては</a:t>
          </a:r>
          <a:r>
            <a:rPr kumimoji="1" lang="ja-JP" altLang="ja-JP" sz="1300">
              <a:solidFill>
                <a:schemeClr val="dk1"/>
              </a:solidFill>
              <a:effectLst/>
              <a:latin typeface="+mn-ea"/>
              <a:ea typeface="+mn-ea"/>
              <a:cs typeface="+mn-cs"/>
            </a:rPr>
            <a:t>住民一人当たり</a:t>
          </a:r>
          <a:r>
            <a:rPr kumimoji="1" lang="en-US" altLang="ja-JP" sz="1300">
              <a:solidFill>
                <a:schemeClr val="dk1"/>
              </a:solidFill>
              <a:effectLst/>
              <a:latin typeface="+mn-ea"/>
              <a:ea typeface="+mn-ea"/>
              <a:cs typeface="+mn-cs"/>
            </a:rPr>
            <a:t>113,654</a:t>
          </a:r>
          <a:r>
            <a:rPr kumimoji="1" lang="ja-JP" altLang="ja-JP" sz="1300">
              <a:solidFill>
                <a:schemeClr val="dk1"/>
              </a:solidFill>
              <a:effectLst/>
              <a:latin typeface="+mn-ea"/>
              <a:ea typeface="+mn-ea"/>
              <a:cs typeface="+mn-cs"/>
            </a:rPr>
            <a:t>円</a:t>
          </a:r>
          <a:r>
            <a:rPr kumimoji="1" lang="ja-JP" altLang="en-US" sz="1300">
              <a:solidFill>
                <a:schemeClr val="dk1"/>
              </a:solidFill>
              <a:effectLst/>
              <a:latin typeface="+mn-ea"/>
              <a:ea typeface="+mn-ea"/>
              <a:cs typeface="+mn-cs"/>
            </a:rPr>
            <a:t>と</a:t>
          </a:r>
          <a:r>
            <a:rPr kumimoji="1" lang="ja-JP" altLang="en-US" sz="1300">
              <a:latin typeface="+mn-ea"/>
              <a:ea typeface="+mn-ea"/>
            </a:rPr>
            <a:t>類似団体中で最も高い値となっている。これは、教育先進のまちづくりを掲げ、中学校の再編に伴う学校建設や小中一貫校の整備等大型公共事業を推進してきたことによるものである。また、民生費は</a:t>
          </a:r>
          <a:r>
            <a:rPr kumimoji="1" lang="ja-JP" altLang="ja-JP" sz="1300">
              <a:solidFill>
                <a:schemeClr val="dk1"/>
              </a:solidFill>
              <a:effectLst/>
              <a:latin typeface="+mn-ea"/>
              <a:ea typeface="+mn-ea"/>
              <a:cs typeface="+mn-cs"/>
            </a:rPr>
            <a:t>住民一人当たり</a:t>
          </a:r>
          <a:r>
            <a:rPr kumimoji="1" lang="en-US" altLang="ja-JP" sz="1300">
              <a:solidFill>
                <a:schemeClr val="dk1"/>
              </a:solidFill>
              <a:effectLst/>
              <a:latin typeface="+mn-ea"/>
              <a:ea typeface="+mn-ea"/>
              <a:cs typeface="+mn-cs"/>
            </a:rPr>
            <a:t>226,043</a:t>
          </a:r>
          <a:r>
            <a:rPr kumimoji="1" lang="ja-JP" altLang="ja-JP" sz="1300">
              <a:solidFill>
                <a:schemeClr val="dk1"/>
              </a:solidFill>
              <a:effectLst/>
              <a:latin typeface="+mn-ea"/>
              <a:ea typeface="+mn-ea"/>
              <a:cs typeface="+mn-cs"/>
            </a:rPr>
            <a:t>円となっており、類似団体平均を</a:t>
          </a:r>
          <a:r>
            <a:rPr kumimoji="1" lang="en-US" altLang="ja-JP" sz="1300">
              <a:solidFill>
                <a:schemeClr val="dk1"/>
              </a:solidFill>
              <a:effectLst/>
              <a:latin typeface="+mn-ea"/>
              <a:ea typeface="+mn-ea"/>
              <a:cs typeface="+mn-cs"/>
            </a:rPr>
            <a:t>81,152</a:t>
          </a:r>
          <a:r>
            <a:rPr kumimoji="1" lang="ja-JP" altLang="ja-JP" sz="1300">
              <a:solidFill>
                <a:schemeClr val="dk1"/>
              </a:solidFill>
              <a:effectLst/>
              <a:latin typeface="+mn-ea"/>
              <a:ea typeface="+mn-ea"/>
              <a:cs typeface="+mn-cs"/>
            </a:rPr>
            <a:t>円上回っているが</a:t>
          </a:r>
          <a:r>
            <a:rPr kumimoji="1" lang="ja-JP" altLang="ja-JP" sz="1300">
              <a:solidFill>
                <a:schemeClr val="dk1"/>
              </a:solidFill>
              <a:effectLst/>
              <a:latin typeface="+mn-lt"/>
              <a:ea typeface="+mn-ea"/>
              <a:cs typeface="+mn-cs"/>
            </a:rPr>
            <a:t>、これは生活保護関係経費が大きく影響していることに加え、</a:t>
          </a:r>
          <a:r>
            <a:rPr kumimoji="1" lang="ja-JP" altLang="en-US" sz="1300">
              <a:solidFill>
                <a:schemeClr val="dk1"/>
              </a:solidFill>
              <a:effectLst/>
              <a:latin typeface="+mn-ea"/>
              <a:ea typeface="+mn-ea"/>
              <a:cs typeface="+mn-cs"/>
            </a:rPr>
            <a:t>障害福祉サービス</a:t>
          </a:r>
          <a:r>
            <a:rPr kumimoji="1" lang="ja-JP" altLang="en-US" sz="1300">
              <a:latin typeface="+mn-ea"/>
              <a:ea typeface="+mn-ea"/>
            </a:rPr>
            <a:t>等をはじめとする社会保障関係経費の増加が主な要因であり、今後も社会保障関係経費の増加が見込まれるため、レセプトの点検等による医療費適正化の推進や</a:t>
          </a:r>
          <a:r>
            <a:rPr kumimoji="1" lang="ja-JP" altLang="ja-JP" sz="1300">
              <a:solidFill>
                <a:schemeClr val="dk1"/>
              </a:solidFill>
              <a:effectLst/>
              <a:latin typeface="+mn-lt"/>
              <a:ea typeface="+mn-ea"/>
              <a:cs typeface="+mn-cs"/>
            </a:rPr>
            <a:t>介護保険</a:t>
          </a:r>
          <a:r>
            <a:rPr kumimoji="1" lang="ja-JP" altLang="en-US" sz="1300">
              <a:solidFill>
                <a:schemeClr val="dk1"/>
              </a:solidFill>
              <a:effectLst/>
              <a:latin typeface="+mn-lt"/>
              <a:ea typeface="+mn-ea"/>
              <a:cs typeface="+mn-cs"/>
            </a:rPr>
            <a:t>制度・</a:t>
          </a:r>
          <a:r>
            <a:rPr kumimoji="1" lang="ja-JP" altLang="en-US" sz="1300">
              <a:latin typeface="+mn-ea"/>
              <a:ea typeface="+mn-ea"/>
            </a:rPr>
            <a:t>障害者福祉制度に係る給付費等支給の適正化に積極的に取り組んでいく。</a:t>
          </a:r>
          <a:endParaRPr kumimoji="1" lang="en-US" altLang="ja-JP" sz="1300">
            <a:latin typeface="+mn-ea"/>
            <a:ea typeface="+mn-ea"/>
          </a:endParaRPr>
        </a:p>
        <a:p>
          <a:endParaRPr kumimoji="1" lang="en-US" altLang="ja-JP" sz="1300">
            <a:latin typeface="ＭＳ 明朝" panose="02020609040205080304" pitchFamily="17" charset="-128"/>
            <a:ea typeface="ＭＳ 明朝" panose="02020609040205080304" pitchFamily="17"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福岡県宮若市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実質単年度収支の標準財政規模に対する比率は、</a:t>
          </a:r>
          <a:r>
            <a:rPr kumimoji="1" lang="en-US" altLang="ja-JP" sz="1100">
              <a:solidFill>
                <a:schemeClr val="dk1"/>
              </a:solidFill>
              <a:effectLst/>
              <a:latin typeface="+mn-lt"/>
              <a:ea typeface="+mn-ea"/>
              <a:cs typeface="+mn-cs"/>
            </a:rPr>
            <a:t>H21</a:t>
          </a:r>
          <a:r>
            <a:rPr kumimoji="1" lang="ja-JP" altLang="ja-JP" sz="1100">
              <a:solidFill>
                <a:schemeClr val="dk1"/>
              </a:solidFill>
              <a:effectLst/>
              <a:latin typeface="+mn-lt"/>
              <a:ea typeface="+mn-ea"/>
              <a:cs typeface="+mn-cs"/>
            </a:rPr>
            <a:t>には▲</a:t>
          </a:r>
          <a:r>
            <a:rPr kumimoji="1" lang="en-US" altLang="ja-JP" sz="1100">
              <a:solidFill>
                <a:schemeClr val="dk1"/>
              </a:solidFill>
              <a:effectLst/>
              <a:latin typeface="+mn-lt"/>
              <a:ea typeface="+mn-ea"/>
              <a:cs typeface="+mn-cs"/>
            </a:rPr>
            <a:t>5.34</a:t>
          </a:r>
          <a:r>
            <a:rPr kumimoji="1" lang="ja-JP" altLang="ja-JP" sz="1100">
              <a:solidFill>
                <a:schemeClr val="dk1"/>
              </a:solidFill>
              <a:effectLst/>
              <a:latin typeface="+mn-lt"/>
              <a:ea typeface="+mn-ea"/>
              <a:cs typeface="+mn-cs"/>
            </a:rPr>
            <a:t>％と大きく悪化したが、</a:t>
          </a:r>
          <a:r>
            <a:rPr kumimoji="1" lang="en-US" altLang="ja-JP" sz="1100">
              <a:solidFill>
                <a:schemeClr val="dk1"/>
              </a:solidFill>
              <a:effectLst/>
              <a:latin typeface="+mn-lt"/>
              <a:ea typeface="+mn-ea"/>
              <a:cs typeface="+mn-cs"/>
            </a:rPr>
            <a:t>H23</a:t>
          </a:r>
          <a:r>
            <a:rPr kumimoji="1" lang="ja-JP" altLang="ja-JP" sz="1100">
              <a:solidFill>
                <a:schemeClr val="dk1"/>
              </a:solidFill>
              <a:effectLst/>
              <a:latin typeface="+mn-lt"/>
              <a:ea typeface="+mn-ea"/>
              <a:cs typeface="+mn-cs"/>
            </a:rPr>
            <a:t>には</a:t>
          </a:r>
          <a:r>
            <a:rPr kumimoji="1" lang="en-US" altLang="ja-JP" sz="1100">
              <a:solidFill>
                <a:schemeClr val="dk1"/>
              </a:solidFill>
              <a:effectLst/>
              <a:latin typeface="+mn-lt"/>
              <a:ea typeface="+mn-ea"/>
              <a:cs typeface="+mn-cs"/>
            </a:rPr>
            <a:t>10.93</a:t>
          </a:r>
          <a:r>
            <a:rPr kumimoji="1" lang="ja-JP" altLang="ja-JP" sz="1100">
              <a:solidFill>
                <a:schemeClr val="dk1"/>
              </a:solidFill>
              <a:effectLst/>
              <a:latin typeface="+mn-lt"/>
              <a:ea typeface="+mn-ea"/>
              <a:cs typeface="+mn-cs"/>
            </a:rPr>
            <a:t>％と回復している</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2.14</a:t>
          </a:r>
          <a:r>
            <a:rPr kumimoji="1" lang="ja-JP" altLang="ja-JP" sz="1100">
              <a:solidFill>
                <a:schemeClr val="dk1"/>
              </a:solidFill>
              <a:effectLst/>
              <a:latin typeface="+mn-lt"/>
              <a:ea typeface="+mn-ea"/>
              <a:cs typeface="+mn-cs"/>
            </a:rPr>
            <a:t>％となっているが、これは、今後の施設整備に備えるため基金へ行った積立（</a:t>
          </a:r>
          <a:r>
            <a:rPr kumimoji="1" lang="en-US" altLang="ja-JP" sz="1100">
              <a:solidFill>
                <a:schemeClr val="dk1"/>
              </a:solidFill>
              <a:effectLst/>
              <a:latin typeface="+mn-lt"/>
              <a:ea typeface="+mn-ea"/>
              <a:cs typeface="+mn-cs"/>
            </a:rPr>
            <a:t>989</a:t>
          </a:r>
          <a:r>
            <a:rPr kumimoji="1" lang="ja-JP" altLang="ja-JP" sz="1100">
              <a:solidFill>
                <a:schemeClr val="dk1"/>
              </a:solidFill>
              <a:effectLst/>
              <a:latin typeface="+mn-lt"/>
              <a:ea typeface="+mn-ea"/>
              <a:cs typeface="+mn-cs"/>
            </a:rPr>
            <a:t>百万円）が実質単年度収支に加味されないためで</a:t>
          </a:r>
          <a:r>
            <a:rPr kumimoji="1" lang="ja-JP" altLang="en-US" sz="1100">
              <a:solidFill>
                <a:schemeClr val="dk1"/>
              </a:solidFill>
              <a:effectLst/>
              <a:latin typeface="+mn-lt"/>
              <a:ea typeface="+mn-ea"/>
              <a:cs typeface="+mn-cs"/>
            </a:rPr>
            <a:t>ある。その後</a:t>
          </a:r>
          <a:r>
            <a:rPr kumimoji="1" lang="en-US" altLang="ja-JP" sz="1100">
              <a:solidFill>
                <a:schemeClr val="dk1"/>
              </a:solidFill>
              <a:effectLst/>
              <a:latin typeface="+mn-lt"/>
              <a:ea typeface="+mn-ea"/>
              <a:cs typeface="+mn-cs"/>
            </a:rPr>
            <a:t>H25</a:t>
          </a:r>
          <a:r>
            <a:rPr kumimoji="1" lang="ja-JP" altLang="en-US" sz="1100">
              <a:solidFill>
                <a:schemeClr val="dk1"/>
              </a:solidFill>
              <a:effectLst/>
              <a:latin typeface="+mn-lt"/>
              <a:ea typeface="+mn-ea"/>
              <a:cs typeface="+mn-cs"/>
            </a:rPr>
            <a:t>に一時的に回復したものの</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は物件費の増加や臨時財政対策債の減少等により、実質単年度収支が赤字となった。</a:t>
          </a:r>
          <a:r>
            <a:rPr kumimoji="1" lang="en-US" altLang="ja-JP" sz="1100">
              <a:solidFill>
                <a:schemeClr val="dk1"/>
              </a:solidFill>
              <a:effectLst/>
              <a:latin typeface="+mn-lt"/>
              <a:ea typeface="+mn-ea"/>
              <a:cs typeface="+mn-cs"/>
            </a:rPr>
            <a:t>H27</a:t>
          </a:r>
          <a:r>
            <a:rPr kumimoji="1" lang="ja-JP" altLang="en-US" sz="1100">
              <a:solidFill>
                <a:schemeClr val="dk1"/>
              </a:solidFill>
              <a:effectLst/>
              <a:latin typeface="+mn-lt"/>
              <a:ea typeface="+mn-ea"/>
              <a:cs typeface="+mn-cs"/>
            </a:rPr>
            <a:t>は人件費の減少等により</a:t>
          </a:r>
          <a:r>
            <a:rPr kumimoji="1" lang="en-US" altLang="ja-JP" sz="1100">
              <a:solidFill>
                <a:schemeClr val="dk1"/>
              </a:solidFill>
              <a:effectLst/>
              <a:latin typeface="+mn-lt"/>
              <a:ea typeface="+mn-ea"/>
              <a:cs typeface="+mn-cs"/>
            </a:rPr>
            <a:t>0.59</a:t>
          </a:r>
          <a:r>
            <a:rPr kumimoji="1" lang="ja-JP" altLang="en-US" sz="1100">
              <a:solidFill>
                <a:schemeClr val="dk1"/>
              </a:solidFill>
              <a:effectLst/>
              <a:latin typeface="+mn-lt"/>
              <a:ea typeface="+mn-ea"/>
              <a:cs typeface="+mn-cs"/>
            </a:rPr>
            <a:t>％と黒字となっている。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今後も大型投資事業が控えている</a:t>
          </a:r>
          <a:r>
            <a:rPr kumimoji="1" lang="ja-JP" altLang="en-US" sz="1100">
              <a:solidFill>
                <a:schemeClr val="dk1"/>
              </a:solidFill>
              <a:effectLst/>
              <a:latin typeface="+mn-lt"/>
              <a:ea typeface="+mn-ea"/>
              <a:cs typeface="+mn-cs"/>
            </a:rPr>
            <a:t>ことから</a:t>
          </a:r>
          <a:r>
            <a:rPr kumimoji="1" lang="ja-JP" altLang="ja-JP" sz="1100">
              <a:solidFill>
                <a:schemeClr val="dk1"/>
              </a:solidFill>
              <a:effectLst/>
              <a:latin typeface="+mn-lt"/>
              <a:ea typeface="+mn-ea"/>
              <a:cs typeface="+mn-cs"/>
            </a:rPr>
            <a:t>、計画的な事業管理を行うとともに、行財政改革を推進し、</a:t>
          </a:r>
          <a:r>
            <a:rPr kumimoji="1" lang="ja-JP" altLang="en-US" sz="1100">
              <a:solidFill>
                <a:schemeClr val="dk1"/>
              </a:solidFill>
              <a:effectLst/>
              <a:latin typeface="+mn-lt"/>
              <a:ea typeface="+mn-ea"/>
              <a:cs typeface="+mn-cs"/>
            </a:rPr>
            <a:t>健全な財政運営を行っていく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福岡県宮若市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連結実質赤字比率に係る黒字の標準財政規模に対する比率は、</a:t>
          </a:r>
          <a:r>
            <a:rPr kumimoji="1" lang="en-US" altLang="ja-JP" sz="1100">
              <a:solidFill>
                <a:schemeClr val="dk1"/>
              </a:solidFill>
              <a:effectLst/>
              <a:latin typeface="+mn-lt"/>
              <a:ea typeface="+mn-ea"/>
              <a:cs typeface="+mn-cs"/>
            </a:rPr>
            <a:t>H21</a:t>
          </a:r>
          <a:r>
            <a:rPr kumimoji="1" lang="ja-JP" altLang="ja-JP" sz="1100">
              <a:solidFill>
                <a:schemeClr val="dk1"/>
              </a:solidFill>
              <a:effectLst/>
              <a:latin typeface="+mn-lt"/>
              <a:ea typeface="+mn-ea"/>
              <a:cs typeface="+mn-cs"/>
            </a:rPr>
            <a:t>に経済危機の影響を受け大きく落ち込ん</a:t>
          </a:r>
          <a:r>
            <a:rPr kumimoji="1" lang="ja-JP" altLang="en-US" sz="1100">
              <a:solidFill>
                <a:schemeClr val="dk1"/>
              </a:solidFill>
              <a:effectLst/>
              <a:latin typeface="+mn-lt"/>
              <a:ea typeface="+mn-ea"/>
              <a:cs typeface="+mn-cs"/>
            </a:rPr>
            <a:t>だ後</a:t>
          </a:r>
          <a:r>
            <a:rPr kumimoji="1" lang="ja-JP" altLang="ja-JP" sz="1100">
              <a:solidFill>
                <a:schemeClr val="dk1"/>
              </a:solidFill>
              <a:effectLst/>
              <a:latin typeface="+mn-lt"/>
              <a:ea typeface="+mn-ea"/>
              <a:cs typeface="+mn-cs"/>
            </a:rPr>
            <a:t>、徐々に回復し、</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には経済危機前（</a:t>
          </a:r>
          <a:r>
            <a:rPr kumimoji="1" lang="en-US" altLang="ja-JP" sz="1100">
              <a:solidFill>
                <a:schemeClr val="dk1"/>
              </a:solidFill>
              <a:effectLst/>
              <a:latin typeface="+mn-lt"/>
              <a:ea typeface="+mn-ea"/>
              <a:cs typeface="+mn-cs"/>
            </a:rPr>
            <a:t>H20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10.83</a:t>
          </a:r>
          <a:r>
            <a:rPr kumimoji="1" lang="ja-JP" altLang="ja-JP" sz="1100">
              <a:solidFill>
                <a:schemeClr val="dk1"/>
              </a:solidFill>
              <a:effectLst/>
              <a:latin typeface="+mn-lt"/>
              <a:ea typeface="+mn-ea"/>
              <a:cs typeface="+mn-cs"/>
            </a:rPr>
            <a:t>％）を上回る</a:t>
          </a:r>
          <a:r>
            <a:rPr kumimoji="1" lang="en-US" altLang="ja-JP" sz="1100">
              <a:solidFill>
                <a:schemeClr val="dk1"/>
              </a:solidFill>
              <a:effectLst/>
              <a:latin typeface="+mn-lt"/>
              <a:ea typeface="+mn-ea"/>
              <a:cs typeface="+mn-cs"/>
            </a:rPr>
            <a:t>11.3</a:t>
          </a:r>
          <a:r>
            <a:rPr kumimoji="1" lang="ja-JP" altLang="ja-JP" sz="1100">
              <a:solidFill>
                <a:schemeClr val="dk1"/>
              </a:solidFill>
              <a:effectLst/>
              <a:latin typeface="+mn-lt"/>
              <a:ea typeface="+mn-ea"/>
              <a:cs typeface="+mn-cs"/>
            </a:rPr>
            <a:t>％となったが、</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H27</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4.3</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と黒字幅が縮小した。</a:t>
          </a:r>
          <a:endParaRPr lang="ja-JP" altLang="ja-JP" sz="1400">
            <a:effectLst/>
          </a:endParaRPr>
        </a:p>
        <a:p>
          <a:r>
            <a:rPr kumimoji="1" lang="ja-JP" altLang="ja-JP" sz="1100">
              <a:solidFill>
                <a:schemeClr val="dk1"/>
              </a:solidFill>
              <a:effectLst/>
              <a:latin typeface="+mn-lt"/>
              <a:ea typeface="+mn-ea"/>
              <a:cs typeface="+mn-cs"/>
            </a:rPr>
            <a:t>これは、物件費の増加や臨時財政対策債の減少によるもの、また、国民健康保険特別会計における医療費の増加や加入者数の減少に伴う</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年連続赤字決算による赤字累積額の増加が大きな要因である。</a:t>
          </a:r>
          <a:endParaRPr lang="ja-JP" altLang="ja-JP" sz="1400">
            <a:effectLst/>
          </a:endParaRPr>
        </a:p>
        <a:p>
          <a:r>
            <a:rPr kumimoji="1" lang="ja-JP" altLang="ja-JP" sz="1100">
              <a:solidFill>
                <a:schemeClr val="dk1"/>
              </a:solidFill>
              <a:effectLst/>
              <a:latin typeface="+mn-lt"/>
              <a:ea typeface="+mn-ea"/>
              <a:cs typeface="+mn-cs"/>
            </a:rPr>
            <a:t>これに加え、</a:t>
          </a:r>
          <a:r>
            <a:rPr kumimoji="1" lang="ja-JP" altLang="en-US" sz="1100">
              <a:solidFill>
                <a:schemeClr val="dk1"/>
              </a:solidFill>
              <a:effectLst/>
              <a:latin typeface="+mn-lt"/>
              <a:ea typeface="+mn-ea"/>
              <a:cs typeface="+mn-cs"/>
            </a:rPr>
            <a:t>都市公園の整備や新庁舎の</a:t>
          </a:r>
          <a:r>
            <a:rPr kumimoji="1" lang="ja-JP" altLang="ja-JP" sz="1100">
              <a:solidFill>
                <a:schemeClr val="dk1"/>
              </a:solidFill>
              <a:effectLst/>
              <a:latin typeface="+mn-lt"/>
              <a:ea typeface="+mn-ea"/>
              <a:cs typeface="+mn-cs"/>
            </a:rPr>
            <a:t>建設等大型</a:t>
          </a:r>
          <a:r>
            <a:rPr kumimoji="1" lang="ja-JP" altLang="en-US" sz="1100">
              <a:solidFill>
                <a:schemeClr val="dk1"/>
              </a:solidFill>
              <a:effectLst/>
              <a:latin typeface="+mn-lt"/>
              <a:ea typeface="+mn-ea"/>
              <a:cs typeface="+mn-cs"/>
            </a:rPr>
            <a:t>建設</a:t>
          </a:r>
          <a:r>
            <a:rPr kumimoji="1" lang="ja-JP" altLang="ja-JP" sz="1100">
              <a:solidFill>
                <a:schemeClr val="dk1"/>
              </a:solidFill>
              <a:effectLst/>
              <a:latin typeface="+mn-lt"/>
              <a:ea typeface="+mn-ea"/>
              <a:cs typeface="+mn-cs"/>
            </a:rPr>
            <a:t>事業を</a:t>
          </a:r>
          <a:r>
            <a:rPr kumimoji="1" lang="ja-JP" altLang="en-US" sz="1100">
              <a:solidFill>
                <a:schemeClr val="dk1"/>
              </a:solidFill>
              <a:effectLst/>
              <a:latin typeface="+mn-lt"/>
              <a:ea typeface="+mn-ea"/>
              <a:cs typeface="+mn-cs"/>
            </a:rPr>
            <a:t>実施</a:t>
          </a:r>
          <a:r>
            <a:rPr kumimoji="1" lang="ja-JP" altLang="ja-JP" sz="1100">
              <a:solidFill>
                <a:schemeClr val="dk1"/>
              </a:solidFill>
              <a:effectLst/>
              <a:latin typeface="+mn-lt"/>
              <a:ea typeface="+mn-ea"/>
              <a:cs typeface="+mn-cs"/>
            </a:rPr>
            <a:t>していくことから、計画的な事業管理を行うとともに、行財政改革による歳出削減、歳入の確保を図り、健全な財政運営に努める</a:t>
          </a:r>
          <a:r>
            <a:rPr kumimoji="1" lang="ja-JP" altLang="en-US" sz="1100">
              <a:solidFill>
                <a:schemeClr val="dk1"/>
              </a:solidFill>
              <a:effectLst/>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18014030</v>
      </c>
      <c r="BO4" s="379"/>
      <c r="BP4" s="379"/>
      <c r="BQ4" s="379"/>
      <c r="BR4" s="379"/>
      <c r="BS4" s="379"/>
      <c r="BT4" s="379"/>
      <c r="BU4" s="380"/>
      <c r="BV4" s="378">
        <v>17552495</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6.5</v>
      </c>
      <c r="CU4" s="385"/>
      <c r="CV4" s="385"/>
      <c r="CW4" s="385"/>
      <c r="CX4" s="385"/>
      <c r="CY4" s="385"/>
      <c r="CZ4" s="385"/>
      <c r="DA4" s="386"/>
      <c r="DB4" s="384">
        <v>6.1</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17347225</v>
      </c>
      <c r="BO5" s="416"/>
      <c r="BP5" s="416"/>
      <c r="BQ5" s="416"/>
      <c r="BR5" s="416"/>
      <c r="BS5" s="416"/>
      <c r="BT5" s="416"/>
      <c r="BU5" s="417"/>
      <c r="BV5" s="415">
        <v>16784909</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89.9</v>
      </c>
      <c r="CU5" s="413"/>
      <c r="CV5" s="413"/>
      <c r="CW5" s="413"/>
      <c r="CX5" s="413"/>
      <c r="CY5" s="413"/>
      <c r="CZ5" s="413"/>
      <c r="DA5" s="414"/>
      <c r="DB5" s="412">
        <v>90.6</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666805</v>
      </c>
      <c r="BO6" s="416"/>
      <c r="BP6" s="416"/>
      <c r="BQ6" s="416"/>
      <c r="BR6" s="416"/>
      <c r="BS6" s="416"/>
      <c r="BT6" s="416"/>
      <c r="BU6" s="417"/>
      <c r="BV6" s="415">
        <v>767586</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96.2</v>
      </c>
      <c r="CU6" s="453"/>
      <c r="CV6" s="453"/>
      <c r="CW6" s="453"/>
      <c r="CX6" s="453"/>
      <c r="CY6" s="453"/>
      <c r="CZ6" s="453"/>
      <c r="DA6" s="454"/>
      <c r="DB6" s="452">
        <v>97.9</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60948</v>
      </c>
      <c r="BO7" s="416"/>
      <c r="BP7" s="416"/>
      <c r="BQ7" s="416"/>
      <c r="BR7" s="416"/>
      <c r="BS7" s="416"/>
      <c r="BT7" s="416"/>
      <c r="BU7" s="417"/>
      <c r="BV7" s="415">
        <v>201464</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9253392</v>
      </c>
      <c r="CU7" s="416"/>
      <c r="CV7" s="416"/>
      <c r="CW7" s="416"/>
      <c r="CX7" s="416"/>
      <c r="CY7" s="416"/>
      <c r="CZ7" s="416"/>
      <c r="DA7" s="417"/>
      <c r="DB7" s="415">
        <v>9252449</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605857</v>
      </c>
      <c r="BO8" s="416"/>
      <c r="BP8" s="416"/>
      <c r="BQ8" s="416"/>
      <c r="BR8" s="416"/>
      <c r="BS8" s="416"/>
      <c r="BT8" s="416"/>
      <c r="BU8" s="417"/>
      <c r="BV8" s="415">
        <v>566122</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0.56999999999999995</v>
      </c>
      <c r="CU8" s="456"/>
      <c r="CV8" s="456"/>
      <c r="CW8" s="456"/>
      <c r="CX8" s="456"/>
      <c r="CY8" s="456"/>
      <c r="CZ8" s="456"/>
      <c r="DA8" s="457"/>
      <c r="DB8" s="455">
        <v>0.56000000000000005</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28112</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39736</v>
      </c>
      <c r="BO9" s="416"/>
      <c r="BP9" s="416"/>
      <c r="BQ9" s="416"/>
      <c r="BR9" s="416"/>
      <c r="BS9" s="416"/>
      <c r="BT9" s="416"/>
      <c r="BU9" s="417"/>
      <c r="BV9" s="415">
        <v>-348042</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12.6</v>
      </c>
      <c r="CU9" s="413"/>
      <c r="CV9" s="413"/>
      <c r="CW9" s="413"/>
      <c r="CX9" s="413"/>
      <c r="CY9" s="413"/>
      <c r="CZ9" s="413"/>
      <c r="DA9" s="414"/>
      <c r="DB9" s="412">
        <v>12.7</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30081</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77</v>
      </c>
      <c r="AV10" s="448"/>
      <c r="AW10" s="448"/>
      <c r="AX10" s="448"/>
      <c r="AY10" s="449" t="s">
        <v>101</v>
      </c>
      <c r="AZ10" s="450"/>
      <c r="BA10" s="450"/>
      <c r="BB10" s="450"/>
      <c r="BC10" s="450"/>
      <c r="BD10" s="450"/>
      <c r="BE10" s="450"/>
      <c r="BF10" s="450"/>
      <c r="BG10" s="450"/>
      <c r="BH10" s="450"/>
      <c r="BI10" s="450"/>
      <c r="BJ10" s="450"/>
      <c r="BK10" s="450"/>
      <c r="BL10" s="450"/>
      <c r="BM10" s="451"/>
      <c r="BN10" s="415">
        <v>15035</v>
      </c>
      <c r="BO10" s="416"/>
      <c r="BP10" s="416"/>
      <c r="BQ10" s="416"/>
      <c r="BR10" s="416"/>
      <c r="BS10" s="416"/>
      <c r="BT10" s="416"/>
      <c r="BU10" s="417"/>
      <c r="BV10" s="415">
        <v>245044</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106</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28861</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28639</v>
      </c>
      <c r="S13" s="497"/>
      <c r="T13" s="497"/>
      <c r="U13" s="497"/>
      <c r="V13" s="498"/>
      <c r="W13" s="431" t="s">
        <v>120</v>
      </c>
      <c r="X13" s="432"/>
      <c r="Y13" s="432"/>
      <c r="Z13" s="432"/>
      <c r="AA13" s="432"/>
      <c r="AB13" s="422"/>
      <c r="AC13" s="466">
        <v>692</v>
      </c>
      <c r="AD13" s="467"/>
      <c r="AE13" s="467"/>
      <c r="AF13" s="467"/>
      <c r="AG13" s="506"/>
      <c r="AH13" s="466">
        <v>969</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54771</v>
      </c>
      <c r="BO13" s="416"/>
      <c r="BP13" s="416"/>
      <c r="BQ13" s="416"/>
      <c r="BR13" s="416"/>
      <c r="BS13" s="416"/>
      <c r="BT13" s="416"/>
      <c r="BU13" s="417"/>
      <c r="BV13" s="415">
        <v>-102998</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5.4</v>
      </c>
      <c r="CU13" s="413"/>
      <c r="CV13" s="413"/>
      <c r="CW13" s="413"/>
      <c r="CX13" s="413"/>
      <c r="CY13" s="413"/>
      <c r="CZ13" s="413"/>
      <c r="DA13" s="414"/>
      <c r="DB13" s="412">
        <v>6.1</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29234</v>
      </c>
      <c r="S14" s="497"/>
      <c r="T14" s="497"/>
      <c r="U14" s="497"/>
      <c r="V14" s="498"/>
      <c r="W14" s="405"/>
      <c r="X14" s="406"/>
      <c r="Y14" s="406"/>
      <c r="Z14" s="406"/>
      <c r="AA14" s="406"/>
      <c r="AB14" s="395"/>
      <c r="AC14" s="499">
        <v>5.6</v>
      </c>
      <c r="AD14" s="500"/>
      <c r="AE14" s="500"/>
      <c r="AF14" s="500"/>
      <c r="AG14" s="501"/>
      <c r="AH14" s="499">
        <v>7.3</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t="s">
        <v>117</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29039</v>
      </c>
      <c r="S15" s="497"/>
      <c r="T15" s="497"/>
      <c r="U15" s="497"/>
      <c r="V15" s="498"/>
      <c r="W15" s="431" t="s">
        <v>127</v>
      </c>
      <c r="X15" s="432"/>
      <c r="Y15" s="432"/>
      <c r="Z15" s="432"/>
      <c r="AA15" s="432"/>
      <c r="AB15" s="422"/>
      <c r="AC15" s="466">
        <v>3831</v>
      </c>
      <c r="AD15" s="467"/>
      <c r="AE15" s="467"/>
      <c r="AF15" s="467"/>
      <c r="AG15" s="506"/>
      <c r="AH15" s="466">
        <v>4074</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4022272</v>
      </c>
      <c r="BO15" s="379"/>
      <c r="BP15" s="379"/>
      <c r="BQ15" s="379"/>
      <c r="BR15" s="379"/>
      <c r="BS15" s="379"/>
      <c r="BT15" s="379"/>
      <c r="BU15" s="380"/>
      <c r="BV15" s="378">
        <v>3916717</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31.1</v>
      </c>
      <c r="AD16" s="500"/>
      <c r="AE16" s="500"/>
      <c r="AF16" s="500"/>
      <c r="AG16" s="501"/>
      <c r="AH16" s="499">
        <v>30.5</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7072499</v>
      </c>
      <c r="BO16" s="416"/>
      <c r="BP16" s="416"/>
      <c r="BQ16" s="416"/>
      <c r="BR16" s="416"/>
      <c r="BS16" s="416"/>
      <c r="BT16" s="416"/>
      <c r="BU16" s="417"/>
      <c r="BV16" s="415">
        <v>6817295</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7805</v>
      </c>
      <c r="AD17" s="467"/>
      <c r="AE17" s="467"/>
      <c r="AF17" s="467"/>
      <c r="AG17" s="506"/>
      <c r="AH17" s="466">
        <v>8281</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5147108</v>
      </c>
      <c r="BO17" s="416"/>
      <c r="BP17" s="416"/>
      <c r="BQ17" s="416"/>
      <c r="BR17" s="416"/>
      <c r="BS17" s="416"/>
      <c r="BT17" s="416"/>
      <c r="BU17" s="417"/>
      <c r="BV17" s="415">
        <v>5061327</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139.99</v>
      </c>
      <c r="M18" s="528"/>
      <c r="N18" s="528"/>
      <c r="O18" s="528"/>
      <c r="P18" s="528"/>
      <c r="Q18" s="528"/>
      <c r="R18" s="529"/>
      <c r="S18" s="529"/>
      <c r="T18" s="529"/>
      <c r="U18" s="529"/>
      <c r="V18" s="530"/>
      <c r="W18" s="433"/>
      <c r="X18" s="434"/>
      <c r="Y18" s="434"/>
      <c r="Z18" s="434"/>
      <c r="AA18" s="434"/>
      <c r="AB18" s="425"/>
      <c r="AC18" s="531">
        <v>63.3</v>
      </c>
      <c r="AD18" s="532"/>
      <c r="AE18" s="532"/>
      <c r="AF18" s="532"/>
      <c r="AG18" s="533"/>
      <c r="AH18" s="531">
        <v>62</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8444099</v>
      </c>
      <c r="BO18" s="416"/>
      <c r="BP18" s="416"/>
      <c r="BQ18" s="416"/>
      <c r="BR18" s="416"/>
      <c r="BS18" s="416"/>
      <c r="BT18" s="416"/>
      <c r="BU18" s="417"/>
      <c r="BV18" s="415">
        <v>8452668</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201</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10995469</v>
      </c>
      <c r="BO19" s="416"/>
      <c r="BP19" s="416"/>
      <c r="BQ19" s="416"/>
      <c r="BR19" s="416"/>
      <c r="BS19" s="416"/>
      <c r="BT19" s="416"/>
      <c r="BU19" s="417"/>
      <c r="BV19" s="415">
        <v>11505753</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10737</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18503328</v>
      </c>
      <c r="BO23" s="416"/>
      <c r="BP23" s="416"/>
      <c r="BQ23" s="416"/>
      <c r="BR23" s="416"/>
      <c r="BS23" s="416"/>
      <c r="BT23" s="416"/>
      <c r="BU23" s="417"/>
      <c r="BV23" s="415">
        <v>17806638</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8140</v>
      </c>
      <c r="R24" s="467"/>
      <c r="S24" s="467"/>
      <c r="T24" s="467"/>
      <c r="U24" s="467"/>
      <c r="V24" s="506"/>
      <c r="W24" s="561"/>
      <c r="X24" s="549"/>
      <c r="Y24" s="550"/>
      <c r="Z24" s="465" t="s">
        <v>151</v>
      </c>
      <c r="AA24" s="445"/>
      <c r="AB24" s="445"/>
      <c r="AC24" s="445"/>
      <c r="AD24" s="445"/>
      <c r="AE24" s="445"/>
      <c r="AF24" s="445"/>
      <c r="AG24" s="446"/>
      <c r="AH24" s="466">
        <v>226</v>
      </c>
      <c r="AI24" s="467"/>
      <c r="AJ24" s="467"/>
      <c r="AK24" s="467"/>
      <c r="AL24" s="506"/>
      <c r="AM24" s="466">
        <v>723878</v>
      </c>
      <c r="AN24" s="467"/>
      <c r="AO24" s="467"/>
      <c r="AP24" s="467"/>
      <c r="AQ24" s="467"/>
      <c r="AR24" s="506"/>
      <c r="AS24" s="466">
        <v>3203</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17834570</v>
      </c>
      <c r="BO24" s="416"/>
      <c r="BP24" s="416"/>
      <c r="BQ24" s="416"/>
      <c r="BR24" s="416"/>
      <c r="BS24" s="416"/>
      <c r="BT24" s="416"/>
      <c r="BU24" s="417"/>
      <c r="BV24" s="415">
        <v>16901204</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6830</v>
      </c>
      <c r="R25" s="467"/>
      <c r="S25" s="467"/>
      <c r="T25" s="467"/>
      <c r="U25" s="467"/>
      <c r="V25" s="506"/>
      <c r="W25" s="561"/>
      <c r="X25" s="549"/>
      <c r="Y25" s="550"/>
      <c r="Z25" s="465" t="s">
        <v>154</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287749</v>
      </c>
      <c r="BO25" s="379"/>
      <c r="BP25" s="379"/>
      <c r="BQ25" s="379"/>
      <c r="BR25" s="379"/>
      <c r="BS25" s="379"/>
      <c r="BT25" s="379"/>
      <c r="BU25" s="380"/>
      <c r="BV25" s="378">
        <v>14322</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6240</v>
      </c>
      <c r="R26" s="467"/>
      <c r="S26" s="467"/>
      <c r="T26" s="467"/>
      <c r="U26" s="467"/>
      <c r="V26" s="506"/>
      <c r="W26" s="561"/>
      <c r="X26" s="549"/>
      <c r="Y26" s="550"/>
      <c r="Z26" s="465" t="s">
        <v>157</v>
      </c>
      <c r="AA26" s="571"/>
      <c r="AB26" s="571"/>
      <c r="AC26" s="571"/>
      <c r="AD26" s="571"/>
      <c r="AE26" s="571"/>
      <c r="AF26" s="571"/>
      <c r="AG26" s="572"/>
      <c r="AH26" s="466">
        <v>13</v>
      </c>
      <c r="AI26" s="467"/>
      <c r="AJ26" s="467"/>
      <c r="AK26" s="467"/>
      <c r="AL26" s="506"/>
      <c r="AM26" s="466">
        <v>47749</v>
      </c>
      <c r="AN26" s="467"/>
      <c r="AO26" s="467"/>
      <c r="AP26" s="467"/>
      <c r="AQ26" s="467"/>
      <c r="AR26" s="506"/>
      <c r="AS26" s="466">
        <v>3673</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4050</v>
      </c>
      <c r="R27" s="467"/>
      <c r="S27" s="467"/>
      <c r="T27" s="467"/>
      <c r="U27" s="467"/>
      <c r="V27" s="506"/>
      <c r="W27" s="561"/>
      <c r="X27" s="549"/>
      <c r="Y27" s="550"/>
      <c r="Z27" s="465" t="s">
        <v>160</v>
      </c>
      <c r="AA27" s="445"/>
      <c r="AB27" s="445"/>
      <c r="AC27" s="445"/>
      <c r="AD27" s="445"/>
      <c r="AE27" s="445"/>
      <c r="AF27" s="445"/>
      <c r="AG27" s="446"/>
      <c r="AH27" s="466">
        <v>13</v>
      </c>
      <c r="AI27" s="467"/>
      <c r="AJ27" s="467"/>
      <c r="AK27" s="467"/>
      <c r="AL27" s="506"/>
      <c r="AM27" s="466">
        <v>46471</v>
      </c>
      <c r="AN27" s="467"/>
      <c r="AO27" s="467"/>
      <c r="AP27" s="467"/>
      <c r="AQ27" s="467"/>
      <c r="AR27" s="506"/>
      <c r="AS27" s="466">
        <v>3575</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t="s">
        <v>117</v>
      </c>
      <c r="BO27" s="585"/>
      <c r="BP27" s="585"/>
      <c r="BQ27" s="585"/>
      <c r="BR27" s="585"/>
      <c r="BS27" s="585"/>
      <c r="BT27" s="585"/>
      <c r="BU27" s="586"/>
      <c r="BV27" s="584" t="s">
        <v>117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3600</v>
      </c>
      <c r="R28" s="467"/>
      <c r="S28" s="467"/>
      <c r="T28" s="467"/>
      <c r="U28" s="467"/>
      <c r="V28" s="506"/>
      <c r="W28" s="561"/>
      <c r="X28" s="549"/>
      <c r="Y28" s="550"/>
      <c r="Z28" s="465" t="s">
        <v>163</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3421711</v>
      </c>
      <c r="BO28" s="379"/>
      <c r="BP28" s="379"/>
      <c r="BQ28" s="379"/>
      <c r="BR28" s="379"/>
      <c r="BS28" s="379"/>
      <c r="BT28" s="379"/>
      <c r="BU28" s="380"/>
      <c r="BV28" s="378">
        <v>3406676</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16</v>
      </c>
      <c r="M29" s="467"/>
      <c r="N29" s="467"/>
      <c r="O29" s="467"/>
      <c r="P29" s="506"/>
      <c r="Q29" s="466">
        <v>3300</v>
      </c>
      <c r="R29" s="467"/>
      <c r="S29" s="467"/>
      <c r="T29" s="467"/>
      <c r="U29" s="467"/>
      <c r="V29" s="506"/>
      <c r="W29" s="562"/>
      <c r="X29" s="563"/>
      <c r="Y29" s="564"/>
      <c r="Z29" s="465" t="s">
        <v>167</v>
      </c>
      <c r="AA29" s="445"/>
      <c r="AB29" s="445"/>
      <c r="AC29" s="445"/>
      <c r="AD29" s="445"/>
      <c r="AE29" s="445"/>
      <c r="AF29" s="445"/>
      <c r="AG29" s="446"/>
      <c r="AH29" s="466">
        <v>239</v>
      </c>
      <c r="AI29" s="467"/>
      <c r="AJ29" s="467"/>
      <c r="AK29" s="467"/>
      <c r="AL29" s="506"/>
      <c r="AM29" s="466">
        <v>770349</v>
      </c>
      <c r="AN29" s="467"/>
      <c r="AO29" s="467"/>
      <c r="AP29" s="467"/>
      <c r="AQ29" s="467"/>
      <c r="AR29" s="506"/>
      <c r="AS29" s="466">
        <v>3223</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374355</v>
      </c>
      <c r="BO29" s="416"/>
      <c r="BP29" s="416"/>
      <c r="BQ29" s="416"/>
      <c r="BR29" s="416"/>
      <c r="BS29" s="416"/>
      <c r="BT29" s="416"/>
      <c r="BU29" s="417"/>
      <c r="BV29" s="415">
        <v>373808</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98.9</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7036192</v>
      </c>
      <c r="BO30" s="585"/>
      <c r="BP30" s="585"/>
      <c r="BQ30" s="585"/>
      <c r="BR30" s="585"/>
      <c r="BS30" s="585"/>
      <c r="BT30" s="585"/>
      <c r="BU30" s="586"/>
      <c r="BV30" s="584">
        <v>6741868</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IF('各会計、関係団体の財政状況及び健全化判断比率'!B30="","",'各会計、関係団体の財政状況及び健全化判断比率'!B30)</f>
        <v>水道事業会計</v>
      </c>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IF('各会計、関係団体の財政状況及び健全化判断比率'!B31="","",'各会計、関係団体の財政状況及び健全化判断比率'!B31)</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福岡県市町村消防団員等公務災害補償組合（一般会計）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18</v>
      </c>
      <c r="CP34" s="596"/>
      <c r="CQ34" s="597" t="str">
        <f>IF('各会計、関係団体の財政状況及び健全化判断比率'!BS7="","",'各会計、関係団体の財政状況及び健全化判断比率'!BS7)</f>
        <v>宮若市土地開発公社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住宅新築資金等特別会計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7</v>
      </c>
      <c r="BF35" s="596"/>
      <c r="BG35" s="597" t="str">
        <f>IF('各会計、関係団体の財政状況及び健全化判断比率'!B32="","",'各会計、関係団体の財政状況及び健全化判断比率'!B32)</f>
        <v>公共下水道事業特別会計</v>
      </c>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福岡県市町村職員退職手当組合（一般会計）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t="str">
        <f t="shared" ref="U36:U43" si="4">IF(W36="","",U35+1)</f>
        <v/>
      </c>
      <c r="V36" s="596"/>
      <c r="W36" s="597"/>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福岡県市町村職員退職手当組合（基金特別会計）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宮若市外二町じん芥処理施設組合（一般会計）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直方・鞍手広域市町村圏事務組合（一般会計）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直方・鞍手広域市町村圏事務組合（休日等急患センター事業特別会計）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14</v>
      </c>
      <c r="BX40" s="596"/>
      <c r="BY40" s="597" t="str">
        <f>IF('各会計、関係団体の財政状況及び健全化判断比率'!B74="","",'各会計、関係団体の財政状況及び健全化判断比率'!B74)</f>
        <v>直方・鞍手広域市町村圏事務組合（消防事業特別会計）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15</v>
      </c>
      <c r="BX41" s="596"/>
      <c r="BY41" s="597" t="str">
        <f>IF('各会計、関係団体の財政状況及び健全化判断比率'!B75="","",'各会計、関係団体の財政状況及び健全化判断比率'!B75)</f>
        <v>福岡県自治振興組合（一般会計）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16</v>
      </c>
      <c r="BX42" s="596"/>
      <c r="BY42" s="597" t="str">
        <f>IF('各会計、関係団体の財政状況及び健全化判断比率'!B76="","",'各会計、関係団体の財政状況及び健全化判断比率'!B76)</f>
        <v>福岡県自治振興組合（公文書館事業特別会計）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17</v>
      </c>
      <c r="BX43" s="596"/>
      <c r="BY43" s="597" t="str">
        <f>IF('各会計、関係団体の財政状況及び健全化判断比率'!B77="","",'各会計、関係団体の財政状況及び健全化判断比率'!B77)</f>
        <v>福岡県介護保険広域連合（一般会計）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81" t="s">
        <v>523</v>
      </c>
      <c r="D34" s="1181"/>
      <c r="E34" s="1182"/>
      <c r="F34" s="32" t="s">
        <v>524</v>
      </c>
      <c r="G34" s="33" t="s">
        <v>525</v>
      </c>
      <c r="H34" s="33" t="s">
        <v>526</v>
      </c>
      <c r="I34" s="33" t="s">
        <v>527</v>
      </c>
      <c r="J34" s="34" t="s">
        <v>528</v>
      </c>
      <c r="K34" s="22"/>
      <c r="L34" s="22"/>
      <c r="M34" s="22"/>
      <c r="N34" s="22"/>
      <c r="O34" s="22"/>
      <c r="P34" s="22"/>
    </row>
    <row r="35" spans="1:16" ht="39" customHeight="1">
      <c r="A35" s="22"/>
      <c r="B35" s="35"/>
      <c r="C35" s="1175" t="s">
        <v>529</v>
      </c>
      <c r="D35" s="1176"/>
      <c r="E35" s="1177"/>
      <c r="F35" s="36">
        <v>7.29</v>
      </c>
      <c r="G35" s="37">
        <v>8.3800000000000008</v>
      </c>
      <c r="H35" s="37">
        <v>9.86</v>
      </c>
      <c r="I35" s="37">
        <v>6.03</v>
      </c>
      <c r="J35" s="38">
        <v>6.43</v>
      </c>
      <c r="K35" s="22"/>
      <c r="L35" s="22"/>
      <c r="M35" s="22"/>
      <c r="N35" s="22"/>
      <c r="O35" s="22"/>
      <c r="P35" s="22"/>
    </row>
    <row r="36" spans="1:16" ht="39" customHeight="1">
      <c r="A36" s="22"/>
      <c r="B36" s="35"/>
      <c r="C36" s="1175" t="s">
        <v>530</v>
      </c>
      <c r="D36" s="1176"/>
      <c r="E36" s="1177"/>
      <c r="F36" s="36">
        <v>1.66</v>
      </c>
      <c r="G36" s="37">
        <v>2.1</v>
      </c>
      <c r="H36" s="37">
        <v>2.5099999999999998</v>
      </c>
      <c r="I36" s="37">
        <v>2.19</v>
      </c>
      <c r="J36" s="38">
        <v>2.25</v>
      </c>
      <c r="K36" s="22"/>
      <c r="L36" s="22"/>
      <c r="M36" s="22"/>
      <c r="N36" s="22"/>
      <c r="O36" s="22"/>
      <c r="P36" s="22"/>
    </row>
    <row r="37" spans="1:16" ht="39" customHeight="1">
      <c r="A37" s="22"/>
      <c r="B37" s="35"/>
      <c r="C37" s="1175" t="s">
        <v>531</v>
      </c>
      <c r="D37" s="1176"/>
      <c r="E37" s="1177"/>
      <c r="F37" s="36">
        <v>0.03</v>
      </c>
      <c r="G37" s="37">
        <v>0.04</v>
      </c>
      <c r="H37" s="37">
        <v>0.03</v>
      </c>
      <c r="I37" s="37">
        <v>0.08</v>
      </c>
      <c r="J37" s="38">
        <v>0.1</v>
      </c>
      <c r="K37" s="22"/>
      <c r="L37" s="22"/>
      <c r="M37" s="22"/>
      <c r="N37" s="22"/>
      <c r="O37" s="22"/>
      <c r="P37" s="22"/>
    </row>
    <row r="38" spans="1:16" ht="39" customHeight="1">
      <c r="A38" s="22"/>
      <c r="B38" s="35"/>
      <c r="C38" s="1175" t="s">
        <v>532</v>
      </c>
      <c r="D38" s="1176"/>
      <c r="E38" s="1177"/>
      <c r="F38" s="36">
        <v>0.12</v>
      </c>
      <c r="G38" s="37">
        <v>0.06</v>
      </c>
      <c r="H38" s="37">
        <v>0.06</v>
      </c>
      <c r="I38" s="37">
        <v>0.06</v>
      </c>
      <c r="J38" s="38">
        <v>7.0000000000000007E-2</v>
      </c>
      <c r="K38" s="22"/>
      <c r="L38" s="22"/>
      <c r="M38" s="22"/>
      <c r="N38" s="22"/>
      <c r="O38" s="22"/>
      <c r="P38" s="22"/>
    </row>
    <row r="39" spans="1:16" ht="39" customHeight="1">
      <c r="A39" s="22"/>
      <c r="B39" s="35"/>
      <c r="C39" s="1175" t="s">
        <v>533</v>
      </c>
      <c r="D39" s="1176"/>
      <c r="E39" s="1177"/>
      <c r="F39" s="36">
        <v>0.08</v>
      </c>
      <c r="G39" s="37">
        <v>0.09</v>
      </c>
      <c r="H39" s="37">
        <v>0.11</v>
      </c>
      <c r="I39" s="37">
        <v>0.06</v>
      </c>
      <c r="J39" s="38">
        <v>0.04</v>
      </c>
      <c r="K39" s="22"/>
      <c r="L39" s="22"/>
      <c r="M39" s="22"/>
      <c r="N39" s="22"/>
      <c r="O39" s="22"/>
      <c r="P39" s="22"/>
    </row>
    <row r="40" spans="1:16" ht="39" customHeight="1">
      <c r="A40" s="22"/>
      <c r="B40" s="35"/>
      <c r="C40" s="1175" t="s">
        <v>534</v>
      </c>
      <c r="D40" s="1176"/>
      <c r="E40" s="1177"/>
      <c r="F40" s="36">
        <v>0</v>
      </c>
      <c r="G40" s="37">
        <v>0.02</v>
      </c>
      <c r="H40" s="37">
        <v>0.09</v>
      </c>
      <c r="I40" s="37">
        <v>0</v>
      </c>
      <c r="J40" s="38">
        <v>0</v>
      </c>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535</v>
      </c>
      <c r="D42" s="1176"/>
      <c r="E42" s="1177"/>
      <c r="F42" s="36" t="s">
        <v>478</v>
      </c>
      <c r="G42" s="37" t="s">
        <v>478</v>
      </c>
      <c r="H42" s="37" t="s">
        <v>478</v>
      </c>
      <c r="I42" s="37" t="s">
        <v>478</v>
      </c>
      <c r="J42" s="38" t="s">
        <v>478</v>
      </c>
      <c r="K42" s="22"/>
      <c r="L42" s="22"/>
      <c r="M42" s="22"/>
      <c r="N42" s="22"/>
      <c r="O42" s="22"/>
      <c r="P42" s="22"/>
    </row>
    <row r="43" spans="1:16" ht="39" customHeight="1" thickBot="1">
      <c r="A43" s="22"/>
      <c r="B43" s="40"/>
      <c r="C43" s="1178" t="s">
        <v>536</v>
      </c>
      <c r="D43" s="1179"/>
      <c r="E43" s="1180"/>
      <c r="F43" s="41" t="s">
        <v>478</v>
      </c>
      <c r="G43" s="42" t="s">
        <v>478</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election sqref="A1:XFD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91" t="s">
        <v>11</v>
      </c>
      <c r="C45" s="1192"/>
      <c r="D45" s="58"/>
      <c r="E45" s="1197" t="s">
        <v>12</v>
      </c>
      <c r="F45" s="1197"/>
      <c r="G45" s="1197"/>
      <c r="H45" s="1197"/>
      <c r="I45" s="1197"/>
      <c r="J45" s="1198"/>
      <c r="K45" s="59">
        <v>1941</v>
      </c>
      <c r="L45" s="60">
        <v>1616</v>
      </c>
      <c r="M45" s="60">
        <v>1519</v>
      </c>
      <c r="N45" s="60">
        <v>1501</v>
      </c>
      <c r="O45" s="61">
        <v>1426</v>
      </c>
      <c r="P45" s="48"/>
      <c r="Q45" s="48"/>
      <c r="R45" s="48"/>
      <c r="S45" s="48"/>
      <c r="T45" s="48"/>
      <c r="U45" s="48"/>
    </row>
    <row r="46" spans="1:21" ht="30.75" customHeight="1">
      <c r="A46" s="48"/>
      <c r="B46" s="1193"/>
      <c r="C46" s="1194"/>
      <c r="D46" s="62"/>
      <c r="E46" s="1185" t="s">
        <v>13</v>
      </c>
      <c r="F46" s="1185"/>
      <c r="G46" s="1185"/>
      <c r="H46" s="1185"/>
      <c r="I46" s="1185"/>
      <c r="J46" s="1186"/>
      <c r="K46" s="63" t="s">
        <v>478</v>
      </c>
      <c r="L46" s="64" t="s">
        <v>478</v>
      </c>
      <c r="M46" s="64" t="s">
        <v>478</v>
      </c>
      <c r="N46" s="64" t="s">
        <v>478</v>
      </c>
      <c r="O46" s="65" t="s">
        <v>478</v>
      </c>
      <c r="P46" s="48"/>
      <c r="Q46" s="48"/>
      <c r="R46" s="48"/>
      <c r="S46" s="48"/>
      <c r="T46" s="48"/>
      <c r="U46" s="48"/>
    </row>
    <row r="47" spans="1:21" ht="30.75" customHeight="1">
      <c r="A47" s="48"/>
      <c r="B47" s="1193"/>
      <c r="C47" s="1194"/>
      <c r="D47" s="62"/>
      <c r="E47" s="1185" t="s">
        <v>14</v>
      </c>
      <c r="F47" s="1185"/>
      <c r="G47" s="1185"/>
      <c r="H47" s="1185"/>
      <c r="I47" s="1185"/>
      <c r="J47" s="1186"/>
      <c r="K47" s="63" t="s">
        <v>478</v>
      </c>
      <c r="L47" s="64" t="s">
        <v>478</v>
      </c>
      <c r="M47" s="64" t="s">
        <v>478</v>
      </c>
      <c r="N47" s="64" t="s">
        <v>478</v>
      </c>
      <c r="O47" s="65" t="s">
        <v>478</v>
      </c>
      <c r="P47" s="48"/>
      <c r="Q47" s="48"/>
      <c r="R47" s="48"/>
      <c r="S47" s="48"/>
      <c r="T47" s="48"/>
      <c r="U47" s="48"/>
    </row>
    <row r="48" spans="1:21" ht="30.75" customHeight="1">
      <c r="A48" s="48"/>
      <c r="B48" s="1193"/>
      <c r="C48" s="1194"/>
      <c r="D48" s="62"/>
      <c r="E48" s="1185" t="s">
        <v>15</v>
      </c>
      <c r="F48" s="1185"/>
      <c r="G48" s="1185"/>
      <c r="H48" s="1185"/>
      <c r="I48" s="1185"/>
      <c r="J48" s="1186"/>
      <c r="K48" s="63">
        <v>137</v>
      </c>
      <c r="L48" s="64">
        <v>139</v>
      </c>
      <c r="M48" s="64">
        <v>149</v>
      </c>
      <c r="N48" s="64">
        <v>163</v>
      </c>
      <c r="O48" s="65">
        <v>177</v>
      </c>
      <c r="P48" s="48"/>
      <c r="Q48" s="48"/>
      <c r="R48" s="48"/>
      <c r="S48" s="48"/>
      <c r="T48" s="48"/>
      <c r="U48" s="48"/>
    </row>
    <row r="49" spans="1:21" ht="30.75" customHeight="1">
      <c r="A49" s="48"/>
      <c r="B49" s="1193"/>
      <c r="C49" s="1194"/>
      <c r="D49" s="62"/>
      <c r="E49" s="1185" t="s">
        <v>16</v>
      </c>
      <c r="F49" s="1185"/>
      <c r="G49" s="1185"/>
      <c r="H49" s="1185"/>
      <c r="I49" s="1185"/>
      <c r="J49" s="1186"/>
      <c r="K49" s="63">
        <v>114</v>
      </c>
      <c r="L49" s="64">
        <v>112</v>
      </c>
      <c r="M49" s="64">
        <v>112</v>
      </c>
      <c r="N49" s="64">
        <v>112</v>
      </c>
      <c r="O49" s="65">
        <v>112</v>
      </c>
      <c r="P49" s="48"/>
      <c r="Q49" s="48"/>
      <c r="R49" s="48"/>
      <c r="S49" s="48"/>
      <c r="T49" s="48"/>
      <c r="U49" s="48"/>
    </row>
    <row r="50" spans="1:21" ht="30.75" customHeight="1">
      <c r="A50" s="48"/>
      <c r="B50" s="1193"/>
      <c r="C50" s="1194"/>
      <c r="D50" s="62"/>
      <c r="E50" s="1185" t="s">
        <v>17</v>
      </c>
      <c r="F50" s="1185"/>
      <c r="G50" s="1185"/>
      <c r="H50" s="1185"/>
      <c r="I50" s="1185"/>
      <c r="J50" s="1186"/>
      <c r="K50" s="63">
        <v>13</v>
      </c>
      <c r="L50" s="64">
        <v>13</v>
      </c>
      <c r="M50" s="64">
        <v>13</v>
      </c>
      <c r="N50" s="64">
        <v>12</v>
      </c>
      <c r="O50" s="65">
        <v>9</v>
      </c>
      <c r="P50" s="48"/>
      <c r="Q50" s="48"/>
      <c r="R50" s="48"/>
      <c r="S50" s="48"/>
      <c r="T50" s="48"/>
      <c r="U50" s="48"/>
    </row>
    <row r="51" spans="1:21" ht="30.75" customHeight="1">
      <c r="A51" s="48"/>
      <c r="B51" s="1195"/>
      <c r="C51" s="1196"/>
      <c r="D51" s="66"/>
      <c r="E51" s="1185" t="s">
        <v>18</v>
      </c>
      <c r="F51" s="1185"/>
      <c r="G51" s="1185"/>
      <c r="H51" s="1185"/>
      <c r="I51" s="1185"/>
      <c r="J51" s="1186"/>
      <c r="K51" s="63" t="s">
        <v>478</v>
      </c>
      <c r="L51" s="64" t="s">
        <v>478</v>
      </c>
      <c r="M51" s="64" t="s">
        <v>478</v>
      </c>
      <c r="N51" s="64" t="s">
        <v>478</v>
      </c>
      <c r="O51" s="65" t="s">
        <v>478</v>
      </c>
      <c r="P51" s="48"/>
      <c r="Q51" s="48"/>
      <c r="R51" s="48"/>
      <c r="S51" s="48"/>
      <c r="T51" s="48"/>
      <c r="U51" s="48"/>
    </row>
    <row r="52" spans="1:21" ht="30.75" customHeight="1">
      <c r="A52" s="48"/>
      <c r="B52" s="1183" t="s">
        <v>19</v>
      </c>
      <c r="C52" s="1184"/>
      <c r="D52" s="66"/>
      <c r="E52" s="1185" t="s">
        <v>20</v>
      </c>
      <c r="F52" s="1185"/>
      <c r="G52" s="1185"/>
      <c r="H52" s="1185"/>
      <c r="I52" s="1185"/>
      <c r="J52" s="1186"/>
      <c r="K52" s="63">
        <v>1439</v>
      </c>
      <c r="L52" s="64">
        <v>1314</v>
      </c>
      <c r="M52" s="64">
        <v>1321</v>
      </c>
      <c r="N52" s="64">
        <v>1361</v>
      </c>
      <c r="O52" s="65">
        <v>1332</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766</v>
      </c>
      <c r="L53" s="69">
        <v>566</v>
      </c>
      <c r="M53" s="69">
        <v>472</v>
      </c>
      <c r="N53" s="69">
        <v>427</v>
      </c>
      <c r="O53" s="70">
        <v>392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99" t="s">
        <v>24</v>
      </c>
      <c r="C41" s="1200"/>
      <c r="D41" s="81"/>
      <c r="E41" s="1205" t="s">
        <v>25</v>
      </c>
      <c r="F41" s="1205"/>
      <c r="G41" s="1205"/>
      <c r="H41" s="1206"/>
      <c r="I41" s="82">
        <v>15533</v>
      </c>
      <c r="J41" s="83">
        <v>16954</v>
      </c>
      <c r="K41" s="83">
        <v>17208</v>
      </c>
      <c r="L41" s="83">
        <v>17807</v>
      </c>
      <c r="M41" s="84">
        <v>18503</v>
      </c>
    </row>
    <row r="42" spans="2:13" ht="27.75" customHeight="1">
      <c r="B42" s="1201"/>
      <c r="C42" s="1202"/>
      <c r="D42" s="85"/>
      <c r="E42" s="1207" t="s">
        <v>26</v>
      </c>
      <c r="F42" s="1207"/>
      <c r="G42" s="1207"/>
      <c r="H42" s="1208"/>
      <c r="I42" s="86">
        <v>243</v>
      </c>
      <c r="J42" s="87">
        <v>95</v>
      </c>
      <c r="K42" s="87">
        <v>11</v>
      </c>
      <c r="L42" s="87">
        <v>6</v>
      </c>
      <c r="M42" s="88">
        <v>2</v>
      </c>
    </row>
    <row r="43" spans="2:13" ht="27.75" customHeight="1">
      <c r="B43" s="1201"/>
      <c r="C43" s="1202"/>
      <c r="D43" s="85"/>
      <c r="E43" s="1207" t="s">
        <v>27</v>
      </c>
      <c r="F43" s="1207"/>
      <c r="G43" s="1207"/>
      <c r="H43" s="1208"/>
      <c r="I43" s="86">
        <v>3063</v>
      </c>
      <c r="J43" s="87">
        <v>3102</v>
      </c>
      <c r="K43" s="87">
        <v>3131</v>
      </c>
      <c r="L43" s="87">
        <v>3151</v>
      </c>
      <c r="M43" s="88">
        <v>3304</v>
      </c>
    </row>
    <row r="44" spans="2:13" ht="27.75" customHeight="1">
      <c r="B44" s="1201"/>
      <c r="C44" s="1202"/>
      <c r="D44" s="85"/>
      <c r="E44" s="1207" t="s">
        <v>28</v>
      </c>
      <c r="F44" s="1207"/>
      <c r="G44" s="1207"/>
      <c r="H44" s="1208"/>
      <c r="I44" s="86">
        <v>625</v>
      </c>
      <c r="J44" s="87">
        <v>514</v>
      </c>
      <c r="K44" s="87">
        <v>404</v>
      </c>
      <c r="L44" s="87">
        <v>290</v>
      </c>
      <c r="M44" s="88">
        <v>175</v>
      </c>
    </row>
    <row r="45" spans="2:13" ht="27.75" customHeight="1">
      <c r="B45" s="1201"/>
      <c r="C45" s="1202"/>
      <c r="D45" s="85"/>
      <c r="E45" s="1207" t="s">
        <v>29</v>
      </c>
      <c r="F45" s="1207"/>
      <c r="G45" s="1207"/>
      <c r="H45" s="1208"/>
      <c r="I45" s="86">
        <v>2785</v>
      </c>
      <c r="J45" s="87">
        <v>2728</v>
      </c>
      <c r="K45" s="87">
        <v>2625</v>
      </c>
      <c r="L45" s="87">
        <v>2469</v>
      </c>
      <c r="M45" s="88">
        <v>2387</v>
      </c>
    </row>
    <row r="46" spans="2:13" ht="27.75" customHeight="1">
      <c r="B46" s="1201"/>
      <c r="C46" s="1202"/>
      <c r="D46" s="85"/>
      <c r="E46" s="1207" t="s">
        <v>30</v>
      </c>
      <c r="F46" s="1207"/>
      <c r="G46" s="1207"/>
      <c r="H46" s="1208"/>
      <c r="I46" s="86">
        <v>260</v>
      </c>
      <c r="J46" s="87">
        <v>107</v>
      </c>
      <c r="K46" s="87" t="s">
        <v>478</v>
      </c>
      <c r="L46" s="87" t="s">
        <v>478</v>
      </c>
      <c r="M46" s="88" t="s">
        <v>478</v>
      </c>
    </row>
    <row r="47" spans="2:13" ht="27.75" customHeight="1">
      <c r="B47" s="1201"/>
      <c r="C47" s="1202"/>
      <c r="D47" s="85"/>
      <c r="E47" s="1207" t="s">
        <v>31</v>
      </c>
      <c r="F47" s="1207"/>
      <c r="G47" s="1207"/>
      <c r="H47" s="1208"/>
      <c r="I47" s="86" t="s">
        <v>478</v>
      </c>
      <c r="J47" s="87" t="s">
        <v>478</v>
      </c>
      <c r="K47" s="87" t="s">
        <v>478</v>
      </c>
      <c r="L47" s="87" t="s">
        <v>478</v>
      </c>
      <c r="M47" s="88" t="s">
        <v>478</v>
      </c>
    </row>
    <row r="48" spans="2:13" ht="27.75" customHeight="1">
      <c r="B48" s="1203"/>
      <c r="C48" s="1204"/>
      <c r="D48" s="85"/>
      <c r="E48" s="1207" t="s">
        <v>32</v>
      </c>
      <c r="F48" s="1207"/>
      <c r="G48" s="1207"/>
      <c r="H48" s="1208"/>
      <c r="I48" s="86" t="s">
        <v>478</v>
      </c>
      <c r="J48" s="87" t="s">
        <v>478</v>
      </c>
      <c r="K48" s="87" t="s">
        <v>478</v>
      </c>
      <c r="L48" s="87" t="s">
        <v>478</v>
      </c>
      <c r="M48" s="88" t="s">
        <v>478</v>
      </c>
    </row>
    <row r="49" spans="2:13" ht="27.75" customHeight="1">
      <c r="B49" s="1209" t="s">
        <v>33</v>
      </c>
      <c r="C49" s="1210"/>
      <c r="D49" s="89"/>
      <c r="E49" s="1207" t="s">
        <v>34</v>
      </c>
      <c r="F49" s="1207"/>
      <c r="G49" s="1207"/>
      <c r="H49" s="1208"/>
      <c r="I49" s="86">
        <v>7395</v>
      </c>
      <c r="J49" s="87">
        <v>8454</v>
      </c>
      <c r="K49" s="87">
        <v>8843</v>
      </c>
      <c r="L49" s="87">
        <v>9258</v>
      </c>
      <c r="M49" s="88">
        <v>9569</v>
      </c>
    </row>
    <row r="50" spans="2:13" ht="27.75" customHeight="1">
      <c r="B50" s="1201"/>
      <c r="C50" s="1202"/>
      <c r="D50" s="85"/>
      <c r="E50" s="1207" t="s">
        <v>35</v>
      </c>
      <c r="F50" s="1207"/>
      <c r="G50" s="1207"/>
      <c r="H50" s="1208"/>
      <c r="I50" s="86">
        <v>409</v>
      </c>
      <c r="J50" s="87">
        <v>364</v>
      </c>
      <c r="K50" s="87">
        <v>324</v>
      </c>
      <c r="L50" s="87">
        <v>291</v>
      </c>
      <c r="M50" s="88">
        <v>250</v>
      </c>
    </row>
    <row r="51" spans="2:13" ht="27.75" customHeight="1">
      <c r="B51" s="1203"/>
      <c r="C51" s="1204"/>
      <c r="D51" s="85"/>
      <c r="E51" s="1207" t="s">
        <v>36</v>
      </c>
      <c r="F51" s="1207"/>
      <c r="G51" s="1207"/>
      <c r="H51" s="1208"/>
      <c r="I51" s="86">
        <v>13928</v>
      </c>
      <c r="J51" s="87">
        <v>15476</v>
      </c>
      <c r="K51" s="87">
        <v>15460</v>
      </c>
      <c r="L51" s="87">
        <v>15603</v>
      </c>
      <c r="M51" s="88">
        <v>15724</v>
      </c>
    </row>
    <row r="52" spans="2:13" ht="27.75" customHeight="1" thickBot="1">
      <c r="B52" s="1211" t="s">
        <v>37</v>
      </c>
      <c r="C52" s="1212"/>
      <c r="D52" s="90"/>
      <c r="E52" s="1213" t="s">
        <v>38</v>
      </c>
      <c r="F52" s="1213"/>
      <c r="G52" s="1213"/>
      <c r="H52" s="1214"/>
      <c r="I52" s="91">
        <v>776</v>
      </c>
      <c r="J52" s="92">
        <v>-795</v>
      </c>
      <c r="K52" s="92">
        <v>-1247</v>
      </c>
      <c r="L52" s="92">
        <v>-1430</v>
      </c>
      <c r="M52" s="93">
        <v>-1172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556</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556</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557</v>
      </c>
      <c r="C41" s="246"/>
      <c r="D41" s="246"/>
      <c r="E41" s="246"/>
      <c r="F41" s="246"/>
      <c r="G41" s="246"/>
      <c r="H41" s="246"/>
      <c r="I41" s="246"/>
      <c r="J41" s="246"/>
      <c r="K41" s="246"/>
      <c r="L41" s="246"/>
      <c r="M41" s="246"/>
      <c r="N41" s="246"/>
      <c r="O41" s="246"/>
      <c r="P41" s="247"/>
    </row>
    <row r="42" spans="2:17">
      <c r="B42" s="248"/>
      <c r="C42" s="244"/>
      <c r="D42" s="244"/>
      <c r="E42" s="244"/>
      <c r="F42" s="244"/>
      <c r="G42" s="351" t="s">
        <v>558</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559</v>
      </c>
    </row>
    <row r="50" spans="1:17">
      <c r="B50" s="248"/>
      <c r="C50" s="244"/>
      <c r="D50" s="244"/>
      <c r="E50" s="244"/>
      <c r="F50" s="244"/>
      <c r="G50" s="1224"/>
      <c r="H50" s="1225"/>
      <c r="I50" s="1225"/>
      <c r="J50" s="1226"/>
      <c r="K50" s="354" t="s">
        <v>517</v>
      </c>
      <c r="L50" s="354" t="s">
        <v>518</v>
      </c>
      <c r="M50" s="354" t="s">
        <v>519</v>
      </c>
      <c r="N50" s="354" t="s">
        <v>520</v>
      </c>
      <c r="O50" s="354" t="s">
        <v>521</v>
      </c>
    </row>
    <row r="51" spans="1:17">
      <c r="B51" s="248"/>
      <c r="C51" s="244"/>
      <c r="D51" s="244"/>
      <c r="E51" s="244"/>
      <c r="F51" s="244"/>
      <c r="G51" s="1227" t="s">
        <v>560</v>
      </c>
      <c r="H51" s="1228"/>
      <c r="I51" s="1233" t="s">
        <v>561</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562</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563</v>
      </c>
      <c r="H55" s="1239"/>
      <c r="I55" s="1237" t="s">
        <v>561</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562</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564</v>
      </c>
      <c r="C63" s="244"/>
      <c r="D63" s="244"/>
      <c r="E63" s="244"/>
      <c r="F63" s="244"/>
      <c r="G63" s="244"/>
      <c r="H63" s="244"/>
      <c r="I63" s="244"/>
      <c r="J63" s="244"/>
      <c r="K63" s="244"/>
      <c r="L63" s="244"/>
      <c r="M63" s="244"/>
      <c r="N63" s="244"/>
      <c r="O63" s="244"/>
    </row>
    <row r="64" spans="1:17">
      <c r="B64" s="248"/>
      <c r="C64" s="244"/>
      <c r="D64" s="244"/>
      <c r="E64" s="244"/>
      <c r="F64" s="244"/>
      <c r="G64" s="351" t="s">
        <v>558</v>
      </c>
      <c r="I64" s="352"/>
      <c r="J64" s="352"/>
      <c r="K64" s="352"/>
      <c r="L64" s="244"/>
      <c r="M64" s="244"/>
      <c r="N64" s="244"/>
      <c r="O64" s="244"/>
    </row>
    <row r="65" spans="2:30">
      <c r="B65" s="248"/>
      <c r="C65" s="244"/>
      <c r="D65" s="244"/>
      <c r="E65" s="244"/>
      <c r="F65" s="244"/>
      <c r="G65" s="1247" t="s">
        <v>567</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565</v>
      </c>
      <c r="I71" s="368"/>
      <c r="J71" s="364"/>
      <c r="K71" s="364"/>
      <c r="L71" s="365"/>
      <c r="M71" s="364"/>
      <c r="N71" s="365"/>
      <c r="O71" s="366"/>
    </row>
    <row r="72" spans="2:30">
      <c r="B72" s="248"/>
      <c r="C72" s="244"/>
      <c r="D72" s="244"/>
      <c r="E72" s="244"/>
      <c r="F72" s="244"/>
      <c r="G72" s="1224"/>
      <c r="H72" s="1225"/>
      <c r="I72" s="1225"/>
      <c r="J72" s="1226"/>
      <c r="K72" s="354" t="s">
        <v>517</v>
      </c>
      <c r="L72" s="354" t="s">
        <v>518</v>
      </c>
      <c r="M72" s="354" t="s">
        <v>519</v>
      </c>
      <c r="N72" s="354" t="s">
        <v>520</v>
      </c>
      <c r="O72" s="354" t="s">
        <v>521</v>
      </c>
    </row>
    <row r="73" spans="2:30">
      <c r="B73" s="248"/>
      <c r="C73" s="244"/>
      <c r="D73" s="244"/>
      <c r="E73" s="244"/>
      <c r="F73" s="244"/>
      <c r="G73" s="1227" t="s">
        <v>560</v>
      </c>
      <c r="H73" s="1228"/>
      <c r="I73" s="1233" t="s">
        <v>561</v>
      </c>
      <c r="J73" s="1233"/>
      <c r="K73" s="1248">
        <v>9.8000000000000007</v>
      </c>
      <c r="L73" s="1248"/>
      <c r="M73" s="1236"/>
      <c r="N73" s="1236"/>
      <c r="O73" s="1236"/>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566</v>
      </c>
      <c r="J75" s="1237"/>
      <c r="K75" s="1249">
        <v>10.8</v>
      </c>
      <c r="L75" s="1249">
        <v>9</v>
      </c>
      <c r="M75" s="1249">
        <v>7.5</v>
      </c>
      <c r="N75" s="1249">
        <v>6.1</v>
      </c>
      <c r="O75" s="1249">
        <v>5.4</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563</v>
      </c>
      <c r="H77" s="1239"/>
      <c r="I77" s="1237" t="s">
        <v>561</v>
      </c>
      <c r="J77" s="1237"/>
      <c r="K77" s="1248">
        <v>88.3</v>
      </c>
      <c r="L77" s="1248">
        <v>76.2</v>
      </c>
      <c r="M77" s="1236">
        <v>65.3</v>
      </c>
      <c r="N77" s="1236">
        <v>60.8</v>
      </c>
      <c r="O77" s="1236">
        <v>56.8</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566</v>
      </c>
      <c r="J79" s="1246"/>
      <c r="K79" s="1251">
        <v>13.8</v>
      </c>
      <c r="L79" s="1251">
        <v>12.8</v>
      </c>
      <c r="M79" s="1251">
        <v>12</v>
      </c>
      <c r="N79" s="1251">
        <v>11.1</v>
      </c>
      <c r="O79" s="1251">
        <v>10.199999999999999</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111859</v>
      </c>
      <c r="E3" s="116"/>
      <c r="F3" s="117">
        <v>67201</v>
      </c>
      <c r="G3" s="118"/>
      <c r="H3" s="119"/>
    </row>
    <row r="4" spans="1:8">
      <c r="A4" s="120"/>
      <c r="B4" s="121"/>
      <c r="C4" s="122"/>
      <c r="D4" s="123">
        <v>37615</v>
      </c>
      <c r="E4" s="124"/>
      <c r="F4" s="125">
        <v>35210</v>
      </c>
      <c r="G4" s="126"/>
      <c r="H4" s="127"/>
    </row>
    <row r="5" spans="1:8">
      <c r="A5" s="108" t="s">
        <v>511</v>
      </c>
      <c r="B5" s="113"/>
      <c r="C5" s="114"/>
      <c r="D5" s="115">
        <v>141685</v>
      </c>
      <c r="E5" s="116"/>
      <c r="F5" s="117">
        <v>75709</v>
      </c>
      <c r="G5" s="118"/>
      <c r="H5" s="119"/>
    </row>
    <row r="6" spans="1:8">
      <c r="A6" s="120"/>
      <c r="B6" s="121"/>
      <c r="C6" s="122"/>
      <c r="D6" s="123">
        <v>59980</v>
      </c>
      <c r="E6" s="124"/>
      <c r="F6" s="125">
        <v>35212</v>
      </c>
      <c r="G6" s="126"/>
      <c r="H6" s="127"/>
    </row>
    <row r="7" spans="1:8">
      <c r="A7" s="108" t="s">
        <v>512</v>
      </c>
      <c r="B7" s="113"/>
      <c r="C7" s="114"/>
      <c r="D7" s="115">
        <v>83003</v>
      </c>
      <c r="E7" s="116"/>
      <c r="F7" s="117">
        <v>90961</v>
      </c>
      <c r="G7" s="118"/>
      <c r="H7" s="119"/>
    </row>
    <row r="8" spans="1:8">
      <c r="A8" s="120"/>
      <c r="B8" s="121"/>
      <c r="C8" s="122"/>
      <c r="D8" s="123">
        <v>39856</v>
      </c>
      <c r="E8" s="124"/>
      <c r="F8" s="125">
        <v>37720</v>
      </c>
      <c r="G8" s="126"/>
      <c r="H8" s="127"/>
    </row>
    <row r="9" spans="1:8">
      <c r="A9" s="108" t="s">
        <v>513</v>
      </c>
      <c r="B9" s="113"/>
      <c r="C9" s="114"/>
      <c r="D9" s="115">
        <v>111060</v>
      </c>
      <c r="E9" s="116"/>
      <c r="F9" s="117">
        <v>106614</v>
      </c>
      <c r="G9" s="118"/>
      <c r="H9" s="119"/>
    </row>
    <row r="10" spans="1:8">
      <c r="A10" s="120"/>
      <c r="B10" s="121"/>
      <c r="C10" s="122"/>
      <c r="D10" s="123">
        <v>65551</v>
      </c>
      <c r="E10" s="124"/>
      <c r="F10" s="125">
        <v>45545</v>
      </c>
      <c r="G10" s="126"/>
      <c r="H10" s="127"/>
    </row>
    <row r="11" spans="1:8">
      <c r="A11" s="108" t="s">
        <v>514</v>
      </c>
      <c r="B11" s="113"/>
      <c r="C11" s="114"/>
      <c r="D11" s="115">
        <v>133329</v>
      </c>
      <c r="E11" s="116"/>
      <c r="F11" s="117">
        <v>81768</v>
      </c>
      <c r="G11" s="118"/>
      <c r="H11" s="119"/>
    </row>
    <row r="12" spans="1:8">
      <c r="A12" s="120"/>
      <c r="B12" s="121"/>
      <c r="C12" s="128"/>
      <c r="D12" s="123">
        <v>43532</v>
      </c>
      <c r="E12" s="124"/>
      <c r="F12" s="125">
        <v>37917</v>
      </c>
      <c r="G12" s="126"/>
      <c r="H12" s="127"/>
    </row>
    <row r="13" spans="1:8">
      <c r="A13" s="108"/>
      <c r="B13" s="113"/>
      <c r="C13" s="129"/>
      <c r="D13" s="130">
        <v>116187</v>
      </c>
      <c r="E13" s="131"/>
      <c r="F13" s="132">
        <v>84451</v>
      </c>
      <c r="G13" s="133"/>
      <c r="H13" s="119"/>
    </row>
    <row r="14" spans="1:8">
      <c r="A14" s="120"/>
      <c r="B14" s="121"/>
      <c r="C14" s="122"/>
      <c r="D14" s="123">
        <v>49307</v>
      </c>
      <c r="E14" s="124"/>
      <c r="F14" s="125">
        <v>38321</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7.33</v>
      </c>
      <c r="C19" s="134">
        <f>ROUND(VALUE(SUBSTITUTE(実質収支比率等に係る経年分析!G$48,"▲","-")),2)</f>
        <v>8.43</v>
      </c>
      <c r="D19" s="134">
        <f>ROUND(VALUE(SUBSTITUTE(実質収支比率等に係る経年分析!H$48,"▲","-")),2)</f>
        <v>9.9</v>
      </c>
      <c r="E19" s="134">
        <f>ROUND(VALUE(SUBSTITUTE(実質収支比率等に係る経年分析!I$48,"▲","-")),2)</f>
        <v>6.12</v>
      </c>
      <c r="F19" s="134">
        <f>ROUND(VALUE(SUBSTITUTE(実質収支比率等に係る経年分析!J$48,"▲","-")),2)</f>
        <v>6.55</v>
      </c>
    </row>
    <row r="20" spans="1:11">
      <c r="A20" s="134" t="s">
        <v>43</v>
      </c>
      <c r="B20" s="134">
        <f>ROUND(VALUE(SUBSTITUTE(実質収支比率等に係る経年分析!F$47,"▲","-")),2)</f>
        <v>28.99</v>
      </c>
      <c r="C20" s="134">
        <f>ROUND(VALUE(SUBSTITUTE(実質収支比率等に係る経年分析!G$47,"▲","-")),2)</f>
        <v>30.37</v>
      </c>
      <c r="D20" s="134">
        <f>ROUND(VALUE(SUBSTITUTE(実質収支比率等に係る経年分析!H$47,"▲","-")),2)</f>
        <v>34.229999999999997</v>
      </c>
      <c r="E20" s="134">
        <f>ROUND(VALUE(SUBSTITUTE(実質収支比率等に係る経年分析!I$47,"▲","-")),2)</f>
        <v>36.82</v>
      </c>
      <c r="F20" s="134">
        <f>ROUND(VALUE(SUBSTITUTE(実質収支比率等に係る経年分析!J$47,"▲","-")),2)</f>
        <v>36.979999999999997</v>
      </c>
    </row>
    <row r="21" spans="1:11">
      <c r="A21" s="134" t="s">
        <v>44</v>
      </c>
      <c r="B21" s="134">
        <f>IF(ISNUMBER(VALUE(SUBSTITUTE(実質収支比率等に係る経年分析!F$49,"▲","-"))),ROUND(VALUE(SUBSTITUTE(実質収支比率等に係る経年分析!F$49,"▲","-")),2),NA())</f>
        <v>10.93</v>
      </c>
      <c r="C21" s="134">
        <f>IF(ISNUMBER(VALUE(SUBSTITUTE(実質収支比率等に係る経年分析!G$49,"▲","-"))),ROUND(VALUE(SUBSTITUTE(実質収支比率等に係る経年分析!G$49,"▲","-")),2),NA())</f>
        <v>2.14</v>
      </c>
      <c r="D21" s="134">
        <f>IF(ISNUMBER(VALUE(SUBSTITUTE(実質収支比率等に係る経年分析!H$49,"▲","-"))),ROUND(VALUE(SUBSTITUTE(実質収支比率等に係る経年分析!H$49,"▲","-")),2),NA())</f>
        <v>5.51</v>
      </c>
      <c r="E21" s="134">
        <f>IF(ISNUMBER(VALUE(SUBSTITUTE(実質収支比率等に係る経年分析!I$49,"▲","-"))),ROUND(VALUE(SUBSTITUTE(実質収支比率等に係る経年分析!I$49,"▲","-")),2),NA())</f>
        <v>-1.1100000000000001</v>
      </c>
      <c r="F21" s="134">
        <f>IF(ISNUMBER(VALUE(SUBSTITUTE(実質収支比率等に係る経年分析!J$49,"▲","-"))),ROUND(VALUE(SUBSTITUTE(実質収支比率等に係る経年分析!J$49,"▲","-")),2),NA())</f>
        <v>0.59</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7.0000000000000007E-2</v>
      </c>
    </row>
    <row r="33" spans="1:16">
      <c r="A33" s="135" t="str">
        <f>IF(連結実質赤字比率に係る赤字・黒字の構成分析!C$37="",NA(),連結実質赤字比率に係る赤字・黒字の構成分析!C$37)</f>
        <v>住宅新築資金等特別会計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1.66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2.5099999999999998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2.19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2.25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7.29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8.3800000000000008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9.86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6.03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6.43</v>
      </c>
    </row>
    <row r="36" spans="1:16">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 "-")), 2) &lt; 0, ABS(ROUND(VALUE(SUBSTITUTE(連結実質赤字比率に係る赤字・黒字の構成分析!F$34,"▲", "-")), 2)), NA())</f>
        <v>0.14000000000000001</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1.46</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1.38</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3.18</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4.57</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1439</v>
      </c>
      <c r="E42" s="136"/>
      <c r="F42" s="136"/>
      <c r="G42" s="136">
        <f>'実質公債費比率（分子）の構造'!L$52</f>
        <v>1314</v>
      </c>
      <c r="H42" s="136"/>
      <c r="I42" s="136"/>
      <c r="J42" s="136">
        <f>'実質公債費比率（分子）の構造'!M$52</f>
        <v>1321</v>
      </c>
      <c r="K42" s="136"/>
      <c r="L42" s="136"/>
      <c r="M42" s="136">
        <f>'実質公債費比率（分子）の構造'!N$52</f>
        <v>1361</v>
      </c>
      <c r="N42" s="136"/>
      <c r="O42" s="136"/>
      <c r="P42" s="136">
        <f>'実質公債費比率（分子）の構造'!O$52</f>
        <v>1332</v>
      </c>
    </row>
    <row r="43" spans="1:16">
      <c r="A43" s="136" t="s">
        <v>18</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13</v>
      </c>
      <c r="C44" s="136"/>
      <c r="D44" s="136"/>
      <c r="E44" s="136">
        <f>'実質公債費比率（分子）の構造'!L$50</f>
        <v>13</v>
      </c>
      <c r="F44" s="136"/>
      <c r="G44" s="136"/>
      <c r="H44" s="136">
        <f>'実質公債費比率（分子）の構造'!M$50</f>
        <v>13</v>
      </c>
      <c r="I44" s="136"/>
      <c r="J44" s="136"/>
      <c r="K44" s="136">
        <f>'実質公債費比率（分子）の構造'!N$50</f>
        <v>12</v>
      </c>
      <c r="L44" s="136"/>
      <c r="M44" s="136"/>
      <c r="N44" s="136">
        <f>'実質公債費比率（分子）の構造'!O$50</f>
        <v>9</v>
      </c>
      <c r="O44" s="136"/>
      <c r="P44" s="136"/>
    </row>
    <row r="45" spans="1:16">
      <c r="A45" s="136" t="s">
        <v>53</v>
      </c>
      <c r="B45" s="136">
        <f>'実質公債費比率（分子）の構造'!K$49</f>
        <v>114</v>
      </c>
      <c r="C45" s="136"/>
      <c r="D45" s="136"/>
      <c r="E45" s="136">
        <f>'実質公債費比率（分子）の構造'!L$49</f>
        <v>112</v>
      </c>
      <c r="F45" s="136"/>
      <c r="G45" s="136"/>
      <c r="H45" s="136">
        <f>'実質公債費比率（分子）の構造'!M$49</f>
        <v>112</v>
      </c>
      <c r="I45" s="136"/>
      <c r="J45" s="136"/>
      <c r="K45" s="136">
        <f>'実質公債費比率（分子）の構造'!N$49</f>
        <v>112</v>
      </c>
      <c r="L45" s="136"/>
      <c r="M45" s="136"/>
      <c r="N45" s="136">
        <f>'実質公債費比率（分子）の構造'!O$49</f>
        <v>112</v>
      </c>
      <c r="O45" s="136"/>
      <c r="P45" s="136"/>
    </row>
    <row r="46" spans="1:16">
      <c r="A46" s="136" t="s">
        <v>54</v>
      </c>
      <c r="B46" s="136">
        <f>'実質公債費比率（分子）の構造'!K$48</f>
        <v>137</v>
      </c>
      <c r="C46" s="136"/>
      <c r="D46" s="136"/>
      <c r="E46" s="136">
        <f>'実質公債費比率（分子）の構造'!L$48</f>
        <v>139</v>
      </c>
      <c r="F46" s="136"/>
      <c r="G46" s="136"/>
      <c r="H46" s="136">
        <f>'実質公債費比率（分子）の構造'!M$48</f>
        <v>149</v>
      </c>
      <c r="I46" s="136"/>
      <c r="J46" s="136"/>
      <c r="K46" s="136">
        <f>'実質公債費比率（分子）の構造'!N$48</f>
        <v>163</v>
      </c>
      <c r="L46" s="136"/>
      <c r="M46" s="136"/>
      <c r="N46" s="136">
        <f>'実質公債費比率（分子）の構造'!O$48</f>
        <v>177</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1941</v>
      </c>
      <c r="C49" s="136"/>
      <c r="D49" s="136"/>
      <c r="E49" s="136">
        <f>'実質公債費比率（分子）の構造'!L$45</f>
        <v>1616</v>
      </c>
      <c r="F49" s="136"/>
      <c r="G49" s="136"/>
      <c r="H49" s="136">
        <f>'実質公債費比率（分子）の構造'!M$45</f>
        <v>1519</v>
      </c>
      <c r="I49" s="136"/>
      <c r="J49" s="136"/>
      <c r="K49" s="136">
        <f>'実質公債費比率（分子）の構造'!N$45</f>
        <v>1501</v>
      </c>
      <c r="L49" s="136"/>
      <c r="M49" s="136"/>
      <c r="N49" s="136">
        <f>'実質公債費比率（分子）の構造'!O$45</f>
        <v>1426</v>
      </c>
      <c r="O49" s="136"/>
      <c r="P49" s="136"/>
    </row>
    <row r="50" spans="1:16">
      <c r="A50" s="136" t="s">
        <v>58</v>
      </c>
      <c r="B50" s="136" t="e">
        <f>NA()</f>
        <v>#N/A</v>
      </c>
      <c r="C50" s="136">
        <f>IF(ISNUMBER('実質公債費比率（分子）の構造'!K$53),'実質公債費比率（分子）の構造'!K$53,NA())</f>
        <v>766</v>
      </c>
      <c r="D50" s="136" t="e">
        <f>NA()</f>
        <v>#N/A</v>
      </c>
      <c r="E50" s="136" t="e">
        <f>NA()</f>
        <v>#N/A</v>
      </c>
      <c r="F50" s="136">
        <f>IF(ISNUMBER('実質公債費比率（分子）の構造'!L$53),'実質公債費比率（分子）の構造'!L$53,NA())</f>
        <v>566</v>
      </c>
      <c r="G50" s="136" t="e">
        <f>NA()</f>
        <v>#N/A</v>
      </c>
      <c r="H50" s="136" t="e">
        <f>NA()</f>
        <v>#N/A</v>
      </c>
      <c r="I50" s="136">
        <f>IF(ISNUMBER('実質公債費比率（分子）の構造'!M$53),'実質公債費比率（分子）の構造'!M$53,NA())</f>
        <v>472</v>
      </c>
      <c r="J50" s="136" t="e">
        <f>NA()</f>
        <v>#N/A</v>
      </c>
      <c r="K50" s="136" t="e">
        <f>NA()</f>
        <v>#N/A</v>
      </c>
      <c r="L50" s="136">
        <f>IF(ISNUMBER('実質公債費比率（分子）の構造'!N$53),'実質公債費比率（分子）の構造'!N$53,NA())</f>
        <v>427</v>
      </c>
      <c r="M50" s="136" t="e">
        <f>NA()</f>
        <v>#N/A</v>
      </c>
      <c r="N50" s="136" t="e">
        <f>NA()</f>
        <v>#N/A</v>
      </c>
      <c r="O50" s="136">
        <f>IF(ISNUMBER('実質公債費比率（分子）の構造'!O$53),'実質公債費比率（分子）の構造'!O$53,NA())</f>
        <v>392</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13928</v>
      </c>
      <c r="E56" s="135"/>
      <c r="F56" s="135"/>
      <c r="G56" s="135">
        <f>'将来負担比率（分子）の構造'!J$51</f>
        <v>15476</v>
      </c>
      <c r="H56" s="135"/>
      <c r="I56" s="135"/>
      <c r="J56" s="135">
        <f>'将来負担比率（分子）の構造'!K$51</f>
        <v>15460</v>
      </c>
      <c r="K56" s="135"/>
      <c r="L56" s="135"/>
      <c r="M56" s="135">
        <f>'将来負担比率（分子）の構造'!L$51</f>
        <v>15603</v>
      </c>
      <c r="N56" s="135"/>
      <c r="O56" s="135"/>
      <c r="P56" s="135">
        <f>'将来負担比率（分子）の構造'!M$51</f>
        <v>15724</v>
      </c>
    </row>
    <row r="57" spans="1:16">
      <c r="A57" s="135" t="s">
        <v>35</v>
      </c>
      <c r="B57" s="135"/>
      <c r="C57" s="135"/>
      <c r="D57" s="135">
        <f>'将来負担比率（分子）の構造'!I$50</f>
        <v>409</v>
      </c>
      <c r="E57" s="135"/>
      <c r="F57" s="135"/>
      <c r="G57" s="135">
        <f>'将来負担比率（分子）の構造'!J$50</f>
        <v>364</v>
      </c>
      <c r="H57" s="135"/>
      <c r="I57" s="135"/>
      <c r="J57" s="135">
        <f>'将来負担比率（分子）の構造'!K$50</f>
        <v>324</v>
      </c>
      <c r="K57" s="135"/>
      <c r="L57" s="135"/>
      <c r="M57" s="135">
        <f>'将来負担比率（分子）の構造'!L$50</f>
        <v>291</v>
      </c>
      <c r="N57" s="135"/>
      <c r="O57" s="135"/>
      <c r="P57" s="135">
        <f>'将来負担比率（分子）の構造'!M$50</f>
        <v>250</v>
      </c>
    </row>
    <row r="58" spans="1:16">
      <c r="A58" s="135" t="s">
        <v>34</v>
      </c>
      <c r="B58" s="135"/>
      <c r="C58" s="135"/>
      <c r="D58" s="135">
        <f>'将来負担比率（分子）の構造'!I$49</f>
        <v>7395</v>
      </c>
      <c r="E58" s="135"/>
      <c r="F58" s="135"/>
      <c r="G58" s="135">
        <f>'将来負担比率（分子）の構造'!J$49</f>
        <v>8454</v>
      </c>
      <c r="H58" s="135"/>
      <c r="I58" s="135"/>
      <c r="J58" s="135">
        <f>'将来負担比率（分子）の構造'!K$49</f>
        <v>8843</v>
      </c>
      <c r="K58" s="135"/>
      <c r="L58" s="135"/>
      <c r="M58" s="135">
        <f>'将来負担比率（分子）の構造'!L$49</f>
        <v>9258</v>
      </c>
      <c r="N58" s="135"/>
      <c r="O58" s="135"/>
      <c r="P58" s="135">
        <f>'将来負担比率（分子）の構造'!M$49</f>
        <v>9569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260</v>
      </c>
      <c r="C61" s="135"/>
      <c r="D61" s="135"/>
      <c r="E61" s="135">
        <f>'将来負担比率（分子）の構造'!J$46</f>
        <v>107</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2785</v>
      </c>
      <c r="C62" s="135"/>
      <c r="D62" s="135"/>
      <c r="E62" s="135">
        <f>'将来負担比率（分子）の構造'!J$45</f>
        <v>2728</v>
      </c>
      <c r="F62" s="135"/>
      <c r="G62" s="135"/>
      <c r="H62" s="135">
        <f>'将来負担比率（分子）の構造'!K$45</f>
        <v>2625</v>
      </c>
      <c r="I62" s="135"/>
      <c r="J62" s="135"/>
      <c r="K62" s="135">
        <f>'将来負担比率（分子）の構造'!L$45</f>
        <v>2469</v>
      </c>
      <c r="L62" s="135"/>
      <c r="M62" s="135"/>
      <c r="N62" s="135">
        <f>'将来負担比率（分子）の構造'!M$45</f>
        <v>2387</v>
      </c>
      <c r="O62" s="135"/>
      <c r="P62" s="135"/>
    </row>
    <row r="63" spans="1:16">
      <c r="A63" s="135" t="s">
        <v>28</v>
      </c>
      <c r="B63" s="135">
        <f>'将来負担比率（分子）の構造'!I$44</f>
        <v>625</v>
      </c>
      <c r="C63" s="135"/>
      <c r="D63" s="135"/>
      <c r="E63" s="135">
        <f>'将来負担比率（分子）の構造'!J$44</f>
        <v>514</v>
      </c>
      <c r="F63" s="135"/>
      <c r="G63" s="135"/>
      <c r="H63" s="135">
        <f>'将来負担比率（分子）の構造'!K$44</f>
        <v>404</v>
      </c>
      <c r="I63" s="135"/>
      <c r="J63" s="135"/>
      <c r="K63" s="135">
        <f>'将来負担比率（分子）の構造'!L$44</f>
        <v>290</v>
      </c>
      <c r="L63" s="135"/>
      <c r="M63" s="135"/>
      <c r="N63" s="135">
        <f>'将来負担比率（分子）の構造'!M$44</f>
        <v>175</v>
      </c>
      <c r="O63" s="135"/>
      <c r="P63" s="135"/>
    </row>
    <row r="64" spans="1:16">
      <c r="A64" s="135" t="s">
        <v>27</v>
      </c>
      <c r="B64" s="135">
        <f>'将来負担比率（分子）の構造'!I$43</f>
        <v>3063</v>
      </c>
      <c r="C64" s="135"/>
      <c r="D64" s="135"/>
      <c r="E64" s="135">
        <f>'将来負担比率（分子）の構造'!J$43</f>
        <v>3102</v>
      </c>
      <c r="F64" s="135"/>
      <c r="G64" s="135"/>
      <c r="H64" s="135">
        <f>'将来負担比率（分子）の構造'!K$43</f>
        <v>3131</v>
      </c>
      <c r="I64" s="135"/>
      <c r="J64" s="135"/>
      <c r="K64" s="135">
        <f>'将来負担比率（分子）の構造'!L$43</f>
        <v>3151</v>
      </c>
      <c r="L64" s="135"/>
      <c r="M64" s="135"/>
      <c r="N64" s="135">
        <f>'将来負担比率（分子）の構造'!M$43</f>
        <v>3304</v>
      </c>
      <c r="O64" s="135"/>
      <c r="P64" s="135"/>
    </row>
    <row r="65" spans="1:16">
      <c r="A65" s="135" t="s">
        <v>26</v>
      </c>
      <c r="B65" s="135">
        <f>'将来負担比率（分子）の構造'!I$42</f>
        <v>243</v>
      </c>
      <c r="C65" s="135"/>
      <c r="D65" s="135"/>
      <c r="E65" s="135">
        <f>'将来負担比率（分子）の構造'!J$42</f>
        <v>95</v>
      </c>
      <c r="F65" s="135"/>
      <c r="G65" s="135"/>
      <c r="H65" s="135">
        <f>'将来負担比率（分子）の構造'!K$42</f>
        <v>11</v>
      </c>
      <c r="I65" s="135"/>
      <c r="J65" s="135"/>
      <c r="K65" s="135">
        <f>'将来負担比率（分子）の構造'!L$42</f>
        <v>6</v>
      </c>
      <c r="L65" s="135"/>
      <c r="M65" s="135"/>
      <c r="N65" s="135">
        <f>'将来負担比率（分子）の構造'!M$42</f>
        <v>2</v>
      </c>
      <c r="O65" s="135"/>
      <c r="P65" s="135"/>
    </row>
    <row r="66" spans="1:16">
      <c r="A66" s="135" t="s">
        <v>25</v>
      </c>
      <c r="B66" s="135">
        <f>'将来負担比率（分子）の構造'!I$41</f>
        <v>15533</v>
      </c>
      <c r="C66" s="135"/>
      <c r="D66" s="135"/>
      <c r="E66" s="135">
        <f>'将来負担比率（分子）の構造'!J$41</f>
        <v>16954</v>
      </c>
      <c r="F66" s="135"/>
      <c r="G66" s="135"/>
      <c r="H66" s="135">
        <f>'将来負担比率（分子）の構造'!K$41</f>
        <v>17208</v>
      </c>
      <c r="I66" s="135"/>
      <c r="J66" s="135"/>
      <c r="K66" s="135">
        <f>'将来負担比率（分子）の構造'!L$41</f>
        <v>17807</v>
      </c>
      <c r="L66" s="135"/>
      <c r="M66" s="135"/>
      <c r="N66" s="135">
        <f>'将来負担比率（分子）の構造'!M$41</f>
        <v>18503</v>
      </c>
      <c r="O66" s="135"/>
      <c r="P66" s="135"/>
    </row>
    <row r="67" spans="1:16">
      <c r="A67" s="135" t="s">
        <v>62</v>
      </c>
      <c r="B67" s="135" t="e">
        <f>NA()</f>
        <v>#N/A</v>
      </c>
      <c r="C67" s="135">
        <f>IF(ISNUMBER('将来負担比率（分子）の構造'!I$52), IF('将来負担比率（分子）の構造'!I$52 &lt; 0, 0, '将来負担比率（分子）の構造'!I$52), NA())</f>
        <v>776</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4281615</v>
      </c>
      <c r="S5" s="613"/>
      <c r="T5" s="613"/>
      <c r="U5" s="613"/>
      <c r="V5" s="613"/>
      <c r="W5" s="613"/>
      <c r="X5" s="613"/>
      <c r="Y5" s="614"/>
      <c r="Z5" s="615">
        <v>23.8</v>
      </c>
      <c r="AA5" s="615"/>
      <c r="AB5" s="615"/>
      <c r="AC5" s="615"/>
      <c r="AD5" s="616">
        <v>4281615</v>
      </c>
      <c r="AE5" s="616"/>
      <c r="AF5" s="616"/>
      <c r="AG5" s="616"/>
      <c r="AH5" s="616"/>
      <c r="AI5" s="616"/>
      <c r="AJ5" s="616"/>
      <c r="AK5" s="616"/>
      <c r="AL5" s="617">
        <v>48.8</v>
      </c>
      <c r="AM5" s="618"/>
      <c r="AN5" s="618"/>
      <c r="AO5" s="619"/>
      <c r="AP5" s="609" t="s">
        <v>206</v>
      </c>
      <c r="AQ5" s="610"/>
      <c r="AR5" s="610"/>
      <c r="AS5" s="610"/>
      <c r="AT5" s="610"/>
      <c r="AU5" s="610"/>
      <c r="AV5" s="610"/>
      <c r="AW5" s="610"/>
      <c r="AX5" s="610"/>
      <c r="AY5" s="610"/>
      <c r="AZ5" s="610"/>
      <c r="BA5" s="610"/>
      <c r="BB5" s="610"/>
      <c r="BC5" s="610"/>
      <c r="BD5" s="610"/>
      <c r="BE5" s="610"/>
      <c r="BF5" s="611"/>
      <c r="BG5" s="623">
        <v>4267429</v>
      </c>
      <c r="BH5" s="624"/>
      <c r="BI5" s="624"/>
      <c r="BJ5" s="624"/>
      <c r="BK5" s="624"/>
      <c r="BL5" s="624"/>
      <c r="BM5" s="624"/>
      <c r="BN5" s="625"/>
      <c r="BO5" s="626">
        <v>99.7</v>
      </c>
      <c r="BP5" s="626"/>
      <c r="BQ5" s="626"/>
      <c r="BR5" s="626"/>
      <c r="BS5" s="627">
        <v>56797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161267</v>
      </c>
      <c r="S6" s="624"/>
      <c r="T6" s="624"/>
      <c r="U6" s="624"/>
      <c r="V6" s="624"/>
      <c r="W6" s="624"/>
      <c r="X6" s="624"/>
      <c r="Y6" s="625"/>
      <c r="Z6" s="626">
        <v>0.9</v>
      </c>
      <c r="AA6" s="626"/>
      <c r="AB6" s="626"/>
      <c r="AC6" s="626"/>
      <c r="AD6" s="627">
        <v>161267</v>
      </c>
      <c r="AE6" s="627"/>
      <c r="AF6" s="627"/>
      <c r="AG6" s="627"/>
      <c r="AH6" s="627"/>
      <c r="AI6" s="627"/>
      <c r="AJ6" s="627"/>
      <c r="AK6" s="627"/>
      <c r="AL6" s="628">
        <v>1.8</v>
      </c>
      <c r="AM6" s="629"/>
      <c r="AN6" s="629"/>
      <c r="AO6" s="630"/>
      <c r="AP6" s="620" t="s">
        <v>211</v>
      </c>
      <c r="AQ6" s="621"/>
      <c r="AR6" s="621"/>
      <c r="AS6" s="621"/>
      <c r="AT6" s="621"/>
      <c r="AU6" s="621"/>
      <c r="AV6" s="621"/>
      <c r="AW6" s="621"/>
      <c r="AX6" s="621"/>
      <c r="AY6" s="621"/>
      <c r="AZ6" s="621"/>
      <c r="BA6" s="621"/>
      <c r="BB6" s="621"/>
      <c r="BC6" s="621"/>
      <c r="BD6" s="621"/>
      <c r="BE6" s="621"/>
      <c r="BF6" s="622"/>
      <c r="BG6" s="623">
        <v>4267429</v>
      </c>
      <c r="BH6" s="624"/>
      <c r="BI6" s="624"/>
      <c r="BJ6" s="624"/>
      <c r="BK6" s="624"/>
      <c r="BL6" s="624"/>
      <c r="BM6" s="624"/>
      <c r="BN6" s="625"/>
      <c r="BO6" s="626">
        <v>99.7</v>
      </c>
      <c r="BP6" s="626"/>
      <c r="BQ6" s="626"/>
      <c r="BR6" s="626"/>
      <c r="BS6" s="627">
        <v>56797</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170564</v>
      </c>
      <c r="CS6" s="624"/>
      <c r="CT6" s="624"/>
      <c r="CU6" s="624"/>
      <c r="CV6" s="624"/>
      <c r="CW6" s="624"/>
      <c r="CX6" s="624"/>
      <c r="CY6" s="625"/>
      <c r="CZ6" s="626">
        <v>1</v>
      </c>
      <c r="DA6" s="626"/>
      <c r="DB6" s="626"/>
      <c r="DC6" s="626"/>
      <c r="DD6" s="632" t="s">
        <v>213</v>
      </c>
      <c r="DE6" s="624"/>
      <c r="DF6" s="624"/>
      <c r="DG6" s="624"/>
      <c r="DH6" s="624"/>
      <c r="DI6" s="624"/>
      <c r="DJ6" s="624"/>
      <c r="DK6" s="624"/>
      <c r="DL6" s="624"/>
      <c r="DM6" s="624"/>
      <c r="DN6" s="624"/>
      <c r="DO6" s="624"/>
      <c r="DP6" s="625"/>
      <c r="DQ6" s="632">
        <v>170564</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4713</v>
      </c>
      <c r="S7" s="624"/>
      <c r="T7" s="624"/>
      <c r="U7" s="624"/>
      <c r="V7" s="624"/>
      <c r="W7" s="624"/>
      <c r="X7" s="624"/>
      <c r="Y7" s="625"/>
      <c r="Z7" s="626">
        <v>0</v>
      </c>
      <c r="AA7" s="626"/>
      <c r="AB7" s="626"/>
      <c r="AC7" s="626"/>
      <c r="AD7" s="627">
        <v>4713</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1437769</v>
      </c>
      <c r="BH7" s="624"/>
      <c r="BI7" s="624"/>
      <c r="BJ7" s="624"/>
      <c r="BK7" s="624"/>
      <c r="BL7" s="624"/>
      <c r="BM7" s="624"/>
      <c r="BN7" s="625"/>
      <c r="BO7" s="626">
        <v>33.6</v>
      </c>
      <c r="BP7" s="626"/>
      <c r="BQ7" s="626"/>
      <c r="BR7" s="626"/>
      <c r="BS7" s="627">
        <v>56797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1684468</v>
      </c>
      <c r="CS7" s="624"/>
      <c r="CT7" s="624"/>
      <c r="CU7" s="624"/>
      <c r="CV7" s="624"/>
      <c r="CW7" s="624"/>
      <c r="CX7" s="624"/>
      <c r="CY7" s="625"/>
      <c r="CZ7" s="626">
        <v>9.6999999999999993</v>
      </c>
      <c r="DA7" s="626"/>
      <c r="DB7" s="626"/>
      <c r="DC7" s="626"/>
      <c r="DD7" s="632">
        <v>5098</v>
      </c>
      <c r="DE7" s="624"/>
      <c r="DF7" s="624"/>
      <c r="DG7" s="624"/>
      <c r="DH7" s="624"/>
      <c r="DI7" s="624"/>
      <c r="DJ7" s="624"/>
      <c r="DK7" s="624"/>
      <c r="DL7" s="624"/>
      <c r="DM7" s="624"/>
      <c r="DN7" s="624"/>
      <c r="DO7" s="624"/>
      <c r="DP7" s="625"/>
      <c r="DQ7" s="632">
        <v>1448664</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13358</v>
      </c>
      <c r="S8" s="624"/>
      <c r="T8" s="624"/>
      <c r="U8" s="624"/>
      <c r="V8" s="624"/>
      <c r="W8" s="624"/>
      <c r="X8" s="624"/>
      <c r="Y8" s="625"/>
      <c r="Z8" s="626">
        <v>0.1</v>
      </c>
      <c r="AA8" s="626"/>
      <c r="AB8" s="626"/>
      <c r="AC8" s="626"/>
      <c r="AD8" s="627">
        <v>13358</v>
      </c>
      <c r="AE8" s="627"/>
      <c r="AF8" s="627"/>
      <c r="AG8" s="627"/>
      <c r="AH8" s="627"/>
      <c r="AI8" s="627"/>
      <c r="AJ8" s="627"/>
      <c r="AK8" s="627"/>
      <c r="AL8" s="628">
        <v>0.2</v>
      </c>
      <c r="AM8" s="629"/>
      <c r="AN8" s="629"/>
      <c r="AO8" s="630"/>
      <c r="AP8" s="620" t="s">
        <v>218</v>
      </c>
      <c r="AQ8" s="621"/>
      <c r="AR8" s="621"/>
      <c r="AS8" s="621"/>
      <c r="AT8" s="621"/>
      <c r="AU8" s="621"/>
      <c r="AV8" s="621"/>
      <c r="AW8" s="621"/>
      <c r="AX8" s="621"/>
      <c r="AY8" s="621"/>
      <c r="AZ8" s="621"/>
      <c r="BA8" s="621"/>
      <c r="BB8" s="621"/>
      <c r="BC8" s="621"/>
      <c r="BD8" s="621"/>
      <c r="BE8" s="621"/>
      <c r="BF8" s="622"/>
      <c r="BG8" s="623">
        <v>43009</v>
      </c>
      <c r="BH8" s="624"/>
      <c r="BI8" s="624"/>
      <c r="BJ8" s="624"/>
      <c r="BK8" s="624"/>
      <c r="BL8" s="624"/>
      <c r="BM8" s="624"/>
      <c r="BN8" s="625"/>
      <c r="BO8" s="626">
        <v>1</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6523828</v>
      </c>
      <c r="CS8" s="624"/>
      <c r="CT8" s="624"/>
      <c r="CU8" s="624"/>
      <c r="CV8" s="624"/>
      <c r="CW8" s="624"/>
      <c r="CX8" s="624"/>
      <c r="CY8" s="625"/>
      <c r="CZ8" s="626">
        <v>37.6</v>
      </c>
      <c r="DA8" s="626"/>
      <c r="DB8" s="626"/>
      <c r="DC8" s="626"/>
      <c r="DD8" s="632">
        <v>176298</v>
      </c>
      <c r="DE8" s="624"/>
      <c r="DF8" s="624"/>
      <c r="DG8" s="624"/>
      <c r="DH8" s="624"/>
      <c r="DI8" s="624"/>
      <c r="DJ8" s="624"/>
      <c r="DK8" s="624"/>
      <c r="DL8" s="624"/>
      <c r="DM8" s="624"/>
      <c r="DN8" s="624"/>
      <c r="DO8" s="624"/>
      <c r="DP8" s="625"/>
      <c r="DQ8" s="632">
        <v>2977650</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12445</v>
      </c>
      <c r="S9" s="624"/>
      <c r="T9" s="624"/>
      <c r="U9" s="624"/>
      <c r="V9" s="624"/>
      <c r="W9" s="624"/>
      <c r="X9" s="624"/>
      <c r="Y9" s="625"/>
      <c r="Z9" s="626">
        <v>0.1</v>
      </c>
      <c r="AA9" s="626"/>
      <c r="AB9" s="626"/>
      <c r="AC9" s="626"/>
      <c r="AD9" s="627">
        <v>12445</v>
      </c>
      <c r="AE9" s="627"/>
      <c r="AF9" s="627"/>
      <c r="AG9" s="627"/>
      <c r="AH9" s="627"/>
      <c r="AI9" s="627"/>
      <c r="AJ9" s="627"/>
      <c r="AK9" s="627"/>
      <c r="AL9" s="628">
        <v>0.1</v>
      </c>
      <c r="AM9" s="629"/>
      <c r="AN9" s="629"/>
      <c r="AO9" s="630"/>
      <c r="AP9" s="620" t="s">
        <v>221</v>
      </c>
      <c r="AQ9" s="621"/>
      <c r="AR9" s="621"/>
      <c r="AS9" s="621"/>
      <c r="AT9" s="621"/>
      <c r="AU9" s="621"/>
      <c r="AV9" s="621"/>
      <c r="AW9" s="621"/>
      <c r="AX9" s="621"/>
      <c r="AY9" s="621"/>
      <c r="AZ9" s="621"/>
      <c r="BA9" s="621"/>
      <c r="BB9" s="621"/>
      <c r="BC9" s="621"/>
      <c r="BD9" s="621"/>
      <c r="BE9" s="621"/>
      <c r="BF9" s="622"/>
      <c r="BG9" s="623">
        <v>922766</v>
      </c>
      <c r="BH9" s="624"/>
      <c r="BI9" s="624"/>
      <c r="BJ9" s="624"/>
      <c r="BK9" s="624"/>
      <c r="BL9" s="624"/>
      <c r="BM9" s="624"/>
      <c r="BN9" s="625"/>
      <c r="BO9" s="626">
        <v>21.6</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1192772</v>
      </c>
      <c r="CS9" s="624"/>
      <c r="CT9" s="624"/>
      <c r="CU9" s="624"/>
      <c r="CV9" s="624"/>
      <c r="CW9" s="624"/>
      <c r="CX9" s="624"/>
      <c r="CY9" s="625"/>
      <c r="CZ9" s="626">
        <v>6.9</v>
      </c>
      <c r="DA9" s="626"/>
      <c r="DB9" s="626"/>
      <c r="DC9" s="626"/>
      <c r="DD9" s="632">
        <v>107250</v>
      </c>
      <c r="DE9" s="624"/>
      <c r="DF9" s="624"/>
      <c r="DG9" s="624"/>
      <c r="DH9" s="624"/>
      <c r="DI9" s="624"/>
      <c r="DJ9" s="624"/>
      <c r="DK9" s="624"/>
      <c r="DL9" s="624"/>
      <c r="DM9" s="624"/>
      <c r="DN9" s="624"/>
      <c r="DO9" s="624"/>
      <c r="DP9" s="625"/>
      <c r="DQ9" s="632">
        <v>1052031</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675414</v>
      </c>
      <c r="S10" s="624"/>
      <c r="T10" s="624"/>
      <c r="U10" s="624"/>
      <c r="V10" s="624"/>
      <c r="W10" s="624"/>
      <c r="X10" s="624"/>
      <c r="Y10" s="625"/>
      <c r="Z10" s="626">
        <v>3.7</v>
      </c>
      <c r="AA10" s="626"/>
      <c r="AB10" s="626"/>
      <c r="AC10" s="626"/>
      <c r="AD10" s="627">
        <v>675414</v>
      </c>
      <c r="AE10" s="627"/>
      <c r="AF10" s="627"/>
      <c r="AG10" s="627"/>
      <c r="AH10" s="627"/>
      <c r="AI10" s="627"/>
      <c r="AJ10" s="627"/>
      <c r="AK10" s="627"/>
      <c r="AL10" s="628">
        <v>7.7</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83009</v>
      </c>
      <c r="BH10" s="624"/>
      <c r="BI10" s="624"/>
      <c r="BJ10" s="624"/>
      <c r="BK10" s="624"/>
      <c r="BL10" s="624"/>
      <c r="BM10" s="624"/>
      <c r="BN10" s="625"/>
      <c r="BO10" s="626">
        <v>1.9</v>
      </c>
      <c r="BP10" s="626"/>
      <c r="BQ10" s="626"/>
      <c r="BR10" s="626"/>
      <c r="BS10" s="632" t="s">
        <v>108</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13462</v>
      </c>
      <c r="CS10" s="624"/>
      <c r="CT10" s="624"/>
      <c r="CU10" s="624"/>
      <c r="CV10" s="624"/>
      <c r="CW10" s="624"/>
      <c r="CX10" s="624"/>
      <c r="CY10" s="625"/>
      <c r="CZ10" s="626">
        <v>0.1</v>
      </c>
      <c r="DA10" s="626"/>
      <c r="DB10" s="626"/>
      <c r="DC10" s="626"/>
      <c r="DD10" s="632" t="s">
        <v>108</v>
      </c>
      <c r="DE10" s="624"/>
      <c r="DF10" s="624"/>
      <c r="DG10" s="624"/>
      <c r="DH10" s="624"/>
      <c r="DI10" s="624"/>
      <c r="DJ10" s="624"/>
      <c r="DK10" s="624"/>
      <c r="DL10" s="624"/>
      <c r="DM10" s="624"/>
      <c r="DN10" s="624"/>
      <c r="DO10" s="624"/>
      <c r="DP10" s="625"/>
      <c r="DQ10" s="632" t="s">
        <v>108</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v>44300</v>
      </c>
      <c r="S11" s="624"/>
      <c r="T11" s="624"/>
      <c r="U11" s="624"/>
      <c r="V11" s="624"/>
      <c r="W11" s="624"/>
      <c r="X11" s="624"/>
      <c r="Y11" s="625"/>
      <c r="Z11" s="626">
        <v>0.2</v>
      </c>
      <c r="AA11" s="626"/>
      <c r="AB11" s="626"/>
      <c r="AC11" s="626"/>
      <c r="AD11" s="627">
        <v>44300</v>
      </c>
      <c r="AE11" s="627"/>
      <c r="AF11" s="627"/>
      <c r="AG11" s="627"/>
      <c r="AH11" s="627"/>
      <c r="AI11" s="627"/>
      <c r="AJ11" s="627"/>
      <c r="AK11" s="627"/>
      <c r="AL11" s="628">
        <v>0.5</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388985</v>
      </c>
      <c r="BH11" s="624"/>
      <c r="BI11" s="624"/>
      <c r="BJ11" s="624"/>
      <c r="BK11" s="624"/>
      <c r="BL11" s="624"/>
      <c r="BM11" s="624"/>
      <c r="BN11" s="625"/>
      <c r="BO11" s="626">
        <v>9.1</v>
      </c>
      <c r="BP11" s="626"/>
      <c r="BQ11" s="626"/>
      <c r="BR11" s="626"/>
      <c r="BS11" s="632">
        <v>56797</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576319</v>
      </c>
      <c r="CS11" s="624"/>
      <c r="CT11" s="624"/>
      <c r="CU11" s="624"/>
      <c r="CV11" s="624"/>
      <c r="CW11" s="624"/>
      <c r="CX11" s="624"/>
      <c r="CY11" s="625"/>
      <c r="CZ11" s="626">
        <v>3.3</v>
      </c>
      <c r="DA11" s="626"/>
      <c r="DB11" s="626"/>
      <c r="DC11" s="626"/>
      <c r="DD11" s="632">
        <v>223937</v>
      </c>
      <c r="DE11" s="624"/>
      <c r="DF11" s="624"/>
      <c r="DG11" s="624"/>
      <c r="DH11" s="624"/>
      <c r="DI11" s="624"/>
      <c r="DJ11" s="624"/>
      <c r="DK11" s="624"/>
      <c r="DL11" s="624"/>
      <c r="DM11" s="624"/>
      <c r="DN11" s="624"/>
      <c r="DO11" s="624"/>
      <c r="DP11" s="625"/>
      <c r="DQ11" s="632">
        <v>298966</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2472499</v>
      </c>
      <c r="BH12" s="624"/>
      <c r="BI12" s="624"/>
      <c r="BJ12" s="624"/>
      <c r="BK12" s="624"/>
      <c r="BL12" s="624"/>
      <c r="BM12" s="624"/>
      <c r="BN12" s="625"/>
      <c r="BO12" s="626">
        <v>57.7</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240587</v>
      </c>
      <c r="CS12" s="624"/>
      <c r="CT12" s="624"/>
      <c r="CU12" s="624"/>
      <c r="CV12" s="624"/>
      <c r="CW12" s="624"/>
      <c r="CX12" s="624"/>
      <c r="CY12" s="625"/>
      <c r="CZ12" s="626">
        <v>1.4</v>
      </c>
      <c r="DA12" s="626"/>
      <c r="DB12" s="626"/>
      <c r="DC12" s="626"/>
      <c r="DD12" s="632">
        <v>26822</v>
      </c>
      <c r="DE12" s="624"/>
      <c r="DF12" s="624"/>
      <c r="DG12" s="624"/>
      <c r="DH12" s="624"/>
      <c r="DI12" s="624"/>
      <c r="DJ12" s="624"/>
      <c r="DK12" s="624"/>
      <c r="DL12" s="624"/>
      <c r="DM12" s="624"/>
      <c r="DN12" s="624"/>
      <c r="DO12" s="624"/>
      <c r="DP12" s="625"/>
      <c r="DQ12" s="632">
        <v>190879</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36502</v>
      </c>
      <c r="S13" s="624"/>
      <c r="T13" s="624"/>
      <c r="U13" s="624"/>
      <c r="V13" s="624"/>
      <c r="W13" s="624"/>
      <c r="X13" s="624"/>
      <c r="Y13" s="625"/>
      <c r="Z13" s="626">
        <v>0.2</v>
      </c>
      <c r="AA13" s="626"/>
      <c r="AB13" s="626"/>
      <c r="AC13" s="626"/>
      <c r="AD13" s="627">
        <v>36502</v>
      </c>
      <c r="AE13" s="627"/>
      <c r="AF13" s="627"/>
      <c r="AG13" s="627"/>
      <c r="AH13" s="627"/>
      <c r="AI13" s="627"/>
      <c r="AJ13" s="627"/>
      <c r="AK13" s="627"/>
      <c r="AL13" s="628">
        <v>0.4</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2462058</v>
      </c>
      <c r="BH13" s="624"/>
      <c r="BI13" s="624"/>
      <c r="BJ13" s="624"/>
      <c r="BK13" s="624"/>
      <c r="BL13" s="624"/>
      <c r="BM13" s="624"/>
      <c r="BN13" s="625"/>
      <c r="BO13" s="626">
        <v>57.5</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1581640</v>
      </c>
      <c r="CS13" s="624"/>
      <c r="CT13" s="624"/>
      <c r="CU13" s="624"/>
      <c r="CV13" s="624"/>
      <c r="CW13" s="624"/>
      <c r="CX13" s="624"/>
      <c r="CY13" s="625"/>
      <c r="CZ13" s="626">
        <v>9.1</v>
      </c>
      <c r="DA13" s="626"/>
      <c r="DB13" s="626"/>
      <c r="DC13" s="626"/>
      <c r="DD13" s="632">
        <v>939646</v>
      </c>
      <c r="DE13" s="624"/>
      <c r="DF13" s="624"/>
      <c r="DG13" s="624"/>
      <c r="DH13" s="624"/>
      <c r="DI13" s="624"/>
      <c r="DJ13" s="624"/>
      <c r="DK13" s="624"/>
      <c r="DL13" s="624"/>
      <c r="DM13" s="624"/>
      <c r="DN13" s="624"/>
      <c r="DO13" s="624"/>
      <c r="DP13" s="625"/>
      <c r="DQ13" s="632">
        <v>984239</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75686</v>
      </c>
      <c r="BH14" s="624"/>
      <c r="BI14" s="624"/>
      <c r="BJ14" s="624"/>
      <c r="BK14" s="624"/>
      <c r="BL14" s="624"/>
      <c r="BM14" s="624"/>
      <c r="BN14" s="625"/>
      <c r="BO14" s="626">
        <v>1.8</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657568</v>
      </c>
      <c r="CS14" s="624"/>
      <c r="CT14" s="624"/>
      <c r="CU14" s="624"/>
      <c r="CV14" s="624"/>
      <c r="CW14" s="624"/>
      <c r="CX14" s="624"/>
      <c r="CY14" s="625"/>
      <c r="CZ14" s="626">
        <v>3.8</v>
      </c>
      <c r="DA14" s="626"/>
      <c r="DB14" s="626"/>
      <c r="DC14" s="626"/>
      <c r="DD14" s="632">
        <v>43962</v>
      </c>
      <c r="DE14" s="624"/>
      <c r="DF14" s="624"/>
      <c r="DG14" s="624"/>
      <c r="DH14" s="624"/>
      <c r="DI14" s="624"/>
      <c r="DJ14" s="624"/>
      <c r="DK14" s="624"/>
      <c r="DL14" s="624"/>
      <c r="DM14" s="624"/>
      <c r="DN14" s="624"/>
      <c r="DO14" s="624"/>
      <c r="DP14" s="625"/>
      <c r="DQ14" s="632">
        <v>578621</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10381</v>
      </c>
      <c r="S15" s="624"/>
      <c r="T15" s="624"/>
      <c r="U15" s="624"/>
      <c r="V15" s="624"/>
      <c r="W15" s="624"/>
      <c r="X15" s="624"/>
      <c r="Y15" s="625"/>
      <c r="Z15" s="626">
        <v>0.1</v>
      </c>
      <c r="AA15" s="626"/>
      <c r="AB15" s="626"/>
      <c r="AC15" s="626"/>
      <c r="AD15" s="627">
        <v>10381</v>
      </c>
      <c r="AE15" s="627"/>
      <c r="AF15" s="627"/>
      <c r="AG15" s="627"/>
      <c r="AH15" s="627"/>
      <c r="AI15" s="627"/>
      <c r="AJ15" s="627"/>
      <c r="AK15" s="627"/>
      <c r="AL15" s="628">
        <v>0.1</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281475</v>
      </c>
      <c r="BH15" s="624"/>
      <c r="BI15" s="624"/>
      <c r="BJ15" s="624"/>
      <c r="BK15" s="624"/>
      <c r="BL15" s="624"/>
      <c r="BM15" s="624"/>
      <c r="BN15" s="625"/>
      <c r="BO15" s="626">
        <v>6.6</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3280159</v>
      </c>
      <c r="CS15" s="624"/>
      <c r="CT15" s="624"/>
      <c r="CU15" s="624"/>
      <c r="CV15" s="624"/>
      <c r="CW15" s="624"/>
      <c r="CX15" s="624"/>
      <c r="CY15" s="625"/>
      <c r="CZ15" s="626">
        <v>18.899999999999999</v>
      </c>
      <c r="DA15" s="626"/>
      <c r="DB15" s="626"/>
      <c r="DC15" s="626"/>
      <c r="DD15" s="632">
        <v>2325003</v>
      </c>
      <c r="DE15" s="624"/>
      <c r="DF15" s="624"/>
      <c r="DG15" s="624"/>
      <c r="DH15" s="624"/>
      <c r="DI15" s="624"/>
      <c r="DJ15" s="624"/>
      <c r="DK15" s="624"/>
      <c r="DL15" s="624"/>
      <c r="DM15" s="624"/>
      <c r="DN15" s="624"/>
      <c r="DO15" s="624"/>
      <c r="DP15" s="625"/>
      <c r="DQ15" s="632">
        <v>1246615</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4273704</v>
      </c>
      <c r="S16" s="624"/>
      <c r="T16" s="624"/>
      <c r="U16" s="624"/>
      <c r="V16" s="624"/>
      <c r="W16" s="624"/>
      <c r="X16" s="624"/>
      <c r="Y16" s="625"/>
      <c r="Z16" s="626">
        <v>23.7</v>
      </c>
      <c r="AA16" s="626"/>
      <c r="AB16" s="626"/>
      <c r="AC16" s="626"/>
      <c r="AD16" s="627">
        <v>3492582</v>
      </c>
      <c r="AE16" s="627"/>
      <c r="AF16" s="627"/>
      <c r="AG16" s="627"/>
      <c r="AH16" s="627"/>
      <c r="AI16" s="627"/>
      <c r="AJ16" s="627"/>
      <c r="AK16" s="627"/>
      <c r="AL16" s="628">
        <v>39.799999999999997</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t="s">
        <v>108</v>
      </c>
      <c r="CS16" s="624"/>
      <c r="CT16" s="624"/>
      <c r="CU16" s="624"/>
      <c r="CV16" s="624"/>
      <c r="CW16" s="624"/>
      <c r="CX16" s="624"/>
      <c r="CY16" s="625"/>
      <c r="CZ16" s="626" t="s">
        <v>108</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3492582</v>
      </c>
      <c r="S17" s="624"/>
      <c r="T17" s="624"/>
      <c r="U17" s="624"/>
      <c r="V17" s="624"/>
      <c r="W17" s="624"/>
      <c r="X17" s="624"/>
      <c r="Y17" s="625"/>
      <c r="Z17" s="626">
        <v>19.399999999999999</v>
      </c>
      <c r="AA17" s="626"/>
      <c r="AB17" s="626"/>
      <c r="AC17" s="626"/>
      <c r="AD17" s="627">
        <v>3492582</v>
      </c>
      <c r="AE17" s="627"/>
      <c r="AF17" s="627"/>
      <c r="AG17" s="627"/>
      <c r="AH17" s="627"/>
      <c r="AI17" s="627"/>
      <c r="AJ17" s="627"/>
      <c r="AK17" s="627"/>
      <c r="AL17" s="628">
        <v>39.799999999999997</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1425858</v>
      </c>
      <c r="CS17" s="624"/>
      <c r="CT17" s="624"/>
      <c r="CU17" s="624"/>
      <c r="CV17" s="624"/>
      <c r="CW17" s="624"/>
      <c r="CX17" s="624"/>
      <c r="CY17" s="625"/>
      <c r="CZ17" s="626">
        <v>8.1999999999999993</v>
      </c>
      <c r="DA17" s="626"/>
      <c r="DB17" s="626"/>
      <c r="DC17" s="626"/>
      <c r="DD17" s="632" t="s">
        <v>108</v>
      </c>
      <c r="DE17" s="624"/>
      <c r="DF17" s="624"/>
      <c r="DG17" s="624"/>
      <c r="DH17" s="624"/>
      <c r="DI17" s="624"/>
      <c r="DJ17" s="624"/>
      <c r="DK17" s="624"/>
      <c r="DL17" s="624"/>
      <c r="DM17" s="624"/>
      <c r="DN17" s="624"/>
      <c r="DO17" s="624"/>
      <c r="DP17" s="625"/>
      <c r="DQ17" s="632">
        <v>1380435</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781121</v>
      </c>
      <c r="S18" s="624"/>
      <c r="T18" s="624"/>
      <c r="U18" s="624"/>
      <c r="V18" s="624"/>
      <c r="W18" s="624"/>
      <c r="X18" s="624"/>
      <c r="Y18" s="625"/>
      <c r="Z18" s="626">
        <v>4.3</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14186</v>
      </c>
      <c r="BH19" s="624"/>
      <c r="BI19" s="624"/>
      <c r="BJ19" s="624"/>
      <c r="BK19" s="624"/>
      <c r="BL19" s="624"/>
      <c r="BM19" s="624"/>
      <c r="BN19" s="625"/>
      <c r="BO19" s="626">
        <v>0.3</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9513699</v>
      </c>
      <c r="S20" s="624"/>
      <c r="T20" s="624"/>
      <c r="U20" s="624"/>
      <c r="V20" s="624"/>
      <c r="W20" s="624"/>
      <c r="X20" s="624"/>
      <c r="Y20" s="625"/>
      <c r="Z20" s="626">
        <v>52.8</v>
      </c>
      <c r="AA20" s="626"/>
      <c r="AB20" s="626"/>
      <c r="AC20" s="626"/>
      <c r="AD20" s="627">
        <v>8732577</v>
      </c>
      <c r="AE20" s="627"/>
      <c r="AF20" s="627"/>
      <c r="AG20" s="627"/>
      <c r="AH20" s="627"/>
      <c r="AI20" s="627"/>
      <c r="AJ20" s="627"/>
      <c r="AK20" s="627"/>
      <c r="AL20" s="628">
        <v>99.4</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14186</v>
      </c>
      <c r="BH20" s="624"/>
      <c r="BI20" s="624"/>
      <c r="BJ20" s="624"/>
      <c r="BK20" s="624"/>
      <c r="BL20" s="624"/>
      <c r="BM20" s="624"/>
      <c r="BN20" s="625"/>
      <c r="BO20" s="626">
        <v>0.3</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17347225</v>
      </c>
      <c r="CS20" s="624"/>
      <c r="CT20" s="624"/>
      <c r="CU20" s="624"/>
      <c r="CV20" s="624"/>
      <c r="CW20" s="624"/>
      <c r="CX20" s="624"/>
      <c r="CY20" s="625"/>
      <c r="CZ20" s="626">
        <v>100</v>
      </c>
      <c r="DA20" s="626"/>
      <c r="DB20" s="626"/>
      <c r="DC20" s="626"/>
      <c r="DD20" s="632">
        <v>3848016</v>
      </c>
      <c r="DE20" s="624"/>
      <c r="DF20" s="624"/>
      <c r="DG20" s="624"/>
      <c r="DH20" s="624"/>
      <c r="DI20" s="624"/>
      <c r="DJ20" s="624"/>
      <c r="DK20" s="624"/>
      <c r="DL20" s="624"/>
      <c r="DM20" s="624"/>
      <c r="DN20" s="624"/>
      <c r="DO20" s="624"/>
      <c r="DP20" s="625"/>
      <c r="DQ20" s="632">
        <v>10328664</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5809</v>
      </c>
      <c r="S21" s="624"/>
      <c r="T21" s="624"/>
      <c r="U21" s="624"/>
      <c r="V21" s="624"/>
      <c r="W21" s="624"/>
      <c r="X21" s="624"/>
      <c r="Y21" s="625"/>
      <c r="Z21" s="626">
        <v>0</v>
      </c>
      <c r="AA21" s="626"/>
      <c r="AB21" s="626"/>
      <c r="AC21" s="626"/>
      <c r="AD21" s="627">
        <v>5809</v>
      </c>
      <c r="AE21" s="627"/>
      <c r="AF21" s="627"/>
      <c r="AG21" s="627"/>
      <c r="AH21" s="627"/>
      <c r="AI21" s="627"/>
      <c r="AJ21" s="627"/>
      <c r="AK21" s="627"/>
      <c r="AL21" s="628">
        <v>0.1</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14186</v>
      </c>
      <c r="BH21" s="624"/>
      <c r="BI21" s="624"/>
      <c r="BJ21" s="624"/>
      <c r="BK21" s="624"/>
      <c r="BL21" s="624"/>
      <c r="BM21" s="624"/>
      <c r="BN21" s="625"/>
      <c r="BO21" s="626">
        <v>0.3</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154443</v>
      </c>
      <c r="S22" s="624"/>
      <c r="T22" s="624"/>
      <c r="U22" s="624"/>
      <c r="V22" s="624"/>
      <c r="W22" s="624"/>
      <c r="X22" s="624"/>
      <c r="Y22" s="625"/>
      <c r="Z22" s="626">
        <v>0.9</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285940</v>
      </c>
      <c r="S23" s="624"/>
      <c r="T23" s="624"/>
      <c r="U23" s="624"/>
      <c r="V23" s="624"/>
      <c r="W23" s="624"/>
      <c r="X23" s="624"/>
      <c r="Y23" s="625"/>
      <c r="Z23" s="626">
        <v>1.6</v>
      </c>
      <c r="AA23" s="626"/>
      <c r="AB23" s="626"/>
      <c r="AC23" s="626"/>
      <c r="AD23" s="627">
        <v>12872</v>
      </c>
      <c r="AE23" s="627"/>
      <c r="AF23" s="627"/>
      <c r="AG23" s="627"/>
      <c r="AH23" s="627"/>
      <c r="AI23" s="627"/>
      <c r="AJ23" s="627"/>
      <c r="AK23" s="627"/>
      <c r="AL23" s="628">
        <v>0.1</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127791</v>
      </c>
      <c r="S24" s="624"/>
      <c r="T24" s="624"/>
      <c r="U24" s="624"/>
      <c r="V24" s="624"/>
      <c r="W24" s="624"/>
      <c r="X24" s="624"/>
      <c r="Y24" s="625"/>
      <c r="Z24" s="626">
        <v>0.7</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7683754</v>
      </c>
      <c r="CS24" s="613"/>
      <c r="CT24" s="613"/>
      <c r="CU24" s="613"/>
      <c r="CV24" s="613"/>
      <c r="CW24" s="613"/>
      <c r="CX24" s="613"/>
      <c r="CY24" s="614"/>
      <c r="CZ24" s="650">
        <v>44.3</v>
      </c>
      <c r="DA24" s="651"/>
      <c r="DB24" s="651"/>
      <c r="DC24" s="652"/>
      <c r="DD24" s="649">
        <v>4524311</v>
      </c>
      <c r="DE24" s="613"/>
      <c r="DF24" s="613"/>
      <c r="DG24" s="613"/>
      <c r="DH24" s="613"/>
      <c r="DI24" s="613"/>
      <c r="DJ24" s="613"/>
      <c r="DK24" s="614"/>
      <c r="DL24" s="649">
        <v>4517412</v>
      </c>
      <c r="DM24" s="613"/>
      <c r="DN24" s="613"/>
      <c r="DO24" s="613"/>
      <c r="DP24" s="613"/>
      <c r="DQ24" s="613"/>
      <c r="DR24" s="613"/>
      <c r="DS24" s="613"/>
      <c r="DT24" s="613"/>
      <c r="DU24" s="613"/>
      <c r="DV24" s="614"/>
      <c r="DW24" s="617">
        <v>48.1</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3718201</v>
      </c>
      <c r="S25" s="624"/>
      <c r="T25" s="624"/>
      <c r="U25" s="624"/>
      <c r="V25" s="624"/>
      <c r="W25" s="624"/>
      <c r="X25" s="624"/>
      <c r="Y25" s="625"/>
      <c r="Z25" s="626">
        <v>20.6</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2096293</v>
      </c>
      <c r="CS25" s="655"/>
      <c r="CT25" s="655"/>
      <c r="CU25" s="655"/>
      <c r="CV25" s="655"/>
      <c r="CW25" s="655"/>
      <c r="CX25" s="655"/>
      <c r="CY25" s="656"/>
      <c r="CZ25" s="657">
        <v>12.1</v>
      </c>
      <c r="DA25" s="658"/>
      <c r="DB25" s="658"/>
      <c r="DC25" s="659"/>
      <c r="DD25" s="632">
        <v>1905023</v>
      </c>
      <c r="DE25" s="655"/>
      <c r="DF25" s="655"/>
      <c r="DG25" s="655"/>
      <c r="DH25" s="655"/>
      <c r="DI25" s="655"/>
      <c r="DJ25" s="655"/>
      <c r="DK25" s="656"/>
      <c r="DL25" s="632">
        <v>1898370</v>
      </c>
      <c r="DM25" s="655"/>
      <c r="DN25" s="655"/>
      <c r="DO25" s="655"/>
      <c r="DP25" s="655"/>
      <c r="DQ25" s="655"/>
      <c r="DR25" s="655"/>
      <c r="DS25" s="655"/>
      <c r="DT25" s="655"/>
      <c r="DU25" s="655"/>
      <c r="DV25" s="656"/>
      <c r="DW25" s="628">
        <v>20.2</v>
      </c>
      <c r="DX25" s="653"/>
      <c r="DY25" s="653"/>
      <c r="DZ25" s="653"/>
      <c r="EA25" s="653"/>
      <c r="EB25" s="653"/>
      <c r="EC25" s="654"/>
    </row>
    <row r="26" spans="2:133" ht="11.25" customHeight="1">
      <c r="B26" s="660" t="s">
        <v>274</v>
      </c>
      <c r="C26" s="661"/>
      <c r="D26" s="661"/>
      <c r="E26" s="661"/>
      <c r="F26" s="661"/>
      <c r="G26" s="661"/>
      <c r="H26" s="661"/>
      <c r="I26" s="661"/>
      <c r="J26" s="661"/>
      <c r="K26" s="661"/>
      <c r="L26" s="661"/>
      <c r="M26" s="661"/>
      <c r="N26" s="661"/>
      <c r="O26" s="661"/>
      <c r="P26" s="661"/>
      <c r="Q26" s="662"/>
      <c r="R26" s="623">
        <v>1803</v>
      </c>
      <c r="S26" s="624"/>
      <c r="T26" s="624"/>
      <c r="U26" s="624"/>
      <c r="V26" s="624"/>
      <c r="W26" s="624"/>
      <c r="X26" s="624"/>
      <c r="Y26" s="625"/>
      <c r="Z26" s="626">
        <v>0</v>
      </c>
      <c r="AA26" s="626"/>
      <c r="AB26" s="626"/>
      <c r="AC26" s="626"/>
      <c r="AD26" s="627">
        <v>1803</v>
      </c>
      <c r="AE26" s="627"/>
      <c r="AF26" s="627"/>
      <c r="AG26" s="627"/>
      <c r="AH26" s="627"/>
      <c r="AI26" s="627"/>
      <c r="AJ26" s="627"/>
      <c r="AK26" s="627"/>
      <c r="AL26" s="628">
        <v>0</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1349963</v>
      </c>
      <c r="CS26" s="624"/>
      <c r="CT26" s="624"/>
      <c r="CU26" s="624"/>
      <c r="CV26" s="624"/>
      <c r="CW26" s="624"/>
      <c r="CX26" s="624"/>
      <c r="CY26" s="625"/>
      <c r="CZ26" s="657">
        <v>7.8</v>
      </c>
      <c r="DA26" s="658"/>
      <c r="DB26" s="658"/>
      <c r="DC26" s="659"/>
      <c r="DD26" s="632">
        <v>1185448</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53"/>
      <c r="DY26" s="653"/>
      <c r="DZ26" s="653"/>
      <c r="EA26" s="653"/>
      <c r="EB26" s="653"/>
      <c r="EC26" s="654"/>
    </row>
    <row r="27" spans="2:133" ht="11.25" customHeight="1">
      <c r="B27" s="620" t="s">
        <v>277</v>
      </c>
      <c r="C27" s="621"/>
      <c r="D27" s="621"/>
      <c r="E27" s="621"/>
      <c r="F27" s="621"/>
      <c r="G27" s="621"/>
      <c r="H27" s="621"/>
      <c r="I27" s="621"/>
      <c r="J27" s="621"/>
      <c r="K27" s="621"/>
      <c r="L27" s="621"/>
      <c r="M27" s="621"/>
      <c r="N27" s="621"/>
      <c r="O27" s="621"/>
      <c r="P27" s="621"/>
      <c r="Q27" s="622"/>
      <c r="R27" s="623">
        <v>1160338</v>
      </c>
      <c r="S27" s="624"/>
      <c r="T27" s="624"/>
      <c r="U27" s="624"/>
      <c r="V27" s="624"/>
      <c r="W27" s="624"/>
      <c r="X27" s="624"/>
      <c r="Y27" s="625"/>
      <c r="Z27" s="626">
        <v>6.4</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4281615</v>
      </c>
      <c r="BH27" s="624"/>
      <c r="BI27" s="624"/>
      <c r="BJ27" s="624"/>
      <c r="BK27" s="624"/>
      <c r="BL27" s="624"/>
      <c r="BM27" s="624"/>
      <c r="BN27" s="625"/>
      <c r="BO27" s="626">
        <v>100</v>
      </c>
      <c r="BP27" s="626"/>
      <c r="BQ27" s="626"/>
      <c r="BR27" s="626"/>
      <c r="BS27" s="632">
        <v>56797</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4161603</v>
      </c>
      <c r="CS27" s="655"/>
      <c r="CT27" s="655"/>
      <c r="CU27" s="655"/>
      <c r="CV27" s="655"/>
      <c r="CW27" s="655"/>
      <c r="CX27" s="655"/>
      <c r="CY27" s="656"/>
      <c r="CZ27" s="657">
        <v>24</v>
      </c>
      <c r="DA27" s="658"/>
      <c r="DB27" s="658"/>
      <c r="DC27" s="659"/>
      <c r="DD27" s="632">
        <v>1238853</v>
      </c>
      <c r="DE27" s="655"/>
      <c r="DF27" s="655"/>
      <c r="DG27" s="655"/>
      <c r="DH27" s="655"/>
      <c r="DI27" s="655"/>
      <c r="DJ27" s="655"/>
      <c r="DK27" s="656"/>
      <c r="DL27" s="632">
        <v>1238607</v>
      </c>
      <c r="DM27" s="655"/>
      <c r="DN27" s="655"/>
      <c r="DO27" s="655"/>
      <c r="DP27" s="655"/>
      <c r="DQ27" s="655"/>
      <c r="DR27" s="655"/>
      <c r="DS27" s="655"/>
      <c r="DT27" s="655"/>
      <c r="DU27" s="655"/>
      <c r="DV27" s="656"/>
      <c r="DW27" s="628">
        <v>13.2</v>
      </c>
      <c r="DX27" s="653"/>
      <c r="DY27" s="653"/>
      <c r="DZ27" s="653"/>
      <c r="EA27" s="653"/>
      <c r="EB27" s="653"/>
      <c r="EC27" s="654"/>
    </row>
    <row r="28" spans="2:133" ht="11.25" customHeight="1">
      <c r="B28" s="620" t="s">
        <v>280</v>
      </c>
      <c r="C28" s="621"/>
      <c r="D28" s="621"/>
      <c r="E28" s="621"/>
      <c r="F28" s="621"/>
      <c r="G28" s="621"/>
      <c r="H28" s="621"/>
      <c r="I28" s="621"/>
      <c r="J28" s="621"/>
      <c r="K28" s="621"/>
      <c r="L28" s="621"/>
      <c r="M28" s="621"/>
      <c r="N28" s="621"/>
      <c r="O28" s="621"/>
      <c r="P28" s="621"/>
      <c r="Q28" s="622"/>
      <c r="R28" s="623">
        <v>105707</v>
      </c>
      <c r="S28" s="624"/>
      <c r="T28" s="624"/>
      <c r="U28" s="624"/>
      <c r="V28" s="624"/>
      <c r="W28" s="624"/>
      <c r="X28" s="624"/>
      <c r="Y28" s="625"/>
      <c r="Z28" s="626">
        <v>0.6</v>
      </c>
      <c r="AA28" s="626"/>
      <c r="AB28" s="626"/>
      <c r="AC28" s="626"/>
      <c r="AD28" s="627">
        <v>25615</v>
      </c>
      <c r="AE28" s="627"/>
      <c r="AF28" s="627"/>
      <c r="AG28" s="627"/>
      <c r="AH28" s="627"/>
      <c r="AI28" s="627"/>
      <c r="AJ28" s="627"/>
      <c r="AK28" s="627"/>
      <c r="AL28" s="628">
        <v>0.3</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1425858</v>
      </c>
      <c r="CS28" s="624"/>
      <c r="CT28" s="624"/>
      <c r="CU28" s="624"/>
      <c r="CV28" s="624"/>
      <c r="CW28" s="624"/>
      <c r="CX28" s="624"/>
      <c r="CY28" s="625"/>
      <c r="CZ28" s="657">
        <v>8.1999999999999993</v>
      </c>
      <c r="DA28" s="658"/>
      <c r="DB28" s="658"/>
      <c r="DC28" s="659"/>
      <c r="DD28" s="632">
        <v>1380435</v>
      </c>
      <c r="DE28" s="624"/>
      <c r="DF28" s="624"/>
      <c r="DG28" s="624"/>
      <c r="DH28" s="624"/>
      <c r="DI28" s="624"/>
      <c r="DJ28" s="624"/>
      <c r="DK28" s="625"/>
      <c r="DL28" s="632">
        <v>1380435</v>
      </c>
      <c r="DM28" s="624"/>
      <c r="DN28" s="624"/>
      <c r="DO28" s="624"/>
      <c r="DP28" s="624"/>
      <c r="DQ28" s="624"/>
      <c r="DR28" s="624"/>
      <c r="DS28" s="624"/>
      <c r="DT28" s="624"/>
      <c r="DU28" s="624"/>
      <c r="DV28" s="625"/>
      <c r="DW28" s="628">
        <v>14.7</v>
      </c>
      <c r="DX28" s="653"/>
      <c r="DY28" s="653"/>
      <c r="DZ28" s="653"/>
      <c r="EA28" s="653"/>
      <c r="EB28" s="653"/>
      <c r="EC28" s="654"/>
    </row>
    <row r="29" spans="2:133" ht="11.25" customHeight="1">
      <c r="B29" s="620" t="s">
        <v>282</v>
      </c>
      <c r="C29" s="621"/>
      <c r="D29" s="621"/>
      <c r="E29" s="621"/>
      <c r="F29" s="621"/>
      <c r="G29" s="621"/>
      <c r="H29" s="621"/>
      <c r="I29" s="621"/>
      <c r="J29" s="621"/>
      <c r="K29" s="621"/>
      <c r="L29" s="621"/>
      <c r="M29" s="621"/>
      <c r="N29" s="621"/>
      <c r="O29" s="621"/>
      <c r="P29" s="621"/>
      <c r="Q29" s="622"/>
      <c r="R29" s="623">
        <v>26530</v>
      </c>
      <c r="S29" s="624"/>
      <c r="T29" s="624"/>
      <c r="U29" s="624"/>
      <c r="V29" s="624"/>
      <c r="W29" s="624"/>
      <c r="X29" s="624"/>
      <c r="Y29" s="625"/>
      <c r="Z29" s="626">
        <v>0.1</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1425617</v>
      </c>
      <c r="CS29" s="655"/>
      <c r="CT29" s="655"/>
      <c r="CU29" s="655"/>
      <c r="CV29" s="655"/>
      <c r="CW29" s="655"/>
      <c r="CX29" s="655"/>
      <c r="CY29" s="656"/>
      <c r="CZ29" s="657">
        <v>8.1999999999999993</v>
      </c>
      <c r="DA29" s="658"/>
      <c r="DB29" s="658"/>
      <c r="DC29" s="659"/>
      <c r="DD29" s="632">
        <v>1380194</v>
      </c>
      <c r="DE29" s="655"/>
      <c r="DF29" s="655"/>
      <c r="DG29" s="655"/>
      <c r="DH29" s="655"/>
      <c r="DI29" s="655"/>
      <c r="DJ29" s="655"/>
      <c r="DK29" s="656"/>
      <c r="DL29" s="632">
        <v>1380194</v>
      </c>
      <c r="DM29" s="655"/>
      <c r="DN29" s="655"/>
      <c r="DO29" s="655"/>
      <c r="DP29" s="655"/>
      <c r="DQ29" s="655"/>
      <c r="DR29" s="655"/>
      <c r="DS29" s="655"/>
      <c r="DT29" s="655"/>
      <c r="DU29" s="655"/>
      <c r="DV29" s="656"/>
      <c r="DW29" s="628">
        <v>14.7</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29326</v>
      </c>
      <c r="S30" s="624"/>
      <c r="T30" s="624"/>
      <c r="U30" s="624"/>
      <c r="V30" s="624"/>
      <c r="W30" s="624"/>
      <c r="X30" s="624"/>
      <c r="Y30" s="625"/>
      <c r="Z30" s="626">
        <v>0.2</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98.7</v>
      </c>
      <c r="BH30" s="682"/>
      <c r="BI30" s="682"/>
      <c r="BJ30" s="682"/>
      <c r="BK30" s="682"/>
      <c r="BL30" s="682"/>
      <c r="BM30" s="618">
        <v>92.4</v>
      </c>
      <c r="BN30" s="682"/>
      <c r="BO30" s="682"/>
      <c r="BP30" s="682"/>
      <c r="BQ30" s="683"/>
      <c r="BR30" s="681">
        <v>98.5</v>
      </c>
      <c r="BS30" s="682"/>
      <c r="BT30" s="682"/>
      <c r="BU30" s="682"/>
      <c r="BV30" s="682"/>
      <c r="BW30" s="682"/>
      <c r="BX30" s="618">
        <v>92.3</v>
      </c>
      <c r="BY30" s="682"/>
      <c r="BZ30" s="682"/>
      <c r="CA30" s="682"/>
      <c r="CB30" s="683"/>
      <c r="CD30" s="686"/>
      <c r="CE30" s="687"/>
      <c r="CF30" s="637" t="s">
        <v>290</v>
      </c>
      <c r="CG30" s="638"/>
      <c r="CH30" s="638"/>
      <c r="CI30" s="638"/>
      <c r="CJ30" s="638"/>
      <c r="CK30" s="638"/>
      <c r="CL30" s="638"/>
      <c r="CM30" s="638"/>
      <c r="CN30" s="638"/>
      <c r="CO30" s="638"/>
      <c r="CP30" s="638"/>
      <c r="CQ30" s="639"/>
      <c r="CR30" s="623">
        <v>1233912</v>
      </c>
      <c r="CS30" s="624"/>
      <c r="CT30" s="624"/>
      <c r="CU30" s="624"/>
      <c r="CV30" s="624"/>
      <c r="CW30" s="624"/>
      <c r="CX30" s="624"/>
      <c r="CY30" s="625"/>
      <c r="CZ30" s="657">
        <v>7.1</v>
      </c>
      <c r="DA30" s="658"/>
      <c r="DB30" s="658"/>
      <c r="DC30" s="659"/>
      <c r="DD30" s="632">
        <v>1191797</v>
      </c>
      <c r="DE30" s="624"/>
      <c r="DF30" s="624"/>
      <c r="DG30" s="624"/>
      <c r="DH30" s="624"/>
      <c r="DI30" s="624"/>
      <c r="DJ30" s="624"/>
      <c r="DK30" s="625"/>
      <c r="DL30" s="632">
        <v>1191797</v>
      </c>
      <c r="DM30" s="624"/>
      <c r="DN30" s="624"/>
      <c r="DO30" s="624"/>
      <c r="DP30" s="624"/>
      <c r="DQ30" s="624"/>
      <c r="DR30" s="624"/>
      <c r="DS30" s="624"/>
      <c r="DT30" s="624"/>
      <c r="DU30" s="624"/>
      <c r="DV30" s="625"/>
      <c r="DW30" s="628">
        <v>12.7</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767585</v>
      </c>
      <c r="S31" s="624"/>
      <c r="T31" s="624"/>
      <c r="U31" s="624"/>
      <c r="V31" s="624"/>
      <c r="W31" s="624"/>
      <c r="X31" s="624"/>
      <c r="Y31" s="625"/>
      <c r="Z31" s="626">
        <v>4.3</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98.5</v>
      </c>
      <c r="BH31" s="655"/>
      <c r="BI31" s="655"/>
      <c r="BJ31" s="655"/>
      <c r="BK31" s="655"/>
      <c r="BL31" s="655"/>
      <c r="BM31" s="629">
        <v>91.3</v>
      </c>
      <c r="BN31" s="679"/>
      <c r="BO31" s="679"/>
      <c r="BP31" s="679"/>
      <c r="BQ31" s="680"/>
      <c r="BR31" s="678">
        <v>98.3</v>
      </c>
      <c r="BS31" s="655"/>
      <c r="BT31" s="655"/>
      <c r="BU31" s="655"/>
      <c r="BV31" s="655"/>
      <c r="BW31" s="655"/>
      <c r="BX31" s="629">
        <v>91.5</v>
      </c>
      <c r="BY31" s="679"/>
      <c r="BZ31" s="679"/>
      <c r="CA31" s="679"/>
      <c r="CB31" s="680"/>
      <c r="CD31" s="686"/>
      <c r="CE31" s="687"/>
      <c r="CF31" s="637" t="s">
        <v>294</v>
      </c>
      <c r="CG31" s="638"/>
      <c r="CH31" s="638"/>
      <c r="CI31" s="638"/>
      <c r="CJ31" s="638"/>
      <c r="CK31" s="638"/>
      <c r="CL31" s="638"/>
      <c r="CM31" s="638"/>
      <c r="CN31" s="638"/>
      <c r="CO31" s="638"/>
      <c r="CP31" s="638"/>
      <c r="CQ31" s="639"/>
      <c r="CR31" s="623">
        <v>191705</v>
      </c>
      <c r="CS31" s="655"/>
      <c r="CT31" s="655"/>
      <c r="CU31" s="655"/>
      <c r="CV31" s="655"/>
      <c r="CW31" s="655"/>
      <c r="CX31" s="655"/>
      <c r="CY31" s="656"/>
      <c r="CZ31" s="657">
        <v>1.1000000000000001</v>
      </c>
      <c r="DA31" s="658"/>
      <c r="DB31" s="658"/>
      <c r="DC31" s="659"/>
      <c r="DD31" s="632">
        <v>188397</v>
      </c>
      <c r="DE31" s="655"/>
      <c r="DF31" s="655"/>
      <c r="DG31" s="655"/>
      <c r="DH31" s="655"/>
      <c r="DI31" s="655"/>
      <c r="DJ31" s="655"/>
      <c r="DK31" s="656"/>
      <c r="DL31" s="632">
        <v>188397</v>
      </c>
      <c r="DM31" s="655"/>
      <c r="DN31" s="655"/>
      <c r="DO31" s="655"/>
      <c r="DP31" s="655"/>
      <c r="DQ31" s="655"/>
      <c r="DR31" s="655"/>
      <c r="DS31" s="655"/>
      <c r="DT31" s="655"/>
      <c r="DU31" s="655"/>
      <c r="DV31" s="656"/>
      <c r="DW31" s="628">
        <v>2</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186256</v>
      </c>
      <c r="S32" s="624"/>
      <c r="T32" s="624"/>
      <c r="U32" s="624"/>
      <c r="V32" s="624"/>
      <c r="W32" s="624"/>
      <c r="X32" s="624"/>
      <c r="Y32" s="625"/>
      <c r="Z32" s="626">
        <v>1</v>
      </c>
      <c r="AA32" s="626"/>
      <c r="AB32" s="626"/>
      <c r="AC32" s="626"/>
      <c r="AD32" s="627">
        <v>2383</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98.7</v>
      </c>
      <c r="BH32" s="691"/>
      <c r="BI32" s="691"/>
      <c r="BJ32" s="691"/>
      <c r="BK32" s="691"/>
      <c r="BL32" s="691"/>
      <c r="BM32" s="692">
        <v>92.5</v>
      </c>
      <c r="BN32" s="691"/>
      <c r="BO32" s="691"/>
      <c r="BP32" s="691"/>
      <c r="BQ32" s="693"/>
      <c r="BR32" s="690">
        <v>98.5</v>
      </c>
      <c r="BS32" s="691"/>
      <c r="BT32" s="691"/>
      <c r="BU32" s="691"/>
      <c r="BV32" s="691"/>
      <c r="BW32" s="691"/>
      <c r="BX32" s="692">
        <v>92.1</v>
      </c>
      <c r="BY32" s="691"/>
      <c r="BZ32" s="691"/>
      <c r="CA32" s="691"/>
      <c r="CB32" s="693"/>
      <c r="CD32" s="688"/>
      <c r="CE32" s="689"/>
      <c r="CF32" s="637" t="s">
        <v>297</v>
      </c>
      <c r="CG32" s="638"/>
      <c r="CH32" s="638"/>
      <c r="CI32" s="638"/>
      <c r="CJ32" s="638"/>
      <c r="CK32" s="638"/>
      <c r="CL32" s="638"/>
      <c r="CM32" s="638"/>
      <c r="CN32" s="638"/>
      <c r="CO32" s="638"/>
      <c r="CP32" s="638"/>
      <c r="CQ32" s="639"/>
      <c r="CR32" s="623">
        <v>241</v>
      </c>
      <c r="CS32" s="624"/>
      <c r="CT32" s="624"/>
      <c r="CU32" s="624"/>
      <c r="CV32" s="624"/>
      <c r="CW32" s="624"/>
      <c r="CX32" s="624"/>
      <c r="CY32" s="625"/>
      <c r="CZ32" s="657">
        <v>0</v>
      </c>
      <c r="DA32" s="658"/>
      <c r="DB32" s="658"/>
      <c r="DC32" s="659"/>
      <c r="DD32" s="632">
        <v>241</v>
      </c>
      <c r="DE32" s="624"/>
      <c r="DF32" s="624"/>
      <c r="DG32" s="624"/>
      <c r="DH32" s="624"/>
      <c r="DI32" s="624"/>
      <c r="DJ32" s="624"/>
      <c r="DK32" s="625"/>
      <c r="DL32" s="632">
        <v>241</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1930602</v>
      </c>
      <c r="S33" s="624"/>
      <c r="T33" s="624"/>
      <c r="U33" s="624"/>
      <c r="V33" s="624"/>
      <c r="W33" s="624"/>
      <c r="X33" s="624"/>
      <c r="Y33" s="625"/>
      <c r="Z33" s="626">
        <v>10.7</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5815455</v>
      </c>
      <c r="CS33" s="655"/>
      <c r="CT33" s="655"/>
      <c r="CU33" s="655"/>
      <c r="CV33" s="655"/>
      <c r="CW33" s="655"/>
      <c r="CX33" s="655"/>
      <c r="CY33" s="656"/>
      <c r="CZ33" s="657">
        <v>33.5</v>
      </c>
      <c r="DA33" s="658"/>
      <c r="DB33" s="658"/>
      <c r="DC33" s="659"/>
      <c r="DD33" s="632">
        <v>4846439</v>
      </c>
      <c r="DE33" s="655"/>
      <c r="DF33" s="655"/>
      <c r="DG33" s="655"/>
      <c r="DH33" s="655"/>
      <c r="DI33" s="655"/>
      <c r="DJ33" s="655"/>
      <c r="DK33" s="656"/>
      <c r="DL33" s="632">
        <v>3926687</v>
      </c>
      <c r="DM33" s="655"/>
      <c r="DN33" s="655"/>
      <c r="DO33" s="655"/>
      <c r="DP33" s="655"/>
      <c r="DQ33" s="655"/>
      <c r="DR33" s="655"/>
      <c r="DS33" s="655"/>
      <c r="DT33" s="655"/>
      <c r="DU33" s="655"/>
      <c r="DV33" s="656"/>
      <c r="DW33" s="628">
        <v>41.8</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2094687</v>
      </c>
      <c r="CS34" s="624"/>
      <c r="CT34" s="624"/>
      <c r="CU34" s="624"/>
      <c r="CV34" s="624"/>
      <c r="CW34" s="624"/>
      <c r="CX34" s="624"/>
      <c r="CY34" s="625"/>
      <c r="CZ34" s="657">
        <v>12.1</v>
      </c>
      <c r="DA34" s="658"/>
      <c r="DB34" s="658"/>
      <c r="DC34" s="659"/>
      <c r="DD34" s="632">
        <v>1634490</v>
      </c>
      <c r="DE34" s="624"/>
      <c r="DF34" s="624"/>
      <c r="DG34" s="624"/>
      <c r="DH34" s="624"/>
      <c r="DI34" s="624"/>
      <c r="DJ34" s="624"/>
      <c r="DK34" s="625"/>
      <c r="DL34" s="632">
        <v>1506701</v>
      </c>
      <c r="DM34" s="624"/>
      <c r="DN34" s="624"/>
      <c r="DO34" s="624"/>
      <c r="DP34" s="624"/>
      <c r="DQ34" s="624"/>
      <c r="DR34" s="624"/>
      <c r="DS34" s="624"/>
      <c r="DT34" s="624"/>
      <c r="DU34" s="624"/>
      <c r="DV34" s="625"/>
      <c r="DW34" s="628">
        <v>16</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v>613702</v>
      </c>
      <c r="S35" s="624"/>
      <c r="T35" s="624"/>
      <c r="U35" s="624"/>
      <c r="V35" s="624"/>
      <c r="W35" s="624"/>
      <c r="X35" s="624"/>
      <c r="Y35" s="625"/>
      <c r="Z35" s="626">
        <v>3.4</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1669160</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-422952</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102482</v>
      </c>
      <c r="CS35" s="655"/>
      <c r="CT35" s="655"/>
      <c r="CU35" s="655"/>
      <c r="CV35" s="655"/>
      <c r="CW35" s="655"/>
      <c r="CX35" s="655"/>
      <c r="CY35" s="656"/>
      <c r="CZ35" s="657">
        <v>0.6</v>
      </c>
      <c r="DA35" s="658"/>
      <c r="DB35" s="658"/>
      <c r="DC35" s="659"/>
      <c r="DD35" s="632">
        <v>66117</v>
      </c>
      <c r="DE35" s="655"/>
      <c r="DF35" s="655"/>
      <c r="DG35" s="655"/>
      <c r="DH35" s="655"/>
      <c r="DI35" s="655"/>
      <c r="DJ35" s="655"/>
      <c r="DK35" s="656"/>
      <c r="DL35" s="632">
        <v>66117</v>
      </c>
      <c r="DM35" s="655"/>
      <c r="DN35" s="655"/>
      <c r="DO35" s="655"/>
      <c r="DP35" s="655"/>
      <c r="DQ35" s="655"/>
      <c r="DR35" s="655"/>
      <c r="DS35" s="655"/>
      <c r="DT35" s="655"/>
      <c r="DU35" s="655"/>
      <c r="DV35" s="656"/>
      <c r="DW35" s="628">
        <v>0.7</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18014030</v>
      </c>
      <c r="S36" s="696"/>
      <c r="T36" s="696"/>
      <c r="U36" s="696"/>
      <c r="V36" s="696"/>
      <c r="W36" s="696"/>
      <c r="X36" s="696"/>
      <c r="Y36" s="697"/>
      <c r="Z36" s="698">
        <v>100</v>
      </c>
      <c r="AA36" s="698"/>
      <c r="AB36" s="698"/>
      <c r="AC36" s="698"/>
      <c r="AD36" s="699">
        <v>8781059</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281867</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-511198</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1594356</v>
      </c>
      <c r="CS36" s="624"/>
      <c r="CT36" s="624"/>
      <c r="CU36" s="624"/>
      <c r="CV36" s="624"/>
      <c r="CW36" s="624"/>
      <c r="CX36" s="624"/>
      <c r="CY36" s="625"/>
      <c r="CZ36" s="657">
        <v>9.1999999999999993</v>
      </c>
      <c r="DA36" s="658"/>
      <c r="DB36" s="658"/>
      <c r="DC36" s="659"/>
      <c r="DD36" s="632">
        <v>1421072</v>
      </c>
      <c r="DE36" s="624"/>
      <c r="DF36" s="624"/>
      <c r="DG36" s="624"/>
      <c r="DH36" s="624"/>
      <c r="DI36" s="624"/>
      <c r="DJ36" s="624"/>
      <c r="DK36" s="625"/>
      <c r="DL36" s="632">
        <v>1183255</v>
      </c>
      <c r="DM36" s="624"/>
      <c r="DN36" s="624"/>
      <c r="DO36" s="624"/>
      <c r="DP36" s="624"/>
      <c r="DQ36" s="624"/>
      <c r="DR36" s="624"/>
      <c r="DS36" s="624"/>
      <c r="DT36" s="624"/>
      <c r="DU36" s="624"/>
      <c r="DV36" s="625"/>
      <c r="DW36" s="628">
        <v>12.6</v>
      </c>
      <c r="DX36" s="653"/>
      <c r="DY36" s="653"/>
      <c r="DZ36" s="653"/>
      <c r="EA36" s="653"/>
      <c r="EB36" s="653"/>
      <c r="EC36" s="654"/>
    </row>
    <row r="37" spans="2:133" ht="11.25" customHeight="1">
      <c r="AQ37" s="702" t="s">
        <v>312</v>
      </c>
      <c r="AR37" s="703"/>
      <c r="AS37" s="703"/>
      <c r="AT37" s="703"/>
      <c r="AU37" s="703"/>
      <c r="AV37" s="703"/>
      <c r="AW37" s="703"/>
      <c r="AX37" s="703"/>
      <c r="AY37" s="704"/>
      <c r="AZ37" s="623">
        <v>52000</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4291</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958740</v>
      </c>
      <c r="CS37" s="655"/>
      <c r="CT37" s="655"/>
      <c r="CU37" s="655"/>
      <c r="CV37" s="655"/>
      <c r="CW37" s="655"/>
      <c r="CX37" s="655"/>
      <c r="CY37" s="656"/>
      <c r="CZ37" s="657">
        <v>5.5</v>
      </c>
      <c r="DA37" s="658"/>
      <c r="DB37" s="658"/>
      <c r="DC37" s="659"/>
      <c r="DD37" s="632">
        <v>929140</v>
      </c>
      <c r="DE37" s="655"/>
      <c r="DF37" s="655"/>
      <c r="DG37" s="655"/>
      <c r="DH37" s="655"/>
      <c r="DI37" s="655"/>
      <c r="DJ37" s="655"/>
      <c r="DK37" s="656"/>
      <c r="DL37" s="632">
        <v>861209</v>
      </c>
      <c r="DM37" s="655"/>
      <c r="DN37" s="655"/>
      <c r="DO37" s="655"/>
      <c r="DP37" s="655"/>
      <c r="DQ37" s="655"/>
      <c r="DR37" s="655"/>
      <c r="DS37" s="655"/>
      <c r="DT37" s="655"/>
      <c r="DU37" s="655"/>
      <c r="DV37" s="656"/>
      <c r="DW37" s="628">
        <v>9.1999999999999993</v>
      </c>
      <c r="DX37" s="653"/>
      <c r="DY37" s="653"/>
      <c r="DZ37" s="653"/>
      <c r="EA37" s="653"/>
      <c r="EB37" s="653"/>
      <c r="EC37" s="654"/>
    </row>
    <row r="38" spans="2:133" ht="11.25" customHeight="1">
      <c r="AQ38" s="702" t="s">
        <v>315</v>
      </c>
      <c r="AR38" s="703"/>
      <c r="AS38" s="703"/>
      <c r="AT38" s="703"/>
      <c r="AU38" s="703"/>
      <c r="AV38" s="703"/>
      <c r="AW38" s="703"/>
      <c r="AX38" s="703"/>
      <c r="AY38" s="704"/>
      <c r="AZ38" s="623">
        <v>4462</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7098</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1664698</v>
      </c>
      <c r="CS38" s="624"/>
      <c r="CT38" s="624"/>
      <c r="CU38" s="624"/>
      <c r="CV38" s="624"/>
      <c r="CW38" s="624"/>
      <c r="CX38" s="624"/>
      <c r="CY38" s="625"/>
      <c r="CZ38" s="657">
        <v>9.6</v>
      </c>
      <c r="DA38" s="658"/>
      <c r="DB38" s="658"/>
      <c r="DC38" s="659"/>
      <c r="DD38" s="632">
        <v>1440583</v>
      </c>
      <c r="DE38" s="624"/>
      <c r="DF38" s="624"/>
      <c r="DG38" s="624"/>
      <c r="DH38" s="624"/>
      <c r="DI38" s="624"/>
      <c r="DJ38" s="624"/>
      <c r="DK38" s="625"/>
      <c r="DL38" s="632">
        <v>1170614</v>
      </c>
      <c r="DM38" s="624"/>
      <c r="DN38" s="624"/>
      <c r="DO38" s="624"/>
      <c r="DP38" s="624"/>
      <c r="DQ38" s="624"/>
      <c r="DR38" s="624"/>
      <c r="DS38" s="624"/>
      <c r="DT38" s="624"/>
      <c r="DU38" s="624"/>
      <c r="DV38" s="625"/>
      <c r="DW38" s="628">
        <v>12.5</v>
      </c>
      <c r="DX38" s="653"/>
      <c r="DY38" s="653"/>
      <c r="DZ38" s="653"/>
      <c r="EA38" s="653"/>
      <c r="EB38" s="653"/>
      <c r="EC38" s="654"/>
    </row>
    <row r="39" spans="2:133" ht="11.25" customHeight="1">
      <c r="AQ39" s="702" t="s">
        <v>318</v>
      </c>
      <c r="AR39" s="703"/>
      <c r="AS39" s="703"/>
      <c r="AT39" s="703"/>
      <c r="AU39" s="703"/>
      <c r="AV39" s="703"/>
      <c r="AW39" s="703"/>
      <c r="AX39" s="703"/>
      <c r="AY39" s="704"/>
      <c r="AZ39" s="623" t="s">
        <v>108</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78</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339232</v>
      </c>
      <c r="CS39" s="655"/>
      <c r="CT39" s="655"/>
      <c r="CU39" s="655"/>
      <c r="CV39" s="655"/>
      <c r="CW39" s="655"/>
      <c r="CX39" s="655"/>
      <c r="CY39" s="656"/>
      <c r="CZ39" s="657">
        <v>2</v>
      </c>
      <c r="DA39" s="658"/>
      <c r="DB39" s="658"/>
      <c r="DC39" s="659"/>
      <c r="DD39" s="632">
        <v>284177</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297112</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133</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20000</v>
      </c>
      <c r="CS40" s="624"/>
      <c r="CT40" s="624"/>
      <c r="CU40" s="624"/>
      <c r="CV40" s="624"/>
      <c r="CW40" s="624"/>
      <c r="CX40" s="624"/>
      <c r="CY40" s="625"/>
      <c r="CZ40" s="657">
        <v>0.1</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1033719</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339</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55"/>
      <c r="CT41" s="655"/>
      <c r="CU41" s="655"/>
      <c r="CV41" s="655"/>
      <c r="CW41" s="655"/>
      <c r="CX41" s="655"/>
      <c r="CY41" s="656"/>
      <c r="CZ41" s="657" t="s">
        <v>213</v>
      </c>
      <c r="DA41" s="658"/>
      <c r="DB41" s="658"/>
      <c r="DC41" s="659"/>
      <c r="DD41" s="632" t="s">
        <v>213</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3848016</v>
      </c>
      <c r="CS42" s="624"/>
      <c r="CT42" s="624"/>
      <c r="CU42" s="624"/>
      <c r="CV42" s="624"/>
      <c r="CW42" s="624"/>
      <c r="CX42" s="624"/>
      <c r="CY42" s="625"/>
      <c r="CZ42" s="657">
        <v>22.2</v>
      </c>
      <c r="DA42" s="706"/>
      <c r="DB42" s="706"/>
      <c r="DC42" s="707"/>
      <c r="DD42" s="632">
        <v>957914</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78433</v>
      </c>
      <c r="CS43" s="655"/>
      <c r="CT43" s="655"/>
      <c r="CU43" s="655"/>
      <c r="CV43" s="655"/>
      <c r="CW43" s="655"/>
      <c r="CX43" s="655"/>
      <c r="CY43" s="656"/>
      <c r="CZ43" s="657">
        <v>0.5</v>
      </c>
      <c r="DA43" s="658"/>
      <c r="DB43" s="658"/>
      <c r="DC43" s="659"/>
      <c r="DD43" s="632">
        <v>77634</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3848016</v>
      </c>
      <c r="CS44" s="624"/>
      <c r="CT44" s="624"/>
      <c r="CU44" s="624"/>
      <c r="CV44" s="624"/>
      <c r="CW44" s="624"/>
      <c r="CX44" s="624"/>
      <c r="CY44" s="625"/>
      <c r="CZ44" s="657">
        <v>22.2</v>
      </c>
      <c r="DA44" s="706"/>
      <c r="DB44" s="706"/>
      <c r="DC44" s="707"/>
      <c r="DD44" s="632">
        <v>957914</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2570324</v>
      </c>
      <c r="CS45" s="655"/>
      <c r="CT45" s="655"/>
      <c r="CU45" s="655"/>
      <c r="CV45" s="655"/>
      <c r="CW45" s="655"/>
      <c r="CX45" s="655"/>
      <c r="CY45" s="656"/>
      <c r="CZ45" s="657">
        <v>14.8</v>
      </c>
      <c r="DA45" s="658"/>
      <c r="DB45" s="658"/>
      <c r="DC45" s="659"/>
      <c r="DD45" s="632">
        <v>346537</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1256371</v>
      </c>
      <c r="CS46" s="624"/>
      <c r="CT46" s="624"/>
      <c r="CU46" s="624"/>
      <c r="CV46" s="624"/>
      <c r="CW46" s="624"/>
      <c r="CX46" s="624"/>
      <c r="CY46" s="625"/>
      <c r="CZ46" s="657">
        <v>7.2</v>
      </c>
      <c r="DA46" s="706"/>
      <c r="DB46" s="706"/>
      <c r="DC46" s="707"/>
      <c r="DD46" s="632">
        <v>600456</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t="s">
        <v>117</v>
      </c>
      <c r="CS47" s="655"/>
      <c r="CT47" s="655"/>
      <c r="CU47" s="655"/>
      <c r="CV47" s="655"/>
      <c r="CW47" s="655"/>
      <c r="CX47" s="655"/>
      <c r="CY47" s="656"/>
      <c r="CZ47" s="657" t="s">
        <v>117</v>
      </c>
      <c r="DA47" s="658"/>
      <c r="DB47" s="658"/>
      <c r="DC47" s="659"/>
      <c r="DD47" s="632" t="s">
        <v>117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17347225</v>
      </c>
      <c r="CS49" s="691"/>
      <c r="CT49" s="691"/>
      <c r="CU49" s="691"/>
      <c r="CV49" s="691"/>
      <c r="CW49" s="691"/>
      <c r="CX49" s="691"/>
      <c r="CY49" s="718"/>
      <c r="CZ49" s="719">
        <v>100</v>
      </c>
      <c r="DA49" s="720"/>
      <c r="DB49" s="720"/>
      <c r="DC49" s="721"/>
      <c r="DD49" s="722">
        <v>10328664</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18000</v>
      </c>
      <c r="R7" s="753"/>
      <c r="S7" s="753"/>
      <c r="T7" s="753"/>
      <c r="U7" s="753"/>
      <c r="V7" s="753">
        <v>17343</v>
      </c>
      <c r="W7" s="753"/>
      <c r="X7" s="753"/>
      <c r="Y7" s="753"/>
      <c r="Z7" s="753"/>
      <c r="AA7" s="753">
        <v>657</v>
      </c>
      <c r="AB7" s="753"/>
      <c r="AC7" s="753"/>
      <c r="AD7" s="753"/>
      <c r="AE7" s="754"/>
      <c r="AF7" s="755">
        <v>596</v>
      </c>
      <c r="AG7" s="756"/>
      <c r="AH7" s="756"/>
      <c r="AI7" s="756"/>
      <c r="AJ7" s="757"/>
      <c r="AK7" s="792">
        <v>29</v>
      </c>
      <c r="AL7" s="793"/>
      <c r="AM7" s="793"/>
      <c r="AN7" s="793"/>
      <c r="AO7" s="793"/>
      <c r="AP7" s="793">
        <v>18498</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t="s">
        <v>555</v>
      </c>
      <c r="BS7" s="796" t="s">
        <v>552</v>
      </c>
      <c r="BT7" s="797"/>
      <c r="BU7" s="797"/>
      <c r="BV7" s="797"/>
      <c r="BW7" s="797"/>
      <c r="BX7" s="797"/>
      <c r="BY7" s="797"/>
      <c r="BZ7" s="797"/>
      <c r="CA7" s="797"/>
      <c r="CB7" s="797"/>
      <c r="CC7" s="797"/>
      <c r="CD7" s="797"/>
      <c r="CE7" s="797"/>
      <c r="CF7" s="797"/>
      <c r="CG7" s="798"/>
      <c r="CH7" s="789" t="s">
        <v>554</v>
      </c>
      <c r="CI7" s="790"/>
      <c r="CJ7" s="790"/>
      <c r="CK7" s="790"/>
      <c r="CL7" s="791"/>
      <c r="CM7" s="789">
        <v>10</v>
      </c>
      <c r="CN7" s="790"/>
      <c r="CO7" s="790"/>
      <c r="CP7" s="790"/>
      <c r="CQ7" s="791"/>
      <c r="CR7" s="789">
        <v>5</v>
      </c>
      <c r="CS7" s="790"/>
      <c r="CT7" s="790"/>
      <c r="CU7" s="790"/>
      <c r="CV7" s="791"/>
      <c r="CW7" s="789" t="s">
        <v>553</v>
      </c>
      <c r="CX7" s="790"/>
      <c r="CY7" s="790"/>
      <c r="CZ7" s="790"/>
      <c r="DA7" s="791"/>
      <c r="DB7" s="789" t="s">
        <v>553</v>
      </c>
      <c r="DC7" s="790"/>
      <c r="DD7" s="790"/>
      <c r="DE7" s="790"/>
      <c r="DF7" s="791"/>
      <c r="DG7" s="789" t="s">
        <v>553</v>
      </c>
      <c r="DH7" s="790"/>
      <c r="DI7" s="790"/>
      <c r="DJ7" s="790"/>
      <c r="DK7" s="791"/>
      <c r="DL7" s="789" t="s">
        <v>553</v>
      </c>
      <c r="DM7" s="790"/>
      <c r="DN7" s="790"/>
      <c r="DO7" s="790"/>
      <c r="DP7" s="791"/>
      <c r="DQ7" s="789" t="s">
        <v>553</v>
      </c>
      <c r="DR7" s="790"/>
      <c r="DS7" s="790"/>
      <c r="DT7" s="790"/>
      <c r="DU7" s="791"/>
      <c r="DV7" s="770"/>
      <c r="DW7" s="771"/>
      <c r="DX7" s="771"/>
      <c r="DY7" s="771"/>
      <c r="DZ7" s="772"/>
      <c r="EA7" s="205"/>
    </row>
    <row r="8" spans="1:131" s="206" customFormat="1" ht="26.25" customHeight="1">
      <c r="A8" s="212">
        <v>2</v>
      </c>
      <c r="B8" s="773" t="s">
        <v>362</v>
      </c>
      <c r="C8" s="774"/>
      <c r="D8" s="774"/>
      <c r="E8" s="774"/>
      <c r="F8" s="774"/>
      <c r="G8" s="774"/>
      <c r="H8" s="774"/>
      <c r="I8" s="774"/>
      <c r="J8" s="774"/>
      <c r="K8" s="774"/>
      <c r="L8" s="774"/>
      <c r="M8" s="774"/>
      <c r="N8" s="774"/>
      <c r="O8" s="774"/>
      <c r="P8" s="775"/>
      <c r="Q8" s="776">
        <v>14</v>
      </c>
      <c r="R8" s="777"/>
      <c r="S8" s="777"/>
      <c r="T8" s="777"/>
      <c r="U8" s="777"/>
      <c r="V8" s="777">
        <v>4</v>
      </c>
      <c r="W8" s="777"/>
      <c r="X8" s="777"/>
      <c r="Y8" s="777"/>
      <c r="Z8" s="777"/>
      <c r="AA8" s="777">
        <v>10</v>
      </c>
      <c r="AB8" s="777"/>
      <c r="AC8" s="777"/>
      <c r="AD8" s="777"/>
      <c r="AE8" s="778"/>
      <c r="AF8" s="779">
        <v>10</v>
      </c>
      <c r="AG8" s="780"/>
      <c r="AH8" s="780"/>
      <c r="AI8" s="780"/>
      <c r="AJ8" s="781"/>
      <c r="AK8" s="782" t="s">
        <v>478</v>
      </c>
      <c r="AL8" s="783"/>
      <c r="AM8" s="783"/>
      <c r="AN8" s="783"/>
      <c r="AO8" s="783"/>
      <c r="AP8" s="783">
        <v>5</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364</v>
      </c>
      <c r="B23" s="808" t="s">
        <v>365</v>
      </c>
      <c r="C23" s="809"/>
      <c r="D23" s="809"/>
      <c r="E23" s="809"/>
      <c r="F23" s="809"/>
      <c r="G23" s="809"/>
      <c r="H23" s="809"/>
      <c r="I23" s="809"/>
      <c r="J23" s="809"/>
      <c r="K23" s="809"/>
      <c r="L23" s="809"/>
      <c r="M23" s="809"/>
      <c r="N23" s="809"/>
      <c r="O23" s="809"/>
      <c r="P23" s="810"/>
      <c r="Q23" s="811">
        <v>18014</v>
      </c>
      <c r="R23" s="812"/>
      <c r="S23" s="812"/>
      <c r="T23" s="812"/>
      <c r="U23" s="812"/>
      <c r="V23" s="812">
        <v>17347</v>
      </c>
      <c r="W23" s="812"/>
      <c r="X23" s="812"/>
      <c r="Y23" s="812"/>
      <c r="Z23" s="812"/>
      <c r="AA23" s="812">
        <v>667</v>
      </c>
      <c r="AB23" s="812"/>
      <c r="AC23" s="812"/>
      <c r="AD23" s="812"/>
      <c r="AE23" s="813"/>
      <c r="AF23" s="814">
        <v>606</v>
      </c>
      <c r="AG23" s="812"/>
      <c r="AH23" s="812"/>
      <c r="AI23" s="812"/>
      <c r="AJ23" s="815"/>
      <c r="AK23" s="816"/>
      <c r="AL23" s="817"/>
      <c r="AM23" s="817"/>
      <c r="AN23" s="817"/>
      <c r="AO23" s="817"/>
      <c r="AP23" s="812">
        <v>18503</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376</v>
      </c>
      <c r="C28" s="750"/>
      <c r="D28" s="750"/>
      <c r="E28" s="750"/>
      <c r="F28" s="750"/>
      <c r="G28" s="750"/>
      <c r="H28" s="750"/>
      <c r="I28" s="750"/>
      <c r="J28" s="750"/>
      <c r="K28" s="750"/>
      <c r="L28" s="750"/>
      <c r="M28" s="750"/>
      <c r="N28" s="750"/>
      <c r="O28" s="750"/>
      <c r="P28" s="751"/>
      <c r="Q28" s="840">
        <v>3869</v>
      </c>
      <c r="R28" s="841"/>
      <c r="S28" s="841"/>
      <c r="T28" s="841"/>
      <c r="U28" s="841"/>
      <c r="V28" s="841">
        <v>4292</v>
      </c>
      <c r="W28" s="841"/>
      <c r="X28" s="841"/>
      <c r="Y28" s="841"/>
      <c r="Z28" s="841"/>
      <c r="AA28" s="841">
        <v>-423</v>
      </c>
      <c r="AB28" s="841"/>
      <c r="AC28" s="841"/>
      <c r="AD28" s="841"/>
      <c r="AE28" s="842"/>
      <c r="AF28" s="843">
        <v>-423</v>
      </c>
      <c r="AG28" s="841"/>
      <c r="AH28" s="841"/>
      <c r="AI28" s="841"/>
      <c r="AJ28" s="844"/>
      <c r="AK28" s="845">
        <v>297</v>
      </c>
      <c r="AL28" s="836"/>
      <c r="AM28" s="836"/>
      <c r="AN28" s="836"/>
      <c r="AO28" s="836"/>
      <c r="AP28" s="836" t="s">
        <v>478</v>
      </c>
      <c r="AQ28" s="836"/>
      <c r="AR28" s="836"/>
      <c r="AS28" s="836"/>
      <c r="AT28" s="836"/>
      <c r="AU28" s="836" t="s">
        <v>478</v>
      </c>
      <c r="AV28" s="836"/>
      <c r="AW28" s="836"/>
      <c r="AX28" s="836"/>
      <c r="AY28" s="836"/>
      <c r="AZ28" s="837" t="s">
        <v>478</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377</v>
      </c>
      <c r="C29" s="774"/>
      <c r="D29" s="774"/>
      <c r="E29" s="774"/>
      <c r="F29" s="774"/>
      <c r="G29" s="774"/>
      <c r="H29" s="774"/>
      <c r="I29" s="774"/>
      <c r="J29" s="774"/>
      <c r="K29" s="774"/>
      <c r="L29" s="774"/>
      <c r="M29" s="774"/>
      <c r="N29" s="774"/>
      <c r="O29" s="774"/>
      <c r="P29" s="775"/>
      <c r="Q29" s="776">
        <v>414</v>
      </c>
      <c r="R29" s="777"/>
      <c r="S29" s="777"/>
      <c r="T29" s="777"/>
      <c r="U29" s="777"/>
      <c r="V29" s="777">
        <v>407</v>
      </c>
      <c r="W29" s="777"/>
      <c r="X29" s="777"/>
      <c r="Y29" s="777"/>
      <c r="Z29" s="777"/>
      <c r="AA29" s="777">
        <v>7</v>
      </c>
      <c r="AB29" s="777"/>
      <c r="AC29" s="777"/>
      <c r="AD29" s="777"/>
      <c r="AE29" s="778"/>
      <c r="AF29" s="779">
        <v>7</v>
      </c>
      <c r="AG29" s="780"/>
      <c r="AH29" s="780"/>
      <c r="AI29" s="780"/>
      <c r="AJ29" s="781"/>
      <c r="AK29" s="848">
        <v>135</v>
      </c>
      <c r="AL29" s="849"/>
      <c r="AM29" s="849"/>
      <c r="AN29" s="849"/>
      <c r="AO29" s="849"/>
      <c r="AP29" s="849" t="s">
        <v>478</v>
      </c>
      <c r="AQ29" s="849"/>
      <c r="AR29" s="849"/>
      <c r="AS29" s="849"/>
      <c r="AT29" s="849"/>
      <c r="AU29" s="849" t="s">
        <v>478</v>
      </c>
      <c r="AV29" s="849"/>
      <c r="AW29" s="849"/>
      <c r="AX29" s="849"/>
      <c r="AY29" s="849"/>
      <c r="AZ29" s="850" t="s">
        <v>478</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378</v>
      </c>
      <c r="C30" s="774"/>
      <c r="D30" s="774"/>
      <c r="E30" s="774"/>
      <c r="F30" s="774"/>
      <c r="G30" s="774"/>
      <c r="H30" s="774"/>
      <c r="I30" s="774"/>
      <c r="J30" s="774"/>
      <c r="K30" s="774"/>
      <c r="L30" s="774"/>
      <c r="M30" s="774"/>
      <c r="N30" s="774"/>
      <c r="O30" s="774"/>
      <c r="P30" s="775"/>
      <c r="Q30" s="776">
        <v>475</v>
      </c>
      <c r="R30" s="777"/>
      <c r="S30" s="777"/>
      <c r="T30" s="777"/>
      <c r="U30" s="777"/>
      <c r="V30" s="777">
        <v>469</v>
      </c>
      <c r="W30" s="777"/>
      <c r="X30" s="777"/>
      <c r="Y30" s="777"/>
      <c r="Z30" s="777"/>
      <c r="AA30" s="777">
        <v>6</v>
      </c>
      <c r="AB30" s="777"/>
      <c r="AC30" s="777"/>
      <c r="AD30" s="777"/>
      <c r="AE30" s="778"/>
      <c r="AF30" s="779">
        <v>208</v>
      </c>
      <c r="AG30" s="780"/>
      <c r="AH30" s="780"/>
      <c r="AI30" s="780"/>
      <c r="AJ30" s="781"/>
      <c r="AK30" s="848">
        <v>4</v>
      </c>
      <c r="AL30" s="849"/>
      <c r="AM30" s="849"/>
      <c r="AN30" s="849"/>
      <c r="AO30" s="849"/>
      <c r="AP30" s="849">
        <v>1828</v>
      </c>
      <c r="AQ30" s="849"/>
      <c r="AR30" s="849"/>
      <c r="AS30" s="849"/>
      <c r="AT30" s="849"/>
      <c r="AU30" s="849">
        <v>57</v>
      </c>
      <c r="AV30" s="849"/>
      <c r="AW30" s="849"/>
      <c r="AX30" s="849"/>
      <c r="AY30" s="849"/>
      <c r="AZ30" s="850" t="s">
        <v>478</v>
      </c>
      <c r="BA30" s="850"/>
      <c r="BB30" s="850"/>
      <c r="BC30" s="850"/>
      <c r="BD30" s="850"/>
      <c r="BE30" s="846" t="s">
        <v>379</v>
      </c>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380</v>
      </c>
      <c r="C31" s="774"/>
      <c r="D31" s="774"/>
      <c r="E31" s="774"/>
      <c r="F31" s="774"/>
      <c r="G31" s="774"/>
      <c r="H31" s="774"/>
      <c r="I31" s="774"/>
      <c r="J31" s="774"/>
      <c r="K31" s="774"/>
      <c r="L31" s="774"/>
      <c r="M31" s="774"/>
      <c r="N31" s="774"/>
      <c r="O31" s="774"/>
      <c r="P31" s="775"/>
      <c r="Q31" s="776">
        <v>102</v>
      </c>
      <c r="R31" s="777"/>
      <c r="S31" s="777"/>
      <c r="T31" s="777"/>
      <c r="U31" s="777"/>
      <c r="V31" s="777">
        <v>101</v>
      </c>
      <c r="W31" s="777"/>
      <c r="X31" s="777"/>
      <c r="Y31" s="777"/>
      <c r="Z31" s="777"/>
      <c r="AA31" s="777">
        <v>1</v>
      </c>
      <c r="AB31" s="777"/>
      <c r="AC31" s="777"/>
      <c r="AD31" s="777"/>
      <c r="AE31" s="778"/>
      <c r="AF31" s="779">
        <v>1</v>
      </c>
      <c r="AG31" s="780"/>
      <c r="AH31" s="780"/>
      <c r="AI31" s="780"/>
      <c r="AJ31" s="781"/>
      <c r="AK31" s="848">
        <v>52</v>
      </c>
      <c r="AL31" s="849"/>
      <c r="AM31" s="849"/>
      <c r="AN31" s="849"/>
      <c r="AO31" s="849"/>
      <c r="AP31" s="849">
        <v>511</v>
      </c>
      <c r="AQ31" s="849"/>
      <c r="AR31" s="849"/>
      <c r="AS31" s="849"/>
      <c r="AT31" s="849"/>
      <c r="AU31" s="849">
        <v>428</v>
      </c>
      <c r="AV31" s="849"/>
      <c r="AW31" s="849"/>
      <c r="AX31" s="849"/>
      <c r="AY31" s="849"/>
      <c r="AZ31" s="850" t="s">
        <v>478</v>
      </c>
      <c r="BA31" s="850"/>
      <c r="BB31" s="850"/>
      <c r="BC31" s="850"/>
      <c r="BD31" s="850"/>
      <c r="BE31" s="846" t="s">
        <v>381</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382</v>
      </c>
      <c r="C32" s="774"/>
      <c r="D32" s="774"/>
      <c r="E32" s="774"/>
      <c r="F32" s="774"/>
      <c r="G32" s="774"/>
      <c r="H32" s="774"/>
      <c r="I32" s="774"/>
      <c r="J32" s="774"/>
      <c r="K32" s="774"/>
      <c r="L32" s="774"/>
      <c r="M32" s="774"/>
      <c r="N32" s="774"/>
      <c r="O32" s="774"/>
      <c r="P32" s="775"/>
      <c r="Q32" s="776">
        <v>732</v>
      </c>
      <c r="R32" s="777"/>
      <c r="S32" s="777"/>
      <c r="T32" s="777"/>
      <c r="U32" s="777"/>
      <c r="V32" s="777">
        <v>693</v>
      </c>
      <c r="W32" s="777"/>
      <c r="X32" s="777"/>
      <c r="Y32" s="777"/>
      <c r="Z32" s="777"/>
      <c r="AA32" s="777">
        <v>39</v>
      </c>
      <c r="AB32" s="777"/>
      <c r="AC32" s="777"/>
      <c r="AD32" s="777"/>
      <c r="AE32" s="778"/>
      <c r="AF32" s="779">
        <v>4</v>
      </c>
      <c r="AG32" s="780"/>
      <c r="AH32" s="780"/>
      <c r="AI32" s="780"/>
      <c r="AJ32" s="781"/>
      <c r="AK32" s="848">
        <v>282</v>
      </c>
      <c r="AL32" s="849"/>
      <c r="AM32" s="849"/>
      <c r="AN32" s="849"/>
      <c r="AO32" s="849"/>
      <c r="AP32" s="849">
        <v>2820</v>
      </c>
      <c r="AQ32" s="849"/>
      <c r="AR32" s="849"/>
      <c r="AS32" s="849"/>
      <c r="AT32" s="849"/>
      <c r="AU32" s="849">
        <v>2820</v>
      </c>
      <c r="AV32" s="849"/>
      <c r="AW32" s="849"/>
      <c r="AX32" s="849"/>
      <c r="AY32" s="849"/>
      <c r="AZ32" s="850" t="s">
        <v>478</v>
      </c>
      <c r="BA32" s="850"/>
      <c r="BB32" s="850"/>
      <c r="BC32" s="850"/>
      <c r="BD32" s="850"/>
      <c r="BE32" s="846" t="s">
        <v>381</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383</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364</v>
      </c>
      <c r="B63" s="808" t="s">
        <v>384</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-202</v>
      </c>
      <c r="AG63" s="860"/>
      <c r="AH63" s="860"/>
      <c r="AI63" s="860"/>
      <c r="AJ63" s="861"/>
      <c r="AK63" s="862"/>
      <c r="AL63" s="857"/>
      <c r="AM63" s="857"/>
      <c r="AN63" s="857"/>
      <c r="AO63" s="857"/>
      <c r="AP63" s="860">
        <v>5160</v>
      </c>
      <c r="AQ63" s="860"/>
      <c r="AR63" s="860"/>
      <c r="AS63" s="860"/>
      <c r="AT63" s="860"/>
      <c r="AU63" s="860">
        <v>3304</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386</v>
      </c>
      <c r="B66" s="759"/>
      <c r="C66" s="759"/>
      <c r="D66" s="759"/>
      <c r="E66" s="759"/>
      <c r="F66" s="759"/>
      <c r="G66" s="759"/>
      <c r="H66" s="759"/>
      <c r="I66" s="759"/>
      <c r="J66" s="759"/>
      <c r="K66" s="759"/>
      <c r="L66" s="759"/>
      <c r="M66" s="759"/>
      <c r="N66" s="759"/>
      <c r="O66" s="759"/>
      <c r="P66" s="760"/>
      <c r="Q66" s="735" t="s">
        <v>368</v>
      </c>
      <c r="R66" s="736"/>
      <c r="S66" s="736"/>
      <c r="T66" s="736"/>
      <c r="U66" s="737"/>
      <c r="V66" s="735" t="s">
        <v>369</v>
      </c>
      <c r="W66" s="736"/>
      <c r="X66" s="736"/>
      <c r="Y66" s="736"/>
      <c r="Z66" s="737"/>
      <c r="AA66" s="735" t="s">
        <v>370</v>
      </c>
      <c r="AB66" s="736"/>
      <c r="AC66" s="736"/>
      <c r="AD66" s="736"/>
      <c r="AE66" s="737"/>
      <c r="AF66" s="870" t="s">
        <v>371</v>
      </c>
      <c r="AG66" s="831"/>
      <c r="AH66" s="831"/>
      <c r="AI66" s="831"/>
      <c r="AJ66" s="871"/>
      <c r="AK66" s="735" t="s">
        <v>372</v>
      </c>
      <c r="AL66" s="759"/>
      <c r="AM66" s="759"/>
      <c r="AN66" s="759"/>
      <c r="AO66" s="760"/>
      <c r="AP66" s="735" t="s">
        <v>373</v>
      </c>
      <c r="AQ66" s="736"/>
      <c r="AR66" s="736"/>
      <c r="AS66" s="736"/>
      <c r="AT66" s="737"/>
      <c r="AU66" s="735" t="s">
        <v>387</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537</v>
      </c>
      <c r="C68" s="888"/>
      <c r="D68" s="888"/>
      <c r="E68" s="888"/>
      <c r="F68" s="888"/>
      <c r="G68" s="888"/>
      <c r="H68" s="888"/>
      <c r="I68" s="888"/>
      <c r="J68" s="888"/>
      <c r="K68" s="888"/>
      <c r="L68" s="888"/>
      <c r="M68" s="888"/>
      <c r="N68" s="888"/>
      <c r="O68" s="888"/>
      <c r="P68" s="889"/>
      <c r="Q68" s="890">
        <v>100</v>
      </c>
      <c r="R68" s="884"/>
      <c r="S68" s="884"/>
      <c r="T68" s="884"/>
      <c r="U68" s="884"/>
      <c r="V68" s="884">
        <v>99</v>
      </c>
      <c r="W68" s="884"/>
      <c r="X68" s="884"/>
      <c r="Y68" s="884"/>
      <c r="Z68" s="884"/>
      <c r="AA68" s="884">
        <v>0</v>
      </c>
      <c r="AB68" s="884"/>
      <c r="AC68" s="884"/>
      <c r="AD68" s="884"/>
      <c r="AE68" s="884"/>
      <c r="AF68" s="884">
        <v>0</v>
      </c>
      <c r="AG68" s="884"/>
      <c r="AH68" s="884"/>
      <c r="AI68" s="884"/>
      <c r="AJ68" s="884"/>
      <c r="AK68" s="884">
        <v>2</v>
      </c>
      <c r="AL68" s="884"/>
      <c r="AM68" s="884"/>
      <c r="AN68" s="884"/>
      <c r="AO68" s="884"/>
      <c r="AP68" s="884" t="s">
        <v>478</v>
      </c>
      <c r="AQ68" s="884"/>
      <c r="AR68" s="884"/>
      <c r="AS68" s="884"/>
      <c r="AT68" s="884"/>
      <c r="AU68" s="884" t="s">
        <v>478</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538</v>
      </c>
      <c r="C69" s="892"/>
      <c r="D69" s="892"/>
      <c r="E69" s="892"/>
      <c r="F69" s="892"/>
      <c r="G69" s="892"/>
      <c r="H69" s="892"/>
      <c r="I69" s="892"/>
      <c r="J69" s="892"/>
      <c r="K69" s="892"/>
      <c r="L69" s="892"/>
      <c r="M69" s="892"/>
      <c r="N69" s="892"/>
      <c r="O69" s="892"/>
      <c r="P69" s="893"/>
      <c r="Q69" s="894">
        <v>11632</v>
      </c>
      <c r="R69" s="849"/>
      <c r="S69" s="849"/>
      <c r="T69" s="849"/>
      <c r="U69" s="849"/>
      <c r="V69" s="849">
        <v>11127</v>
      </c>
      <c r="W69" s="849"/>
      <c r="X69" s="849"/>
      <c r="Y69" s="849"/>
      <c r="Z69" s="849"/>
      <c r="AA69" s="849">
        <v>505</v>
      </c>
      <c r="AB69" s="849"/>
      <c r="AC69" s="849"/>
      <c r="AD69" s="849"/>
      <c r="AE69" s="849"/>
      <c r="AF69" s="849">
        <v>505</v>
      </c>
      <c r="AG69" s="849"/>
      <c r="AH69" s="849"/>
      <c r="AI69" s="849"/>
      <c r="AJ69" s="849"/>
      <c r="AK69" s="849" t="s">
        <v>550</v>
      </c>
      <c r="AL69" s="849"/>
      <c r="AM69" s="849"/>
      <c r="AN69" s="849"/>
      <c r="AO69" s="849"/>
      <c r="AP69" s="849" t="s">
        <v>551</v>
      </c>
      <c r="AQ69" s="849"/>
      <c r="AR69" s="849"/>
      <c r="AS69" s="849"/>
      <c r="AT69" s="849"/>
      <c r="AU69" s="849" t="s">
        <v>551</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539</v>
      </c>
      <c r="C70" s="892"/>
      <c r="D70" s="892"/>
      <c r="E70" s="892"/>
      <c r="F70" s="892"/>
      <c r="G70" s="892"/>
      <c r="H70" s="892"/>
      <c r="I70" s="892"/>
      <c r="J70" s="892"/>
      <c r="K70" s="892"/>
      <c r="L70" s="892"/>
      <c r="M70" s="892"/>
      <c r="N70" s="892"/>
      <c r="O70" s="892"/>
      <c r="P70" s="893"/>
      <c r="Q70" s="894">
        <v>68</v>
      </c>
      <c r="R70" s="849"/>
      <c r="S70" s="849"/>
      <c r="T70" s="849"/>
      <c r="U70" s="849"/>
      <c r="V70" s="849">
        <v>68</v>
      </c>
      <c r="W70" s="849"/>
      <c r="X70" s="849"/>
      <c r="Y70" s="849"/>
      <c r="Z70" s="849"/>
      <c r="AA70" s="849" t="s">
        <v>478</v>
      </c>
      <c r="AB70" s="849"/>
      <c r="AC70" s="849"/>
      <c r="AD70" s="849"/>
      <c r="AE70" s="849"/>
      <c r="AF70" s="849" t="s">
        <v>478</v>
      </c>
      <c r="AG70" s="849"/>
      <c r="AH70" s="849"/>
      <c r="AI70" s="849"/>
      <c r="AJ70" s="849"/>
      <c r="AK70" s="849" t="s">
        <v>478</v>
      </c>
      <c r="AL70" s="849"/>
      <c r="AM70" s="849"/>
      <c r="AN70" s="849"/>
      <c r="AO70" s="849"/>
      <c r="AP70" s="849" t="s">
        <v>478</v>
      </c>
      <c r="AQ70" s="849"/>
      <c r="AR70" s="849"/>
      <c r="AS70" s="849"/>
      <c r="AT70" s="849"/>
      <c r="AU70" s="849" t="s">
        <v>478</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540</v>
      </c>
      <c r="C71" s="892"/>
      <c r="D71" s="892"/>
      <c r="E71" s="892"/>
      <c r="F71" s="892"/>
      <c r="G71" s="892"/>
      <c r="H71" s="892"/>
      <c r="I71" s="892"/>
      <c r="J71" s="892"/>
      <c r="K71" s="892"/>
      <c r="L71" s="892"/>
      <c r="M71" s="892"/>
      <c r="N71" s="892"/>
      <c r="O71" s="892"/>
      <c r="P71" s="893"/>
      <c r="Q71" s="894">
        <v>769</v>
      </c>
      <c r="R71" s="849"/>
      <c r="S71" s="849"/>
      <c r="T71" s="849"/>
      <c r="U71" s="849"/>
      <c r="V71" s="849">
        <v>748</v>
      </c>
      <c r="W71" s="849"/>
      <c r="X71" s="849"/>
      <c r="Y71" s="849"/>
      <c r="Z71" s="849"/>
      <c r="AA71" s="849">
        <v>22</v>
      </c>
      <c r="AB71" s="849"/>
      <c r="AC71" s="849"/>
      <c r="AD71" s="849"/>
      <c r="AE71" s="849"/>
      <c r="AF71" s="849">
        <v>22</v>
      </c>
      <c r="AG71" s="849"/>
      <c r="AH71" s="849"/>
      <c r="AI71" s="849"/>
      <c r="AJ71" s="849"/>
      <c r="AK71" s="849">
        <v>13</v>
      </c>
      <c r="AL71" s="849"/>
      <c r="AM71" s="849"/>
      <c r="AN71" s="849"/>
      <c r="AO71" s="849"/>
      <c r="AP71" s="849">
        <v>317</v>
      </c>
      <c r="AQ71" s="849"/>
      <c r="AR71" s="849"/>
      <c r="AS71" s="849"/>
      <c r="AT71" s="849"/>
      <c r="AU71" s="849">
        <v>161</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541</v>
      </c>
      <c r="C72" s="892"/>
      <c r="D72" s="892"/>
      <c r="E72" s="892"/>
      <c r="F72" s="892"/>
      <c r="G72" s="892"/>
      <c r="H72" s="892"/>
      <c r="I72" s="892"/>
      <c r="J72" s="892"/>
      <c r="K72" s="892"/>
      <c r="L72" s="892"/>
      <c r="M72" s="892"/>
      <c r="N72" s="892"/>
      <c r="O72" s="892"/>
      <c r="P72" s="893"/>
      <c r="Q72" s="894">
        <v>10</v>
      </c>
      <c r="R72" s="849"/>
      <c r="S72" s="849"/>
      <c r="T72" s="849"/>
      <c r="U72" s="849"/>
      <c r="V72" s="849">
        <v>6</v>
      </c>
      <c r="W72" s="849"/>
      <c r="X72" s="849"/>
      <c r="Y72" s="849"/>
      <c r="Z72" s="849"/>
      <c r="AA72" s="849">
        <v>4</v>
      </c>
      <c r="AB72" s="849"/>
      <c r="AC72" s="849"/>
      <c r="AD72" s="849"/>
      <c r="AE72" s="849"/>
      <c r="AF72" s="849">
        <v>4</v>
      </c>
      <c r="AG72" s="849"/>
      <c r="AH72" s="849"/>
      <c r="AI72" s="849"/>
      <c r="AJ72" s="849"/>
      <c r="AK72" s="849" t="s">
        <v>478</v>
      </c>
      <c r="AL72" s="849"/>
      <c r="AM72" s="849"/>
      <c r="AN72" s="849"/>
      <c r="AO72" s="849"/>
      <c r="AP72" s="849" t="s">
        <v>478</v>
      </c>
      <c r="AQ72" s="849"/>
      <c r="AR72" s="849"/>
      <c r="AS72" s="849"/>
      <c r="AT72" s="849"/>
      <c r="AU72" s="849" t="s">
        <v>478</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542</v>
      </c>
      <c r="C73" s="892"/>
      <c r="D73" s="892"/>
      <c r="E73" s="892"/>
      <c r="F73" s="892"/>
      <c r="G73" s="892"/>
      <c r="H73" s="892"/>
      <c r="I73" s="892"/>
      <c r="J73" s="892"/>
      <c r="K73" s="892"/>
      <c r="L73" s="892"/>
      <c r="M73" s="892"/>
      <c r="N73" s="892"/>
      <c r="O73" s="892"/>
      <c r="P73" s="893"/>
      <c r="Q73" s="894">
        <v>56</v>
      </c>
      <c r="R73" s="849"/>
      <c r="S73" s="849"/>
      <c r="T73" s="849"/>
      <c r="U73" s="849"/>
      <c r="V73" s="849">
        <v>33</v>
      </c>
      <c r="W73" s="849"/>
      <c r="X73" s="849"/>
      <c r="Y73" s="849"/>
      <c r="Z73" s="849"/>
      <c r="AA73" s="849">
        <v>23</v>
      </c>
      <c r="AB73" s="849"/>
      <c r="AC73" s="849"/>
      <c r="AD73" s="849"/>
      <c r="AE73" s="849"/>
      <c r="AF73" s="849">
        <v>23</v>
      </c>
      <c r="AG73" s="849"/>
      <c r="AH73" s="849"/>
      <c r="AI73" s="849"/>
      <c r="AJ73" s="849"/>
      <c r="AK73" s="849" t="s">
        <v>478</v>
      </c>
      <c r="AL73" s="849"/>
      <c r="AM73" s="849"/>
      <c r="AN73" s="849"/>
      <c r="AO73" s="849"/>
      <c r="AP73" s="849" t="s">
        <v>478</v>
      </c>
      <c r="AQ73" s="849"/>
      <c r="AR73" s="849"/>
      <c r="AS73" s="849"/>
      <c r="AT73" s="849"/>
      <c r="AU73" s="849" t="s">
        <v>478</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543</v>
      </c>
      <c r="C74" s="892"/>
      <c r="D74" s="892"/>
      <c r="E74" s="892"/>
      <c r="F74" s="892"/>
      <c r="G74" s="892"/>
      <c r="H74" s="892"/>
      <c r="I74" s="892"/>
      <c r="J74" s="892"/>
      <c r="K74" s="892"/>
      <c r="L74" s="892"/>
      <c r="M74" s="892"/>
      <c r="N74" s="892"/>
      <c r="O74" s="892"/>
      <c r="P74" s="893"/>
      <c r="Q74" s="894">
        <v>1068</v>
      </c>
      <c r="R74" s="849"/>
      <c r="S74" s="849"/>
      <c r="T74" s="849"/>
      <c r="U74" s="849"/>
      <c r="V74" s="849">
        <v>1059</v>
      </c>
      <c r="W74" s="849"/>
      <c r="X74" s="849"/>
      <c r="Y74" s="849"/>
      <c r="Z74" s="849"/>
      <c r="AA74" s="849">
        <v>9</v>
      </c>
      <c r="AB74" s="849"/>
      <c r="AC74" s="849"/>
      <c r="AD74" s="849"/>
      <c r="AE74" s="849"/>
      <c r="AF74" s="849">
        <v>9</v>
      </c>
      <c r="AG74" s="849"/>
      <c r="AH74" s="849"/>
      <c r="AI74" s="849"/>
      <c r="AJ74" s="849"/>
      <c r="AK74" s="849" t="s">
        <v>478</v>
      </c>
      <c r="AL74" s="849"/>
      <c r="AM74" s="849"/>
      <c r="AN74" s="849"/>
      <c r="AO74" s="849"/>
      <c r="AP74" s="849">
        <v>27</v>
      </c>
      <c r="AQ74" s="849"/>
      <c r="AR74" s="849"/>
      <c r="AS74" s="849"/>
      <c r="AT74" s="849"/>
      <c r="AU74" s="849">
        <v>14</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544</v>
      </c>
      <c r="C75" s="892"/>
      <c r="D75" s="892"/>
      <c r="E75" s="892"/>
      <c r="F75" s="892"/>
      <c r="G75" s="892"/>
      <c r="H75" s="892"/>
      <c r="I75" s="892"/>
      <c r="J75" s="892"/>
      <c r="K75" s="892"/>
      <c r="L75" s="892"/>
      <c r="M75" s="892"/>
      <c r="N75" s="892"/>
      <c r="O75" s="892"/>
      <c r="P75" s="893"/>
      <c r="Q75" s="897">
        <v>183</v>
      </c>
      <c r="R75" s="898"/>
      <c r="S75" s="898"/>
      <c r="T75" s="898"/>
      <c r="U75" s="848"/>
      <c r="V75" s="899">
        <v>171</v>
      </c>
      <c r="W75" s="898"/>
      <c r="X75" s="898"/>
      <c r="Y75" s="898"/>
      <c r="Z75" s="848"/>
      <c r="AA75" s="899">
        <v>12</v>
      </c>
      <c r="AB75" s="898"/>
      <c r="AC75" s="898"/>
      <c r="AD75" s="898"/>
      <c r="AE75" s="848"/>
      <c r="AF75" s="899">
        <v>12</v>
      </c>
      <c r="AG75" s="898"/>
      <c r="AH75" s="898"/>
      <c r="AI75" s="898"/>
      <c r="AJ75" s="848"/>
      <c r="AK75" s="849" t="s">
        <v>478</v>
      </c>
      <c r="AL75" s="849"/>
      <c r="AM75" s="849"/>
      <c r="AN75" s="849"/>
      <c r="AO75" s="849"/>
      <c r="AP75" s="849" t="s">
        <v>478</v>
      </c>
      <c r="AQ75" s="849"/>
      <c r="AR75" s="849"/>
      <c r="AS75" s="849"/>
      <c r="AT75" s="849"/>
      <c r="AU75" s="849" t="s">
        <v>478</v>
      </c>
      <c r="AV75" s="849"/>
      <c r="AW75" s="849"/>
      <c r="AX75" s="849"/>
      <c r="AY75" s="849"/>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545</v>
      </c>
      <c r="C76" s="892"/>
      <c r="D76" s="892"/>
      <c r="E76" s="892"/>
      <c r="F76" s="892"/>
      <c r="G76" s="892"/>
      <c r="H76" s="892"/>
      <c r="I76" s="892"/>
      <c r="J76" s="892"/>
      <c r="K76" s="892"/>
      <c r="L76" s="892"/>
      <c r="M76" s="892"/>
      <c r="N76" s="892"/>
      <c r="O76" s="892"/>
      <c r="P76" s="893"/>
      <c r="Q76" s="897">
        <v>65</v>
      </c>
      <c r="R76" s="898"/>
      <c r="S76" s="898"/>
      <c r="T76" s="898"/>
      <c r="U76" s="848"/>
      <c r="V76" s="899">
        <v>65</v>
      </c>
      <c r="W76" s="898"/>
      <c r="X76" s="898"/>
      <c r="Y76" s="898"/>
      <c r="Z76" s="848"/>
      <c r="AA76" s="849" t="s">
        <v>478</v>
      </c>
      <c r="AB76" s="849"/>
      <c r="AC76" s="849"/>
      <c r="AD76" s="849"/>
      <c r="AE76" s="849"/>
      <c r="AF76" s="849" t="s">
        <v>478</v>
      </c>
      <c r="AG76" s="849"/>
      <c r="AH76" s="849"/>
      <c r="AI76" s="849"/>
      <c r="AJ76" s="849"/>
      <c r="AK76" s="849" t="s">
        <v>478</v>
      </c>
      <c r="AL76" s="849"/>
      <c r="AM76" s="849"/>
      <c r="AN76" s="849"/>
      <c r="AO76" s="849"/>
      <c r="AP76" s="849" t="s">
        <v>478</v>
      </c>
      <c r="AQ76" s="849"/>
      <c r="AR76" s="849"/>
      <c r="AS76" s="849"/>
      <c r="AT76" s="849"/>
      <c r="AU76" s="849" t="s">
        <v>478</v>
      </c>
      <c r="AV76" s="849"/>
      <c r="AW76" s="849"/>
      <c r="AX76" s="849"/>
      <c r="AY76" s="849"/>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546</v>
      </c>
      <c r="C77" s="892"/>
      <c r="D77" s="892"/>
      <c r="E77" s="892"/>
      <c r="F77" s="892"/>
      <c r="G77" s="892"/>
      <c r="H77" s="892"/>
      <c r="I77" s="892"/>
      <c r="J77" s="892"/>
      <c r="K77" s="892"/>
      <c r="L77" s="892"/>
      <c r="M77" s="892"/>
      <c r="N77" s="892"/>
      <c r="O77" s="892"/>
      <c r="P77" s="893"/>
      <c r="Q77" s="897">
        <v>1056</v>
      </c>
      <c r="R77" s="898"/>
      <c r="S77" s="898"/>
      <c r="T77" s="898"/>
      <c r="U77" s="848"/>
      <c r="V77" s="899">
        <v>1023</v>
      </c>
      <c r="W77" s="898"/>
      <c r="X77" s="898"/>
      <c r="Y77" s="898"/>
      <c r="Z77" s="848"/>
      <c r="AA77" s="899">
        <v>33</v>
      </c>
      <c r="AB77" s="898"/>
      <c r="AC77" s="898"/>
      <c r="AD77" s="898"/>
      <c r="AE77" s="848"/>
      <c r="AF77" s="899">
        <v>33</v>
      </c>
      <c r="AG77" s="898"/>
      <c r="AH77" s="898"/>
      <c r="AI77" s="898"/>
      <c r="AJ77" s="848"/>
      <c r="AK77" s="849" t="s">
        <v>478</v>
      </c>
      <c r="AL77" s="849"/>
      <c r="AM77" s="849"/>
      <c r="AN77" s="849"/>
      <c r="AO77" s="849"/>
      <c r="AP77" s="849" t="s">
        <v>478</v>
      </c>
      <c r="AQ77" s="849"/>
      <c r="AR77" s="849"/>
      <c r="AS77" s="849"/>
      <c r="AT77" s="849"/>
      <c r="AU77" s="849" t="s">
        <v>478</v>
      </c>
      <c r="AV77" s="849"/>
      <c r="AW77" s="849"/>
      <c r="AX77" s="849"/>
      <c r="AY77" s="849"/>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547</v>
      </c>
      <c r="C78" s="892"/>
      <c r="D78" s="892"/>
      <c r="E78" s="892"/>
      <c r="F78" s="892"/>
      <c r="G78" s="892"/>
      <c r="H78" s="892"/>
      <c r="I78" s="892"/>
      <c r="J78" s="892"/>
      <c r="K78" s="892"/>
      <c r="L78" s="892"/>
      <c r="M78" s="892"/>
      <c r="N78" s="892"/>
      <c r="O78" s="892"/>
      <c r="P78" s="893"/>
      <c r="Q78" s="894">
        <v>64808</v>
      </c>
      <c r="R78" s="849"/>
      <c r="S78" s="849"/>
      <c r="T78" s="849"/>
      <c r="U78" s="849"/>
      <c r="V78" s="849">
        <v>62834</v>
      </c>
      <c r="W78" s="849"/>
      <c r="X78" s="849"/>
      <c r="Y78" s="849"/>
      <c r="Z78" s="849"/>
      <c r="AA78" s="849">
        <v>1974</v>
      </c>
      <c r="AB78" s="849"/>
      <c r="AC78" s="849"/>
      <c r="AD78" s="849"/>
      <c r="AE78" s="849"/>
      <c r="AF78" s="849">
        <v>1961</v>
      </c>
      <c r="AG78" s="849"/>
      <c r="AH78" s="849"/>
      <c r="AI78" s="849"/>
      <c r="AJ78" s="849"/>
      <c r="AK78" s="849">
        <v>160</v>
      </c>
      <c r="AL78" s="849"/>
      <c r="AM78" s="849"/>
      <c r="AN78" s="849"/>
      <c r="AO78" s="849"/>
      <c r="AP78" s="849" t="s">
        <v>478</v>
      </c>
      <c r="AQ78" s="849"/>
      <c r="AR78" s="849"/>
      <c r="AS78" s="849"/>
      <c r="AT78" s="849"/>
      <c r="AU78" s="849" t="s">
        <v>478</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t="s">
        <v>548</v>
      </c>
      <c r="C79" s="892"/>
      <c r="D79" s="892"/>
      <c r="E79" s="892"/>
      <c r="F79" s="892"/>
      <c r="G79" s="892"/>
      <c r="H79" s="892"/>
      <c r="I79" s="892"/>
      <c r="J79" s="892"/>
      <c r="K79" s="892"/>
      <c r="L79" s="892"/>
      <c r="M79" s="892"/>
      <c r="N79" s="892"/>
      <c r="O79" s="892"/>
      <c r="P79" s="893"/>
      <c r="Q79" s="894">
        <v>540</v>
      </c>
      <c r="R79" s="849"/>
      <c r="S79" s="849"/>
      <c r="T79" s="849"/>
      <c r="U79" s="849"/>
      <c r="V79" s="849">
        <v>435</v>
      </c>
      <c r="W79" s="849"/>
      <c r="X79" s="849"/>
      <c r="Y79" s="849"/>
      <c r="Z79" s="849"/>
      <c r="AA79" s="849">
        <v>105</v>
      </c>
      <c r="AB79" s="849"/>
      <c r="AC79" s="849"/>
      <c r="AD79" s="849"/>
      <c r="AE79" s="849"/>
      <c r="AF79" s="849">
        <v>105</v>
      </c>
      <c r="AG79" s="849"/>
      <c r="AH79" s="849"/>
      <c r="AI79" s="849"/>
      <c r="AJ79" s="849"/>
      <c r="AK79" s="849">
        <v>73</v>
      </c>
      <c r="AL79" s="849"/>
      <c r="AM79" s="849"/>
      <c r="AN79" s="849"/>
      <c r="AO79" s="849"/>
      <c r="AP79" s="849" t="s">
        <v>478</v>
      </c>
      <c r="AQ79" s="849"/>
      <c r="AR79" s="849"/>
      <c r="AS79" s="849"/>
      <c r="AT79" s="849"/>
      <c r="AU79" s="849" t="s">
        <v>478</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t="s">
        <v>549</v>
      </c>
      <c r="C80" s="892"/>
      <c r="D80" s="892"/>
      <c r="E80" s="892"/>
      <c r="F80" s="892"/>
      <c r="G80" s="892"/>
      <c r="H80" s="892"/>
      <c r="I80" s="892"/>
      <c r="J80" s="892"/>
      <c r="K80" s="892"/>
      <c r="L80" s="892"/>
      <c r="M80" s="892"/>
      <c r="N80" s="892"/>
      <c r="O80" s="892"/>
      <c r="P80" s="893"/>
      <c r="Q80" s="894">
        <v>737974</v>
      </c>
      <c r="R80" s="849"/>
      <c r="S80" s="849"/>
      <c r="T80" s="849"/>
      <c r="U80" s="849"/>
      <c r="V80" s="849">
        <v>705624</v>
      </c>
      <c r="W80" s="849"/>
      <c r="X80" s="849"/>
      <c r="Y80" s="849"/>
      <c r="Z80" s="849"/>
      <c r="AA80" s="849">
        <v>32350</v>
      </c>
      <c r="AB80" s="849"/>
      <c r="AC80" s="849"/>
      <c r="AD80" s="849"/>
      <c r="AE80" s="849"/>
      <c r="AF80" s="849">
        <v>32350</v>
      </c>
      <c r="AG80" s="849"/>
      <c r="AH80" s="849"/>
      <c r="AI80" s="849"/>
      <c r="AJ80" s="849"/>
      <c r="AK80" s="849">
        <v>127</v>
      </c>
      <c r="AL80" s="849"/>
      <c r="AM80" s="849"/>
      <c r="AN80" s="849"/>
      <c r="AO80" s="849"/>
      <c r="AP80" s="849" t="s">
        <v>478</v>
      </c>
      <c r="AQ80" s="849"/>
      <c r="AR80" s="849"/>
      <c r="AS80" s="849"/>
      <c r="AT80" s="849"/>
      <c r="AU80" s="849" t="s">
        <v>478</v>
      </c>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364</v>
      </c>
      <c r="B88" s="808" t="s">
        <v>388</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35024</v>
      </c>
      <c r="AG88" s="860"/>
      <c r="AH88" s="860"/>
      <c r="AI88" s="860"/>
      <c r="AJ88" s="860"/>
      <c r="AK88" s="857"/>
      <c r="AL88" s="857"/>
      <c r="AM88" s="857"/>
      <c r="AN88" s="857"/>
      <c r="AO88" s="857"/>
      <c r="AP88" s="860">
        <v>344</v>
      </c>
      <c r="AQ88" s="860"/>
      <c r="AR88" s="860"/>
      <c r="AS88" s="860"/>
      <c r="AT88" s="860"/>
      <c r="AU88" s="860">
        <v>175</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389</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5</v>
      </c>
      <c r="CS102" s="868"/>
      <c r="CT102" s="868"/>
      <c r="CU102" s="868"/>
      <c r="CV102" s="911"/>
      <c r="CW102" s="910" t="s">
        <v>478</v>
      </c>
      <c r="CX102" s="868"/>
      <c r="CY102" s="868"/>
      <c r="CZ102" s="868"/>
      <c r="DA102" s="911"/>
      <c r="DB102" s="910" t="s">
        <v>478</v>
      </c>
      <c r="DC102" s="868"/>
      <c r="DD102" s="868"/>
      <c r="DE102" s="868"/>
      <c r="DF102" s="911"/>
      <c r="DG102" s="910" t="s">
        <v>478</v>
      </c>
      <c r="DH102" s="868"/>
      <c r="DI102" s="868"/>
      <c r="DJ102" s="868"/>
      <c r="DK102" s="911"/>
      <c r="DL102" s="910" t="s">
        <v>478</v>
      </c>
      <c r="DM102" s="868"/>
      <c r="DN102" s="868"/>
      <c r="DO102" s="868"/>
      <c r="DP102" s="911"/>
      <c r="DQ102" s="910" t="s">
        <v>478</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396</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397</v>
      </c>
      <c r="AB109" s="913"/>
      <c r="AC109" s="913"/>
      <c r="AD109" s="913"/>
      <c r="AE109" s="914"/>
      <c r="AF109" s="912" t="s">
        <v>284</v>
      </c>
      <c r="AG109" s="913"/>
      <c r="AH109" s="913"/>
      <c r="AI109" s="913"/>
      <c r="AJ109" s="914"/>
      <c r="AK109" s="912" t="s">
        <v>283</v>
      </c>
      <c r="AL109" s="913"/>
      <c r="AM109" s="913"/>
      <c r="AN109" s="913"/>
      <c r="AO109" s="914"/>
      <c r="AP109" s="912" t="s">
        <v>398</v>
      </c>
      <c r="AQ109" s="913"/>
      <c r="AR109" s="913"/>
      <c r="AS109" s="913"/>
      <c r="AT109" s="915"/>
      <c r="AU109" s="934" t="s">
        <v>396</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397</v>
      </c>
      <c r="BR109" s="913"/>
      <c r="BS109" s="913"/>
      <c r="BT109" s="913"/>
      <c r="BU109" s="914"/>
      <c r="BV109" s="912" t="s">
        <v>284</v>
      </c>
      <c r="BW109" s="913"/>
      <c r="BX109" s="913"/>
      <c r="BY109" s="913"/>
      <c r="BZ109" s="914"/>
      <c r="CA109" s="912" t="s">
        <v>283</v>
      </c>
      <c r="CB109" s="913"/>
      <c r="CC109" s="913"/>
      <c r="CD109" s="913"/>
      <c r="CE109" s="914"/>
      <c r="CF109" s="935" t="s">
        <v>398</v>
      </c>
      <c r="CG109" s="935"/>
      <c r="CH109" s="935"/>
      <c r="CI109" s="935"/>
      <c r="CJ109" s="935"/>
      <c r="CK109" s="912" t="s">
        <v>399</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397</v>
      </c>
      <c r="DH109" s="913"/>
      <c r="DI109" s="913"/>
      <c r="DJ109" s="913"/>
      <c r="DK109" s="914"/>
      <c r="DL109" s="912" t="s">
        <v>284</v>
      </c>
      <c r="DM109" s="913"/>
      <c r="DN109" s="913"/>
      <c r="DO109" s="913"/>
      <c r="DP109" s="914"/>
      <c r="DQ109" s="912" t="s">
        <v>283</v>
      </c>
      <c r="DR109" s="913"/>
      <c r="DS109" s="913"/>
      <c r="DT109" s="913"/>
      <c r="DU109" s="914"/>
      <c r="DV109" s="912" t="s">
        <v>398</v>
      </c>
      <c r="DW109" s="913"/>
      <c r="DX109" s="913"/>
      <c r="DY109" s="913"/>
      <c r="DZ109" s="915"/>
    </row>
    <row r="110" spans="1:131" s="197" customFormat="1" ht="26.25" customHeight="1">
      <c r="A110" s="916" t="s">
        <v>400</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1519106</v>
      </c>
      <c r="AB110" s="920"/>
      <c r="AC110" s="920"/>
      <c r="AD110" s="920"/>
      <c r="AE110" s="921"/>
      <c r="AF110" s="922">
        <v>1500926</v>
      </c>
      <c r="AG110" s="920"/>
      <c r="AH110" s="920"/>
      <c r="AI110" s="920"/>
      <c r="AJ110" s="921"/>
      <c r="AK110" s="922">
        <v>1425617</v>
      </c>
      <c r="AL110" s="920"/>
      <c r="AM110" s="920"/>
      <c r="AN110" s="920"/>
      <c r="AO110" s="921"/>
      <c r="AP110" s="923">
        <v>17.899999999999999</v>
      </c>
      <c r="AQ110" s="924"/>
      <c r="AR110" s="924"/>
      <c r="AS110" s="924"/>
      <c r="AT110" s="925"/>
      <c r="AU110" s="926" t="s">
        <v>60</v>
      </c>
      <c r="AV110" s="927"/>
      <c r="AW110" s="927"/>
      <c r="AX110" s="927"/>
      <c r="AY110" s="928"/>
      <c r="AZ110" s="970" t="s">
        <v>401</v>
      </c>
      <c r="BA110" s="917"/>
      <c r="BB110" s="917"/>
      <c r="BC110" s="917"/>
      <c r="BD110" s="917"/>
      <c r="BE110" s="917"/>
      <c r="BF110" s="917"/>
      <c r="BG110" s="917"/>
      <c r="BH110" s="917"/>
      <c r="BI110" s="917"/>
      <c r="BJ110" s="917"/>
      <c r="BK110" s="917"/>
      <c r="BL110" s="917"/>
      <c r="BM110" s="917"/>
      <c r="BN110" s="917"/>
      <c r="BO110" s="917"/>
      <c r="BP110" s="918"/>
      <c r="BQ110" s="956">
        <v>17207557</v>
      </c>
      <c r="BR110" s="957"/>
      <c r="BS110" s="957"/>
      <c r="BT110" s="957"/>
      <c r="BU110" s="957"/>
      <c r="BV110" s="957">
        <v>17806638</v>
      </c>
      <c r="BW110" s="957"/>
      <c r="BX110" s="957"/>
      <c r="BY110" s="957"/>
      <c r="BZ110" s="957"/>
      <c r="CA110" s="957">
        <v>18503328</v>
      </c>
      <c r="CB110" s="957"/>
      <c r="CC110" s="957"/>
      <c r="CD110" s="957"/>
      <c r="CE110" s="957"/>
      <c r="CF110" s="971">
        <v>232.3</v>
      </c>
      <c r="CG110" s="972"/>
      <c r="CH110" s="972"/>
      <c r="CI110" s="972"/>
      <c r="CJ110" s="972"/>
      <c r="CK110" s="973" t="s">
        <v>402</v>
      </c>
      <c r="CL110" s="974"/>
      <c r="CM110" s="953" t="s">
        <v>403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404</v>
      </c>
      <c r="DH110" s="957"/>
      <c r="DI110" s="957"/>
      <c r="DJ110" s="957"/>
      <c r="DK110" s="957"/>
      <c r="DL110" s="957" t="s">
        <v>404</v>
      </c>
      <c r="DM110" s="957"/>
      <c r="DN110" s="957"/>
      <c r="DO110" s="957"/>
      <c r="DP110" s="957"/>
      <c r="DQ110" s="957" t="s">
        <v>404</v>
      </c>
      <c r="DR110" s="957"/>
      <c r="DS110" s="957"/>
      <c r="DT110" s="957"/>
      <c r="DU110" s="957"/>
      <c r="DV110" s="958" t="s">
        <v>404</v>
      </c>
      <c r="DW110" s="958"/>
      <c r="DX110" s="958"/>
      <c r="DY110" s="958"/>
      <c r="DZ110" s="959"/>
    </row>
    <row r="111" spans="1:131" s="197" customFormat="1" ht="26.25" customHeight="1">
      <c r="A111" s="960" t="s">
        <v>405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406</v>
      </c>
      <c r="BA111" s="980"/>
      <c r="BB111" s="980"/>
      <c r="BC111" s="980"/>
      <c r="BD111" s="980"/>
      <c r="BE111" s="980"/>
      <c r="BF111" s="980"/>
      <c r="BG111" s="980"/>
      <c r="BH111" s="980"/>
      <c r="BI111" s="980"/>
      <c r="BJ111" s="980"/>
      <c r="BK111" s="980"/>
      <c r="BL111" s="980"/>
      <c r="BM111" s="980"/>
      <c r="BN111" s="980"/>
      <c r="BO111" s="980"/>
      <c r="BP111" s="981"/>
      <c r="BQ111" s="949">
        <v>10978</v>
      </c>
      <c r="BR111" s="950"/>
      <c r="BS111" s="950"/>
      <c r="BT111" s="950"/>
      <c r="BU111" s="950"/>
      <c r="BV111" s="950">
        <v>5529</v>
      </c>
      <c r="BW111" s="950"/>
      <c r="BX111" s="950"/>
      <c r="BY111" s="950"/>
      <c r="BZ111" s="950"/>
      <c r="CA111" s="950">
        <v>1803</v>
      </c>
      <c r="CB111" s="950"/>
      <c r="CC111" s="950"/>
      <c r="CD111" s="950"/>
      <c r="CE111" s="950"/>
      <c r="CF111" s="944">
        <v>0</v>
      </c>
      <c r="CG111" s="945"/>
      <c r="CH111" s="945"/>
      <c r="CI111" s="945"/>
      <c r="CJ111" s="945"/>
      <c r="CK111" s="975"/>
      <c r="CL111" s="976"/>
      <c r="CM111" s="946" t="s">
        <v>407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408</v>
      </c>
      <c r="DH111" s="950"/>
      <c r="DI111" s="950"/>
      <c r="DJ111" s="950"/>
      <c r="DK111" s="950"/>
      <c r="DL111" s="950" t="s">
        <v>408</v>
      </c>
      <c r="DM111" s="950"/>
      <c r="DN111" s="950"/>
      <c r="DO111" s="950"/>
      <c r="DP111" s="950"/>
      <c r="DQ111" s="950" t="s">
        <v>408</v>
      </c>
      <c r="DR111" s="950"/>
      <c r="DS111" s="950"/>
      <c r="DT111" s="950"/>
      <c r="DU111" s="950"/>
      <c r="DV111" s="951" t="s">
        <v>408</v>
      </c>
      <c r="DW111" s="951"/>
      <c r="DX111" s="951"/>
      <c r="DY111" s="951"/>
      <c r="DZ111" s="952"/>
    </row>
    <row r="112" spans="1:131" s="197" customFormat="1" ht="26.25" customHeight="1">
      <c r="A112" s="982" t="s">
        <v>409</v>
      </c>
      <c r="B112" s="983"/>
      <c r="C112" s="980" t="s">
        <v>410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408</v>
      </c>
      <c r="AB112" s="989"/>
      <c r="AC112" s="989"/>
      <c r="AD112" s="989"/>
      <c r="AE112" s="990"/>
      <c r="AF112" s="991" t="s">
        <v>408</v>
      </c>
      <c r="AG112" s="989"/>
      <c r="AH112" s="989"/>
      <c r="AI112" s="989"/>
      <c r="AJ112" s="990"/>
      <c r="AK112" s="991" t="s">
        <v>408</v>
      </c>
      <c r="AL112" s="989"/>
      <c r="AM112" s="989"/>
      <c r="AN112" s="989"/>
      <c r="AO112" s="990"/>
      <c r="AP112" s="992" t="s">
        <v>408</v>
      </c>
      <c r="AQ112" s="993"/>
      <c r="AR112" s="993"/>
      <c r="AS112" s="993"/>
      <c r="AT112" s="994"/>
      <c r="AU112" s="929"/>
      <c r="AV112" s="930"/>
      <c r="AW112" s="930"/>
      <c r="AX112" s="930"/>
      <c r="AY112" s="931"/>
      <c r="AZ112" s="979" t="s">
        <v>411</v>
      </c>
      <c r="BA112" s="980"/>
      <c r="BB112" s="980"/>
      <c r="BC112" s="980"/>
      <c r="BD112" s="980"/>
      <c r="BE112" s="980"/>
      <c r="BF112" s="980"/>
      <c r="BG112" s="980"/>
      <c r="BH112" s="980"/>
      <c r="BI112" s="980"/>
      <c r="BJ112" s="980"/>
      <c r="BK112" s="980"/>
      <c r="BL112" s="980"/>
      <c r="BM112" s="980"/>
      <c r="BN112" s="980"/>
      <c r="BO112" s="980"/>
      <c r="BP112" s="981"/>
      <c r="BQ112" s="949">
        <v>3131019</v>
      </c>
      <c r="BR112" s="950"/>
      <c r="BS112" s="950"/>
      <c r="BT112" s="950"/>
      <c r="BU112" s="950"/>
      <c r="BV112" s="950">
        <v>3150698</v>
      </c>
      <c r="BW112" s="950"/>
      <c r="BX112" s="950"/>
      <c r="BY112" s="950"/>
      <c r="BZ112" s="950"/>
      <c r="CA112" s="950">
        <v>3304369</v>
      </c>
      <c r="CB112" s="950"/>
      <c r="CC112" s="950"/>
      <c r="CD112" s="950"/>
      <c r="CE112" s="950"/>
      <c r="CF112" s="944">
        <v>41.5</v>
      </c>
      <c r="CG112" s="945"/>
      <c r="CH112" s="945"/>
      <c r="CI112" s="945"/>
      <c r="CJ112" s="945"/>
      <c r="CK112" s="975"/>
      <c r="CL112" s="976"/>
      <c r="CM112" s="946" t="s">
        <v>412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408</v>
      </c>
      <c r="DH112" s="950"/>
      <c r="DI112" s="950"/>
      <c r="DJ112" s="950"/>
      <c r="DK112" s="950"/>
      <c r="DL112" s="950" t="s">
        <v>408</v>
      </c>
      <c r="DM112" s="950"/>
      <c r="DN112" s="950"/>
      <c r="DO112" s="950"/>
      <c r="DP112" s="950"/>
      <c r="DQ112" s="950" t="s">
        <v>408</v>
      </c>
      <c r="DR112" s="950"/>
      <c r="DS112" s="950"/>
      <c r="DT112" s="950"/>
      <c r="DU112" s="950"/>
      <c r="DV112" s="951" t="s">
        <v>408</v>
      </c>
      <c r="DW112" s="951"/>
      <c r="DX112" s="951"/>
      <c r="DY112" s="951"/>
      <c r="DZ112" s="952"/>
    </row>
    <row r="113" spans="1:130" s="197" customFormat="1" ht="26.25" customHeight="1">
      <c r="A113" s="984"/>
      <c r="B113" s="985"/>
      <c r="C113" s="980" t="s">
        <v>413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149483</v>
      </c>
      <c r="AB113" s="964"/>
      <c r="AC113" s="964"/>
      <c r="AD113" s="964"/>
      <c r="AE113" s="965"/>
      <c r="AF113" s="966">
        <v>162892</v>
      </c>
      <c r="AG113" s="964"/>
      <c r="AH113" s="964"/>
      <c r="AI113" s="964"/>
      <c r="AJ113" s="965"/>
      <c r="AK113" s="966">
        <v>177119</v>
      </c>
      <c r="AL113" s="964"/>
      <c r="AM113" s="964"/>
      <c r="AN113" s="964"/>
      <c r="AO113" s="965"/>
      <c r="AP113" s="967">
        <v>2.2000000000000002</v>
      </c>
      <c r="AQ113" s="968"/>
      <c r="AR113" s="968"/>
      <c r="AS113" s="968"/>
      <c r="AT113" s="969"/>
      <c r="AU113" s="929"/>
      <c r="AV113" s="930"/>
      <c r="AW113" s="930"/>
      <c r="AX113" s="930"/>
      <c r="AY113" s="931"/>
      <c r="AZ113" s="979" t="s">
        <v>414</v>
      </c>
      <c r="BA113" s="980"/>
      <c r="BB113" s="980"/>
      <c r="BC113" s="980"/>
      <c r="BD113" s="980"/>
      <c r="BE113" s="980"/>
      <c r="BF113" s="980"/>
      <c r="BG113" s="980"/>
      <c r="BH113" s="980"/>
      <c r="BI113" s="980"/>
      <c r="BJ113" s="980"/>
      <c r="BK113" s="980"/>
      <c r="BL113" s="980"/>
      <c r="BM113" s="980"/>
      <c r="BN113" s="980"/>
      <c r="BO113" s="980"/>
      <c r="BP113" s="981"/>
      <c r="BQ113" s="949">
        <v>404031</v>
      </c>
      <c r="BR113" s="950"/>
      <c r="BS113" s="950"/>
      <c r="BT113" s="950"/>
      <c r="BU113" s="950"/>
      <c r="BV113" s="950">
        <v>290318</v>
      </c>
      <c r="BW113" s="950"/>
      <c r="BX113" s="950"/>
      <c r="BY113" s="950"/>
      <c r="BZ113" s="950"/>
      <c r="CA113" s="950">
        <v>175392</v>
      </c>
      <c r="CB113" s="950"/>
      <c r="CC113" s="950"/>
      <c r="CD113" s="950"/>
      <c r="CE113" s="950"/>
      <c r="CF113" s="944">
        <v>2.2000000000000002</v>
      </c>
      <c r="CG113" s="945"/>
      <c r="CH113" s="945"/>
      <c r="CI113" s="945"/>
      <c r="CJ113" s="945"/>
      <c r="CK113" s="975"/>
      <c r="CL113" s="976"/>
      <c r="CM113" s="946" t="s">
        <v>415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408</v>
      </c>
      <c r="DH113" s="989"/>
      <c r="DI113" s="989"/>
      <c r="DJ113" s="989"/>
      <c r="DK113" s="990"/>
      <c r="DL113" s="991" t="s">
        <v>408</v>
      </c>
      <c r="DM113" s="989"/>
      <c r="DN113" s="989"/>
      <c r="DO113" s="989"/>
      <c r="DP113" s="990"/>
      <c r="DQ113" s="991" t="s">
        <v>408</v>
      </c>
      <c r="DR113" s="989"/>
      <c r="DS113" s="989"/>
      <c r="DT113" s="989"/>
      <c r="DU113" s="990"/>
      <c r="DV113" s="992" t="s">
        <v>408</v>
      </c>
      <c r="DW113" s="993"/>
      <c r="DX113" s="993"/>
      <c r="DY113" s="993"/>
      <c r="DZ113" s="994"/>
    </row>
    <row r="114" spans="1:130" s="197" customFormat="1" ht="26.25" customHeight="1">
      <c r="A114" s="984"/>
      <c r="B114" s="985"/>
      <c r="C114" s="980" t="s">
        <v>416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111606</v>
      </c>
      <c r="AB114" s="989"/>
      <c r="AC114" s="989"/>
      <c r="AD114" s="989"/>
      <c r="AE114" s="990"/>
      <c r="AF114" s="991">
        <v>111654</v>
      </c>
      <c r="AG114" s="989"/>
      <c r="AH114" s="989"/>
      <c r="AI114" s="989"/>
      <c r="AJ114" s="990"/>
      <c r="AK114" s="991">
        <v>112106</v>
      </c>
      <c r="AL114" s="989"/>
      <c r="AM114" s="989"/>
      <c r="AN114" s="989"/>
      <c r="AO114" s="990"/>
      <c r="AP114" s="992">
        <v>1.4</v>
      </c>
      <c r="AQ114" s="993"/>
      <c r="AR114" s="993"/>
      <c r="AS114" s="993"/>
      <c r="AT114" s="994"/>
      <c r="AU114" s="929"/>
      <c r="AV114" s="930"/>
      <c r="AW114" s="930"/>
      <c r="AX114" s="930"/>
      <c r="AY114" s="931"/>
      <c r="AZ114" s="979" t="s">
        <v>417</v>
      </c>
      <c r="BA114" s="980"/>
      <c r="BB114" s="980"/>
      <c r="BC114" s="980"/>
      <c r="BD114" s="980"/>
      <c r="BE114" s="980"/>
      <c r="BF114" s="980"/>
      <c r="BG114" s="980"/>
      <c r="BH114" s="980"/>
      <c r="BI114" s="980"/>
      <c r="BJ114" s="980"/>
      <c r="BK114" s="980"/>
      <c r="BL114" s="980"/>
      <c r="BM114" s="980"/>
      <c r="BN114" s="980"/>
      <c r="BO114" s="980"/>
      <c r="BP114" s="981"/>
      <c r="BQ114" s="949">
        <v>2625450</v>
      </c>
      <c r="BR114" s="950"/>
      <c r="BS114" s="950"/>
      <c r="BT114" s="950"/>
      <c r="BU114" s="950"/>
      <c r="BV114" s="950">
        <v>2468511</v>
      </c>
      <c r="BW114" s="950"/>
      <c r="BX114" s="950"/>
      <c r="BY114" s="950"/>
      <c r="BZ114" s="950"/>
      <c r="CA114" s="950">
        <v>2386727</v>
      </c>
      <c r="CB114" s="950"/>
      <c r="CC114" s="950"/>
      <c r="CD114" s="950"/>
      <c r="CE114" s="950"/>
      <c r="CF114" s="944">
        <v>30</v>
      </c>
      <c r="CG114" s="945"/>
      <c r="CH114" s="945"/>
      <c r="CI114" s="945"/>
      <c r="CJ114" s="945"/>
      <c r="CK114" s="975"/>
      <c r="CL114" s="976"/>
      <c r="CM114" s="946" t="s">
        <v>418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408</v>
      </c>
      <c r="DH114" s="989"/>
      <c r="DI114" s="989"/>
      <c r="DJ114" s="989"/>
      <c r="DK114" s="990"/>
      <c r="DL114" s="991" t="s">
        <v>408</v>
      </c>
      <c r="DM114" s="989"/>
      <c r="DN114" s="989"/>
      <c r="DO114" s="989"/>
      <c r="DP114" s="990"/>
      <c r="DQ114" s="991" t="s">
        <v>408</v>
      </c>
      <c r="DR114" s="989"/>
      <c r="DS114" s="989"/>
      <c r="DT114" s="989"/>
      <c r="DU114" s="990"/>
      <c r="DV114" s="992" t="s">
        <v>408</v>
      </c>
      <c r="DW114" s="993"/>
      <c r="DX114" s="993"/>
      <c r="DY114" s="993"/>
      <c r="DZ114" s="994"/>
    </row>
    <row r="115" spans="1:130" s="197" customFormat="1" ht="26.25" customHeight="1">
      <c r="A115" s="984"/>
      <c r="B115" s="985"/>
      <c r="C115" s="980" t="s">
        <v>419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12989</v>
      </c>
      <c r="AB115" s="964"/>
      <c r="AC115" s="964"/>
      <c r="AD115" s="964"/>
      <c r="AE115" s="965"/>
      <c r="AF115" s="966">
        <v>12004</v>
      </c>
      <c r="AG115" s="964"/>
      <c r="AH115" s="964"/>
      <c r="AI115" s="964"/>
      <c r="AJ115" s="965"/>
      <c r="AK115" s="966">
        <v>9493</v>
      </c>
      <c r="AL115" s="964"/>
      <c r="AM115" s="964"/>
      <c r="AN115" s="964"/>
      <c r="AO115" s="965"/>
      <c r="AP115" s="967">
        <v>0.1</v>
      </c>
      <c r="AQ115" s="968"/>
      <c r="AR115" s="968"/>
      <c r="AS115" s="968"/>
      <c r="AT115" s="969"/>
      <c r="AU115" s="929"/>
      <c r="AV115" s="930"/>
      <c r="AW115" s="930"/>
      <c r="AX115" s="930"/>
      <c r="AY115" s="931"/>
      <c r="AZ115" s="979" t="s">
        <v>420</v>
      </c>
      <c r="BA115" s="980"/>
      <c r="BB115" s="980"/>
      <c r="BC115" s="980"/>
      <c r="BD115" s="980"/>
      <c r="BE115" s="980"/>
      <c r="BF115" s="980"/>
      <c r="BG115" s="980"/>
      <c r="BH115" s="980"/>
      <c r="BI115" s="980"/>
      <c r="BJ115" s="980"/>
      <c r="BK115" s="980"/>
      <c r="BL115" s="980"/>
      <c r="BM115" s="980"/>
      <c r="BN115" s="980"/>
      <c r="BO115" s="980"/>
      <c r="BP115" s="981"/>
      <c r="BQ115" s="949" t="s">
        <v>408</v>
      </c>
      <c r="BR115" s="950"/>
      <c r="BS115" s="950"/>
      <c r="BT115" s="950"/>
      <c r="BU115" s="950"/>
      <c r="BV115" s="950" t="s">
        <v>408</v>
      </c>
      <c r="BW115" s="950"/>
      <c r="BX115" s="950"/>
      <c r="BY115" s="950"/>
      <c r="BZ115" s="950"/>
      <c r="CA115" s="950" t="s">
        <v>408</v>
      </c>
      <c r="CB115" s="950"/>
      <c r="CC115" s="950"/>
      <c r="CD115" s="950"/>
      <c r="CE115" s="950"/>
      <c r="CF115" s="944" t="s">
        <v>408</v>
      </c>
      <c r="CG115" s="945"/>
      <c r="CH115" s="945"/>
      <c r="CI115" s="945"/>
      <c r="CJ115" s="945"/>
      <c r="CK115" s="975"/>
      <c r="CL115" s="976"/>
      <c r="CM115" s="979" t="s">
        <v>421</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408</v>
      </c>
      <c r="DH115" s="989"/>
      <c r="DI115" s="989"/>
      <c r="DJ115" s="989"/>
      <c r="DK115" s="990"/>
      <c r="DL115" s="991" t="s">
        <v>408</v>
      </c>
      <c r="DM115" s="989"/>
      <c r="DN115" s="989"/>
      <c r="DO115" s="989"/>
      <c r="DP115" s="990"/>
      <c r="DQ115" s="991" t="s">
        <v>408</v>
      </c>
      <c r="DR115" s="989"/>
      <c r="DS115" s="989"/>
      <c r="DT115" s="989"/>
      <c r="DU115" s="990"/>
      <c r="DV115" s="992" t="s">
        <v>408</v>
      </c>
      <c r="DW115" s="993"/>
      <c r="DX115" s="993"/>
      <c r="DY115" s="993"/>
      <c r="DZ115" s="994"/>
    </row>
    <row r="116" spans="1:130" s="197" customFormat="1" ht="26.25" customHeight="1">
      <c r="A116" s="986"/>
      <c r="B116" s="987"/>
      <c r="C116" s="1001" t="s">
        <v>422</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408</v>
      </c>
      <c r="AB116" s="989"/>
      <c r="AC116" s="989"/>
      <c r="AD116" s="989"/>
      <c r="AE116" s="990"/>
      <c r="AF116" s="991" t="s">
        <v>408</v>
      </c>
      <c r="AG116" s="989"/>
      <c r="AH116" s="989"/>
      <c r="AI116" s="989"/>
      <c r="AJ116" s="990"/>
      <c r="AK116" s="991" t="s">
        <v>408</v>
      </c>
      <c r="AL116" s="989"/>
      <c r="AM116" s="989"/>
      <c r="AN116" s="989"/>
      <c r="AO116" s="990"/>
      <c r="AP116" s="992" t="s">
        <v>408</v>
      </c>
      <c r="AQ116" s="993"/>
      <c r="AR116" s="993"/>
      <c r="AS116" s="993"/>
      <c r="AT116" s="994"/>
      <c r="AU116" s="929"/>
      <c r="AV116" s="930"/>
      <c r="AW116" s="930"/>
      <c r="AX116" s="930"/>
      <c r="AY116" s="931"/>
      <c r="AZ116" s="979" t="s">
        <v>423</v>
      </c>
      <c r="BA116" s="980"/>
      <c r="BB116" s="980"/>
      <c r="BC116" s="980"/>
      <c r="BD116" s="980"/>
      <c r="BE116" s="980"/>
      <c r="BF116" s="980"/>
      <c r="BG116" s="980"/>
      <c r="BH116" s="980"/>
      <c r="BI116" s="980"/>
      <c r="BJ116" s="980"/>
      <c r="BK116" s="980"/>
      <c r="BL116" s="980"/>
      <c r="BM116" s="980"/>
      <c r="BN116" s="980"/>
      <c r="BO116" s="980"/>
      <c r="BP116" s="981"/>
      <c r="BQ116" s="949" t="s">
        <v>408</v>
      </c>
      <c r="BR116" s="950"/>
      <c r="BS116" s="950"/>
      <c r="BT116" s="950"/>
      <c r="BU116" s="950"/>
      <c r="BV116" s="950" t="s">
        <v>408</v>
      </c>
      <c r="BW116" s="950"/>
      <c r="BX116" s="950"/>
      <c r="BY116" s="950"/>
      <c r="BZ116" s="950"/>
      <c r="CA116" s="950" t="s">
        <v>408</v>
      </c>
      <c r="CB116" s="950"/>
      <c r="CC116" s="950"/>
      <c r="CD116" s="950"/>
      <c r="CE116" s="950"/>
      <c r="CF116" s="944" t="s">
        <v>408</v>
      </c>
      <c r="CG116" s="945"/>
      <c r="CH116" s="945"/>
      <c r="CI116" s="945"/>
      <c r="CJ116" s="945"/>
      <c r="CK116" s="975"/>
      <c r="CL116" s="976"/>
      <c r="CM116" s="946" t="s">
        <v>424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408</v>
      </c>
      <c r="DH116" s="989"/>
      <c r="DI116" s="989"/>
      <c r="DJ116" s="989"/>
      <c r="DK116" s="990"/>
      <c r="DL116" s="991" t="s">
        <v>408</v>
      </c>
      <c r="DM116" s="989"/>
      <c r="DN116" s="989"/>
      <c r="DO116" s="989"/>
      <c r="DP116" s="990"/>
      <c r="DQ116" s="991" t="s">
        <v>408</v>
      </c>
      <c r="DR116" s="989"/>
      <c r="DS116" s="989"/>
      <c r="DT116" s="989"/>
      <c r="DU116" s="990"/>
      <c r="DV116" s="992" t="s">
        <v>408</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425</v>
      </c>
      <c r="Z117" s="914"/>
      <c r="AA117" s="1026">
        <v>1793184</v>
      </c>
      <c r="AB117" s="996"/>
      <c r="AC117" s="996"/>
      <c r="AD117" s="996"/>
      <c r="AE117" s="997"/>
      <c r="AF117" s="995">
        <v>1787476</v>
      </c>
      <c r="AG117" s="996"/>
      <c r="AH117" s="996"/>
      <c r="AI117" s="996"/>
      <c r="AJ117" s="997"/>
      <c r="AK117" s="995">
        <v>1724335</v>
      </c>
      <c r="AL117" s="996"/>
      <c r="AM117" s="996"/>
      <c r="AN117" s="996"/>
      <c r="AO117" s="997"/>
      <c r="AP117" s="998"/>
      <c r="AQ117" s="999"/>
      <c r="AR117" s="999"/>
      <c r="AS117" s="999"/>
      <c r="AT117" s="1000"/>
      <c r="AU117" s="929"/>
      <c r="AV117" s="930"/>
      <c r="AW117" s="930"/>
      <c r="AX117" s="930"/>
      <c r="AY117" s="931"/>
      <c r="AZ117" s="1025" t="s">
        <v>426</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427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399</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397</v>
      </c>
      <c r="AB118" s="913"/>
      <c r="AC118" s="913"/>
      <c r="AD118" s="913"/>
      <c r="AE118" s="914"/>
      <c r="AF118" s="912" t="s">
        <v>284</v>
      </c>
      <c r="AG118" s="913"/>
      <c r="AH118" s="913"/>
      <c r="AI118" s="913"/>
      <c r="AJ118" s="914"/>
      <c r="AK118" s="912" t="s">
        <v>283</v>
      </c>
      <c r="AL118" s="913"/>
      <c r="AM118" s="913"/>
      <c r="AN118" s="913"/>
      <c r="AO118" s="914"/>
      <c r="AP118" s="1020" t="s">
        <v>398</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428</v>
      </c>
      <c r="BP118" s="1024"/>
      <c r="BQ118" s="1015">
        <v>23379035</v>
      </c>
      <c r="BR118" s="1016"/>
      <c r="BS118" s="1016"/>
      <c r="BT118" s="1016"/>
      <c r="BU118" s="1016"/>
      <c r="BV118" s="1016">
        <v>23721694</v>
      </c>
      <c r="BW118" s="1016"/>
      <c r="BX118" s="1016"/>
      <c r="BY118" s="1016"/>
      <c r="BZ118" s="1016"/>
      <c r="CA118" s="1016">
        <v>24371619</v>
      </c>
      <c r="CB118" s="1016"/>
      <c r="CC118" s="1016"/>
      <c r="CD118" s="1016"/>
      <c r="CE118" s="1016"/>
      <c r="CF118" s="1017"/>
      <c r="CG118" s="1018"/>
      <c r="CH118" s="1018"/>
      <c r="CI118" s="1018"/>
      <c r="CJ118" s="1019"/>
      <c r="CK118" s="975"/>
      <c r="CL118" s="976"/>
      <c r="CM118" s="946" t="s">
        <v>429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402</v>
      </c>
      <c r="B119" s="974"/>
      <c r="C119" s="953" t="s">
        <v>403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430</v>
      </c>
      <c r="AV119" s="1008"/>
      <c r="AW119" s="1008"/>
      <c r="AX119" s="1008"/>
      <c r="AY119" s="1009"/>
      <c r="AZ119" s="970" t="s">
        <v>431</v>
      </c>
      <c r="BA119" s="917"/>
      <c r="BB119" s="917"/>
      <c r="BC119" s="917"/>
      <c r="BD119" s="917"/>
      <c r="BE119" s="917"/>
      <c r="BF119" s="917"/>
      <c r="BG119" s="917"/>
      <c r="BH119" s="917"/>
      <c r="BI119" s="917"/>
      <c r="BJ119" s="917"/>
      <c r="BK119" s="917"/>
      <c r="BL119" s="917"/>
      <c r="BM119" s="917"/>
      <c r="BN119" s="917"/>
      <c r="BO119" s="917"/>
      <c r="BP119" s="918"/>
      <c r="BQ119" s="956">
        <v>8843035</v>
      </c>
      <c r="BR119" s="957"/>
      <c r="BS119" s="957"/>
      <c r="BT119" s="957"/>
      <c r="BU119" s="957"/>
      <c r="BV119" s="957">
        <v>9257706</v>
      </c>
      <c r="BW119" s="957"/>
      <c r="BX119" s="957"/>
      <c r="BY119" s="957"/>
      <c r="BZ119" s="957"/>
      <c r="CA119" s="957">
        <v>9568950</v>
      </c>
      <c r="CB119" s="957"/>
      <c r="CC119" s="957"/>
      <c r="CD119" s="957"/>
      <c r="CE119" s="957"/>
      <c r="CF119" s="971">
        <v>120.1</v>
      </c>
      <c r="CG119" s="972"/>
      <c r="CH119" s="972"/>
      <c r="CI119" s="972"/>
      <c r="CJ119" s="972"/>
      <c r="CK119" s="977"/>
      <c r="CL119" s="978"/>
      <c r="CM119" s="1034" t="s">
        <v>432</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10978</v>
      </c>
      <c r="DH119" s="1028"/>
      <c r="DI119" s="1028"/>
      <c r="DJ119" s="1028"/>
      <c r="DK119" s="1029"/>
      <c r="DL119" s="1030">
        <v>5529</v>
      </c>
      <c r="DM119" s="1028"/>
      <c r="DN119" s="1028"/>
      <c r="DO119" s="1028"/>
      <c r="DP119" s="1029"/>
      <c r="DQ119" s="1030">
        <v>1803</v>
      </c>
      <c r="DR119" s="1028"/>
      <c r="DS119" s="1028"/>
      <c r="DT119" s="1028"/>
      <c r="DU119" s="1029"/>
      <c r="DV119" s="1031">
        <v>0</v>
      </c>
      <c r="DW119" s="1032"/>
      <c r="DX119" s="1032"/>
      <c r="DY119" s="1032"/>
      <c r="DZ119" s="1033"/>
    </row>
    <row r="120" spans="1:130" s="197" customFormat="1" ht="26.25" customHeight="1">
      <c r="A120" s="1005"/>
      <c r="B120" s="976"/>
      <c r="C120" s="946" t="s">
        <v>407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433</v>
      </c>
      <c r="BA120" s="980"/>
      <c r="BB120" s="980"/>
      <c r="BC120" s="980"/>
      <c r="BD120" s="980"/>
      <c r="BE120" s="980"/>
      <c r="BF120" s="980"/>
      <c r="BG120" s="980"/>
      <c r="BH120" s="980"/>
      <c r="BI120" s="980"/>
      <c r="BJ120" s="980"/>
      <c r="BK120" s="980"/>
      <c r="BL120" s="980"/>
      <c r="BM120" s="980"/>
      <c r="BN120" s="980"/>
      <c r="BO120" s="980"/>
      <c r="BP120" s="981"/>
      <c r="BQ120" s="949">
        <v>323928</v>
      </c>
      <c r="BR120" s="950"/>
      <c r="BS120" s="950"/>
      <c r="BT120" s="950"/>
      <c r="BU120" s="950"/>
      <c r="BV120" s="950">
        <v>291320</v>
      </c>
      <c r="BW120" s="950"/>
      <c r="BX120" s="950"/>
      <c r="BY120" s="950"/>
      <c r="BZ120" s="950"/>
      <c r="CA120" s="950">
        <v>250443</v>
      </c>
      <c r="CB120" s="950"/>
      <c r="CC120" s="950"/>
      <c r="CD120" s="950"/>
      <c r="CE120" s="950"/>
      <c r="CF120" s="944">
        <v>3.1</v>
      </c>
      <c r="CG120" s="945"/>
      <c r="CH120" s="945"/>
      <c r="CI120" s="945"/>
      <c r="CJ120" s="945"/>
      <c r="CK120" s="1043" t="s">
        <v>434</v>
      </c>
      <c r="CL120" s="1044"/>
      <c r="CM120" s="1044"/>
      <c r="CN120" s="1044"/>
      <c r="CO120" s="1045"/>
      <c r="CP120" s="1051" t="s">
        <v>382</v>
      </c>
      <c r="CQ120" s="1052"/>
      <c r="CR120" s="1052"/>
      <c r="CS120" s="1052"/>
      <c r="CT120" s="1052"/>
      <c r="CU120" s="1052"/>
      <c r="CV120" s="1052"/>
      <c r="CW120" s="1052"/>
      <c r="CX120" s="1052"/>
      <c r="CY120" s="1052"/>
      <c r="CZ120" s="1052"/>
      <c r="DA120" s="1052"/>
      <c r="DB120" s="1052"/>
      <c r="DC120" s="1052"/>
      <c r="DD120" s="1052"/>
      <c r="DE120" s="1052"/>
      <c r="DF120" s="1053"/>
      <c r="DG120" s="956">
        <v>2646928</v>
      </c>
      <c r="DH120" s="957"/>
      <c r="DI120" s="957"/>
      <c r="DJ120" s="957"/>
      <c r="DK120" s="957"/>
      <c r="DL120" s="957">
        <v>2700526</v>
      </c>
      <c r="DM120" s="957"/>
      <c r="DN120" s="957"/>
      <c r="DO120" s="957"/>
      <c r="DP120" s="957"/>
      <c r="DQ120" s="957">
        <v>2820163</v>
      </c>
      <c r="DR120" s="957"/>
      <c r="DS120" s="957"/>
      <c r="DT120" s="957"/>
      <c r="DU120" s="957"/>
      <c r="DV120" s="958">
        <v>35.4</v>
      </c>
      <c r="DW120" s="958"/>
      <c r="DX120" s="958"/>
      <c r="DY120" s="958"/>
      <c r="DZ120" s="959"/>
    </row>
    <row r="121" spans="1:130" s="197" customFormat="1" ht="26.25" customHeight="1">
      <c r="A121" s="1005"/>
      <c r="B121" s="976"/>
      <c r="C121" s="1040" t="s">
        <v>435</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436</v>
      </c>
      <c r="BA121" s="1001"/>
      <c r="BB121" s="1001"/>
      <c r="BC121" s="1001"/>
      <c r="BD121" s="1001"/>
      <c r="BE121" s="1001"/>
      <c r="BF121" s="1001"/>
      <c r="BG121" s="1001"/>
      <c r="BH121" s="1001"/>
      <c r="BI121" s="1001"/>
      <c r="BJ121" s="1001"/>
      <c r="BK121" s="1001"/>
      <c r="BL121" s="1001"/>
      <c r="BM121" s="1001"/>
      <c r="BN121" s="1001"/>
      <c r="BO121" s="1001"/>
      <c r="BP121" s="1002"/>
      <c r="BQ121" s="1015">
        <v>15459542</v>
      </c>
      <c r="BR121" s="1016"/>
      <c r="BS121" s="1016"/>
      <c r="BT121" s="1016"/>
      <c r="BU121" s="1016"/>
      <c r="BV121" s="1016">
        <v>15602790</v>
      </c>
      <c r="BW121" s="1016"/>
      <c r="BX121" s="1016"/>
      <c r="BY121" s="1016"/>
      <c r="BZ121" s="1016"/>
      <c r="CA121" s="1016">
        <v>15724222</v>
      </c>
      <c r="CB121" s="1016"/>
      <c r="CC121" s="1016"/>
      <c r="CD121" s="1016"/>
      <c r="CE121" s="1016"/>
      <c r="CF121" s="1054">
        <v>197.4</v>
      </c>
      <c r="CG121" s="1055"/>
      <c r="CH121" s="1055"/>
      <c r="CI121" s="1055"/>
      <c r="CJ121" s="1055"/>
      <c r="CK121" s="1046"/>
      <c r="CL121" s="1047"/>
      <c r="CM121" s="1047"/>
      <c r="CN121" s="1047"/>
      <c r="CO121" s="1048"/>
      <c r="CP121" s="1037" t="s">
        <v>380</v>
      </c>
      <c r="CQ121" s="1038"/>
      <c r="CR121" s="1038"/>
      <c r="CS121" s="1038"/>
      <c r="CT121" s="1038"/>
      <c r="CU121" s="1038"/>
      <c r="CV121" s="1038"/>
      <c r="CW121" s="1038"/>
      <c r="CX121" s="1038"/>
      <c r="CY121" s="1038"/>
      <c r="CZ121" s="1038"/>
      <c r="DA121" s="1038"/>
      <c r="DB121" s="1038"/>
      <c r="DC121" s="1038"/>
      <c r="DD121" s="1038"/>
      <c r="DE121" s="1038"/>
      <c r="DF121" s="1039"/>
      <c r="DG121" s="949">
        <v>432447</v>
      </c>
      <c r="DH121" s="950"/>
      <c r="DI121" s="950"/>
      <c r="DJ121" s="950"/>
      <c r="DK121" s="950"/>
      <c r="DL121" s="950">
        <v>401817</v>
      </c>
      <c r="DM121" s="950"/>
      <c r="DN121" s="950"/>
      <c r="DO121" s="950"/>
      <c r="DP121" s="950"/>
      <c r="DQ121" s="950">
        <v>427526</v>
      </c>
      <c r="DR121" s="950"/>
      <c r="DS121" s="950"/>
      <c r="DT121" s="950"/>
      <c r="DU121" s="950"/>
      <c r="DV121" s="951">
        <v>5.4</v>
      </c>
      <c r="DW121" s="951"/>
      <c r="DX121" s="951"/>
      <c r="DY121" s="951"/>
      <c r="DZ121" s="952"/>
    </row>
    <row r="122" spans="1:130" s="197" customFormat="1" ht="26.25" customHeight="1">
      <c r="A122" s="1005"/>
      <c r="B122" s="976"/>
      <c r="C122" s="946" t="s">
        <v>418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437</v>
      </c>
      <c r="BP122" s="1024"/>
      <c r="BQ122" s="1064">
        <v>24626505</v>
      </c>
      <c r="BR122" s="1065"/>
      <c r="BS122" s="1065"/>
      <c r="BT122" s="1065"/>
      <c r="BU122" s="1065"/>
      <c r="BV122" s="1065">
        <v>25151816</v>
      </c>
      <c r="BW122" s="1065"/>
      <c r="BX122" s="1065"/>
      <c r="BY122" s="1065"/>
      <c r="BZ122" s="1065"/>
      <c r="CA122" s="1065">
        <v>25543615</v>
      </c>
      <c r="CB122" s="1065"/>
      <c r="CC122" s="1065"/>
      <c r="CD122" s="1065"/>
      <c r="CE122" s="1065"/>
      <c r="CF122" s="1017"/>
      <c r="CG122" s="1018"/>
      <c r="CH122" s="1018"/>
      <c r="CI122" s="1018"/>
      <c r="CJ122" s="1019"/>
      <c r="CK122" s="1046"/>
      <c r="CL122" s="1047"/>
      <c r="CM122" s="1047"/>
      <c r="CN122" s="1047"/>
      <c r="CO122" s="1048"/>
      <c r="CP122" s="1037" t="s">
        <v>438</v>
      </c>
      <c r="CQ122" s="1038"/>
      <c r="CR122" s="1038"/>
      <c r="CS122" s="1038"/>
      <c r="CT122" s="1038"/>
      <c r="CU122" s="1038"/>
      <c r="CV122" s="1038"/>
      <c r="CW122" s="1038"/>
      <c r="CX122" s="1038"/>
      <c r="CY122" s="1038"/>
      <c r="CZ122" s="1038"/>
      <c r="DA122" s="1038"/>
      <c r="DB122" s="1038"/>
      <c r="DC122" s="1038"/>
      <c r="DD122" s="1038"/>
      <c r="DE122" s="1038"/>
      <c r="DF122" s="1039"/>
      <c r="DG122" s="949">
        <v>51644</v>
      </c>
      <c r="DH122" s="950"/>
      <c r="DI122" s="950"/>
      <c r="DJ122" s="950"/>
      <c r="DK122" s="950"/>
      <c r="DL122" s="950">
        <v>48355</v>
      </c>
      <c r="DM122" s="950"/>
      <c r="DN122" s="950"/>
      <c r="DO122" s="950"/>
      <c r="DP122" s="950"/>
      <c r="DQ122" s="950">
        <v>56680</v>
      </c>
      <c r="DR122" s="950"/>
      <c r="DS122" s="950"/>
      <c r="DT122" s="950"/>
      <c r="DU122" s="950"/>
      <c r="DV122" s="951">
        <v>0.7</v>
      </c>
      <c r="DW122" s="951"/>
      <c r="DX122" s="951"/>
      <c r="DY122" s="951"/>
      <c r="DZ122" s="952"/>
    </row>
    <row r="123" spans="1:130" s="197" customFormat="1" ht="26.25" customHeight="1" thickBot="1">
      <c r="A123" s="1005"/>
      <c r="B123" s="976"/>
      <c r="C123" s="946" t="s">
        <v>424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439</v>
      </c>
      <c r="AB123" s="989"/>
      <c r="AC123" s="989"/>
      <c r="AD123" s="989"/>
      <c r="AE123" s="990"/>
      <c r="AF123" s="991" t="s">
        <v>439</v>
      </c>
      <c r="AG123" s="989"/>
      <c r="AH123" s="989"/>
      <c r="AI123" s="989"/>
      <c r="AJ123" s="990"/>
      <c r="AK123" s="991" t="s">
        <v>439</v>
      </c>
      <c r="AL123" s="989"/>
      <c r="AM123" s="989"/>
      <c r="AN123" s="989"/>
      <c r="AO123" s="990"/>
      <c r="AP123" s="992" t="s">
        <v>439</v>
      </c>
      <c r="AQ123" s="993"/>
      <c r="AR123" s="993"/>
      <c r="AS123" s="993"/>
      <c r="AT123" s="994"/>
      <c r="AU123" s="1061" t="s">
        <v>440</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439</v>
      </c>
      <c r="BR123" s="1057"/>
      <c r="BS123" s="1057"/>
      <c r="BT123" s="1057"/>
      <c r="BU123" s="1057"/>
      <c r="BV123" s="1057" t="s">
        <v>439</v>
      </c>
      <c r="BW123" s="1057"/>
      <c r="BX123" s="1057"/>
      <c r="BY123" s="1057"/>
      <c r="BZ123" s="1057"/>
      <c r="CA123" s="1057" t="s">
        <v>439</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c r="A124" s="1005"/>
      <c r="B124" s="976"/>
      <c r="C124" s="946" t="s">
        <v>427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439</v>
      </c>
      <c r="AB124" s="989"/>
      <c r="AC124" s="989"/>
      <c r="AD124" s="989"/>
      <c r="AE124" s="990"/>
      <c r="AF124" s="991" t="s">
        <v>439</v>
      </c>
      <c r="AG124" s="989"/>
      <c r="AH124" s="989"/>
      <c r="AI124" s="989"/>
      <c r="AJ124" s="990"/>
      <c r="AK124" s="991" t="s">
        <v>439</v>
      </c>
      <c r="AL124" s="989"/>
      <c r="AM124" s="989"/>
      <c r="AN124" s="989"/>
      <c r="AO124" s="990"/>
      <c r="AP124" s="992" t="s">
        <v>439</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441</v>
      </c>
      <c r="CQ124" s="1038"/>
      <c r="CR124" s="1038"/>
      <c r="CS124" s="1038"/>
      <c r="CT124" s="1038"/>
      <c r="CU124" s="1038"/>
      <c r="CV124" s="1038"/>
      <c r="CW124" s="1038"/>
      <c r="CX124" s="1038"/>
      <c r="CY124" s="1038"/>
      <c r="CZ124" s="1038"/>
      <c r="DA124" s="1038"/>
      <c r="DB124" s="1038"/>
      <c r="DC124" s="1038"/>
      <c r="DD124" s="1038"/>
      <c r="DE124" s="1038"/>
      <c r="DF124" s="1039"/>
      <c r="DG124" s="1027" t="s">
        <v>439</v>
      </c>
      <c r="DH124" s="1028"/>
      <c r="DI124" s="1028"/>
      <c r="DJ124" s="1028"/>
      <c r="DK124" s="1029"/>
      <c r="DL124" s="1030" t="s">
        <v>439</v>
      </c>
      <c r="DM124" s="1028"/>
      <c r="DN124" s="1028"/>
      <c r="DO124" s="1028"/>
      <c r="DP124" s="1029"/>
      <c r="DQ124" s="1030" t="s">
        <v>439</v>
      </c>
      <c r="DR124" s="1028"/>
      <c r="DS124" s="1028"/>
      <c r="DT124" s="1028"/>
      <c r="DU124" s="1029"/>
      <c r="DV124" s="1031" t="s">
        <v>439</v>
      </c>
      <c r="DW124" s="1032"/>
      <c r="DX124" s="1032"/>
      <c r="DY124" s="1032"/>
      <c r="DZ124" s="1033"/>
    </row>
    <row r="125" spans="1:130" s="197" customFormat="1" ht="26.25" customHeight="1" thickBot="1">
      <c r="A125" s="1005"/>
      <c r="B125" s="976"/>
      <c r="C125" s="946" t="s">
        <v>429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439</v>
      </c>
      <c r="AB125" s="989"/>
      <c r="AC125" s="989"/>
      <c r="AD125" s="989"/>
      <c r="AE125" s="990"/>
      <c r="AF125" s="991" t="s">
        <v>439</v>
      </c>
      <c r="AG125" s="989"/>
      <c r="AH125" s="989"/>
      <c r="AI125" s="989"/>
      <c r="AJ125" s="990"/>
      <c r="AK125" s="991" t="s">
        <v>439</v>
      </c>
      <c r="AL125" s="989"/>
      <c r="AM125" s="989"/>
      <c r="AN125" s="989"/>
      <c r="AO125" s="990"/>
      <c r="AP125" s="992" t="s">
        <v>439</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442</v>
      </c>
      <c r="CL125" s="1044"/>
      <c r="CM125" s="1044"/>
      <c r="CN125" s="1044"/>
      <c r="CO125" s="1045"/>
      <c r="CP125" s="970" t="s">
        <v>443</v>
      </c>
      <c r="CQ125" s="917"/>
      <c r="CR125" s="917"/>
      <c r="CS125" s="917"/>
      <c r="CT125" s="917"/>
      <c r="CU125" s="917"/>
      <c r="CV125" s="917"/>
      <c r="CW125" s="917"/>
      <c r="CX125" s="917"/>
      <c r="CY125" s="917"/>
      <c r="CZ125" s="917"/>
      <c r="DA125" s="917"/>
      <c r="DB125" s="917"/>
      <c r="DC125" s="917"/>
      <c r="DD125" s="917"/>
      <c r="DE125" s="917"/>
      <c r="DF125" s="918"/>
      <c r="DG125" s="956" t="s">
        <v>439</v>
      </c>
      <c r="DH125" s="957"/>
      <c r="DI125" s="957"/>
      <c r="DJ125" s="957"/>
      <c r="DK125" s="957"/>
      <c r="DL125" s="957" t="s">
        <v>439</v>
      </c>
      <c r="DM125" s="957"/>
      <c r="DN125" s="957"/>
      <c r="DO125" s="957"/>
      <c r="DP125" s="957"/>
      <c r="DQ125" s="957" t="s">
        <v>439</v>
      </c>
      <c r="DR125" s="957"/>
      <c r="DS125" s="957"/>
      <c r="DT125" s="957"/>
      <c r="DU125" s="957"/>
      <c r="DV125" s="958" t="s">
        <v>439</v>
      </c>
      <c r="DW125" s="958"/>
      <c r="DX125" s="958"/>
      <c r="DY125" s="958"/>
      <c r="DZ125" s="959"/>
    </row>
    <row r="126" spans="1:130" s="197" customFormat="1" ht="26.25" customHeight="1">
      <c r="A126" s="1005"/>
      <c r="B126" s="976"/>
      <c r="C126" s="946" t="s">
        <v>432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11698</v>
      </c>
      <c r="AB126" s="989"/>
      <c r="AC126" s="989"/>
      <c r="AD126" s="989"/>
      <c r="AE126" s="990"/>
      <c r="AF126" s="991">
        <v>11159</v>
      </c>
      <c r="AG126" s="989"/>
      <c r="AH126" s="989"/>
      <c r="AI126" s="989"/>
      <c r="AJ126" s="990"/>
      <c r="AK126" s="991">
        <v>9063</v>
      </c>
      <c r="AL126" s="989"/>
      <c r="AM126" s="989"/>
      <c r="AN126" s="989"/>
      <c r="AO126" s="990"/>
      <c r="AP126" s="992">
        <v>0.1</v>
      </c>
      <c r="AQ126" s="993"/>
      <c r="AR126" s="993"/>
      <c r="AS126" s="993"/>
      <c r="AT126" s="994"/>
      <c r="AU126" s="233"/>
      <c r="AV126" s="233"/>
      <c r="AW126" s="233"/>
      <c r="AX126" s="1066" t="s">
        <v>444</v>
      </c>
      <c r="AY126" s="1067"/>
      <c r="AZ126" s="1067"/>
      <c r="BA126" s="1067"/>
      <c r="BB126" s="1067"/>
      <c r="BC126" s="1067"/>
      <c r="BD126" s="1067"/>
      <c r="BE126" s="1068"/>
      <c r="BF126" s="1082" t="s">
        <v>445</v>
      </c>
      <c r="BG126" s="1067"/>
      <c r="BH126" s="1067"/>
      <c r="BI126" s="1067"/>
      <c r="BJ126" s="1067"/>
      <c r="BK126" s="1067"/>
      <c r="BL126" s="1068"/>
      <c r="BM126" s="1082" t="s">
        <v>446</v>
      </c>
      <c r="BN126" s="1067"/>
      <c r="BO126" s="1067"/>
      <c r="BP126" s="1067"/>
      <c r="BQ126" s="1067"/>
      <c r="BR126" s="1067"/>
      <c r="BS126" s="1068"/>
      <c r="BT126" s="1082" t="s">
        <v>447</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448</v>
      </c>
      <c r="CQ126" s="980"/>
      <c r="CR126" s="980"/>
      <c r="CS126" s="980"/>
      <c r="CT126" s="980"/>
      <c r="CU126" s="980"/>
      <c r="CV126" s="980"/>
      <c r="CW126" s="980"/>
      <c r="CX126" s="980"/>
      <c r="CY126" s="980"/>
      <c r="CZ126" s="980"/>
      <c r="DA126" s="980"/>
      <c r="DB126" s="980"/>
      <c r="DC126" s="980"/>
      <c r="DD126" s="980"/>
      <c r="DE126" s="980"/>
      <c r="DF126" s="981"/>
      <c r="DG126" s="949" t="s">
        <v>439</v>
      </c>
      <c r="DH126" s="950"/>
      <c r="DI126" s="950"/>
      <c r="DJ126" s="950"/>
      <c r="DK126" s="950"/>
      <c r="DL126" s="950" t="s">
        <v>439</v>
      </c>
      <c r="DM126" s="950"/>
      <c r="DN126" s="950"/>
      <c r="DO126" s="950"/>
      <c r="DP126" s="950"/>
      <c r="DQ126" s="950" t="s">
        <v>439</v>
      </c>
      <c r="DR126" s="950"/>
      <c r="DS126" s="950"/>
      <c r="DT126" s="950"/>
      <c r="DU126" s="950"/>
      <c r="DV126" s="951" t="s">
        <v>439</v>
      </c>
      <c r="DW126" s="951"/>
      <c r="DX126" s="951"/>
      <c r="DY126" s="951"/>
      <c r="DZ126" s="952"/>
    </row>
    <row r="127" spans="1:130" s="197" customFormat="1" ht="26.25" customHeight="1" thickBot="1">
      <c r="A127" s="1006"/>
      <c r="B127" s="978"/>
      <c r="C127" s="1034" t="s">
        <v>449</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1291</v>
      </c>
      <c r="AB127" s="989"/>
      <c r="AC127" s="989"/>
      <c r="AD127" s="989"/>
      <c r="AE127" s="990"/>
      <c r="AF127" s="991">
        <v>845</v>
      </c>
      <c r="AG127" s="989"/>
      <c r="AH127" s="989"/>
      <c r="AI127" s="989"/>
      <c r="AJ127" s="990"/>
      <c r="AK127" s="991">
        <v>430</v>
      </c>
      <c r="AL127" s="989"/>
      <c r="AM127" s="989"/>
      <c r="AN127" s="989"/>
      <c r="AO127" s="990"/>
      <c r="AP127" s="992">
        <v>0</v>
      </c>
      <c r="AQ127" s="993"/>
      <c r="AR127" s="993"/>
      <c r="AS127" s="993"/>
      <c r="AT127" s="994"/>
      <c r="AU127" s="233"/>
      <c r="AV127" s="233"/>
      <c r="AW127" s="233"/>
      <c r="AX127" s="916" t="s">
        <v>450</v>
      </c>
      <c r="AY127" s="917"/>
      <c r="AZ127" s="917"/>
      <c r="BA127" s="917"/>
      <c r="BB127" s="917"/>
      <c r="BC127" s="917"/>
      <c r="BD127" s="917"/>
      <c r="BE127" s="918"/>
      <c r="BF127" s="1071" t="s">
        <v>439</v>
      </c>
      <c r="BG127" s="1072"/>
      <c r="BH127" s="1072"/>
      <c r="BI127" s="1072"/>
      <c r="BJ127" s="1072"/>
      <c r="BK127" s="1072"/>
      <c r="BL127" s="1081"/>
      <c r="BM127" s="1071">
        <v>13.47</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451</v>
      </c>
      <c r="CQ127" s="1075"/>
      <c r="CR127" s="1075"/>
      <c r="CS127" s="1075"/>
      <c r="CT127" s="1075"/>
      <c r="CU127" s="1075"/>
      <c r="CV127" s="1075"/>
      <c r="CW127" s="1075"/>
      <c r="CX127" s="1075"/>
      <c r="CY127" s="1075"/>
      <c r="CZ127" s="1075"/>
      <c r="DA127" s="1075"/>
      <c r="DB127" s="1075"/>
      <c r="DC127" s="1075"/>
      <c r="DD127" s="1075"/>
      <c r="DE127" s="1075"/>
      <c r="DF127" s="1076"/>
      <c r="DG127" s="1077" t="s">
        <v>452</v>
      </c>
      <c r="DH127" s="1078"/>
      <c r="DI127" s="1078"/>
      <c r="DJ127" s="1078"/>
      <c r="DK127" s="1078"/>
      <c r="DL127" s="1078" t="s">
        <v>108</v>
      </c>
      <c r="DM127" s="1078"/>
      <c r="DN127" s="1078"/>
      <c r="DO127" s="1078"/>
      <c r="DP127" s="1078"/>
      <c r="DQ127" s="1078" t="s">
        <v>108</v>
      </c>
      <c r="DR127" s="1078"/>
      <c r="DS127" s="1078"/>
      <c r="DT127" s="1078"/>
      <c r="DU127" s="1078"/>
      <c r="DV127" s="1079" t="s">
        <v>108</v>
      </c>
      <c r="DW127" s="1079"/>
      <c r="DX127" s="1079"/>
      <c r="DY127" s="1079"/>
      <c r="DZ127" s="1080"/>
    </row>
    <row r="128" spans="1:130" s="197" customFormat="1" ht="26.25" customHeight="1">
      <c r="A128" s="1101" t="s">
        <v>453</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454</v>
      </c>
      <c r="X128" s="1103"/>
      <c r="Y128" s="1103"/>
      <c r="Z128" s="1104"/>
      <c r="AA128" s="1119">
        <v>47078</v>
      </c>
      <c r="AB128" s="1120"/>
      <c r="AC128" s="1120"/>
      <c r="AD128" s="1120"/>
      <c r="AE128" s="1121"/>
      <c r="AF128" s="1122">
        <v>45437</v>
      </c>
      <c r="AG128" s="1120"/>
      <c r="AH128" s="1120"/>
      <c r="AI128" s="1120"/>
      <c r="AJ128" s="1121"/>
      <c r="AK128" s="1122">
        <v>45423</v>
      </c>
      <c r="AL128" s="1120"/>
      <c r="AM128" s="1120"/>
      <c r="AN128" s="1120"/>
      <c r="AO128" s="1121"/>
      <c r="AP128" s="1123"/>
      <c r="AQ128" s="1124"/>
      <c r="AR128" s="1124"/>
      <c r="AS128" s="1124"/>
      <c r="AT128" s="1125"/>
      <c r="AU128" s="235"/>
      <c r="AV128" s="235"/>
      <c r="AW128" s="235"/>
      <c r="AX128" s="1084" t="s">
        <v>455</v>
      </c>
      <c r="AY128" s="980"/>
      <c r="AZ128" s="980"/>
      <c r="BA128" s="980"/>
      <c r="BB128" s="980"/>
      <c r="BC128" s="980"/>
      <c r="BD128" s="980"/>
      <c r="BE128" s="981"/>
      <c r="BF128" s="1096" t="s">
        <v>456</v>
      </c>
      <c r="BG128" s="1097"/>
      <c r="BH128" s="1097"/>
      <c r="BI128" s="1097"/>
      <c r="BJ128" s="1097"/>
      <c r="BK128" s="1097"/>
      <c r="BL128" s="1098"/>
      <c r="BM128" s="1096">
        <v>18.47</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457</v>
      </c>
      <c r="X129" s="1091"/>
      <c r="Y129" s="1091"/>
      <c r="Z129" s="1092"/>
      <c r="AA129" s="988">
        <v>9236136</v>
      </c>
      <c r="AB129" s="989"/>
      <c r="AC129" s="989"/>
      <c r="AD129" s="989"/>
      <c r="AE129" s="990"/>
      <c r="AF129" s="991">
        <v>9252449</v>
      </c>
      <c r="AG129" s="989"/>
      <c r="AH129" s="989"/>
      <c r="AI129" s="989"/>
      <c r="AJ129" s="990"/>
      <c r="AK129" s="991">
        <v>9253392</v>
      </c>
      <c r="AL129" s="989"/>
      <c r="AM129" s="989"/>
      <c r="AN129" s="989"/>
      <c r="AO129" s="990"/>
      <c r="AP129" s="1093"/>
      <c r="AQ129" s="1094"/>
      <c r="AR129" s="1094"/>
      <c r="AS129" s="1094"/>
      <c r="AT129" s="1095"/>
      <c r="AU129" s="235"/>
      <c r="AV129" s="235"/>
      <c r="AW129" s="235"/>
      <c r="AX129" s="1084" t="s">
        <v>458</v>
      </c>
      <c r="AY129" s="980"/>
      <c r="AZ129" s="980"/>
      <c r="BA129" s="980"/>
      <c r="BB129" s="980"/>
      <c r="BC129" s="980"/>
      <c r="BD129" s="980"/>
      <c r="BE129" s="981"/>
      <c r="BF129" s="1085">
        <v>5.4</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460</v>
      </c>
      <c r="X130" s="1091"/>
      <c r="Y130" s="1091"/>
      <c r="Z130" s="1092"/>
      <c r="AA130" s="988">
        <v>1273181</v>
      </c>
      <c r="AB130" s="989"/>
      <c r="AC130" s="989"/>
      <c r="AD130" s="989"/>
      <c r="AE130" s="990"/>
      <c r="AF130" s="991">
        <v>1314242</v>
      </c>
      <c r="AG130" s="989"/>
      <c r="AH130" s="989"/>
      <c r="AI130" s="989"/>
      <c r="AJ130" s="990"/>
      <c r="AK130" s="991">
        <v>1287286</v>
      </c>
      <c r="AL130" s="989"/>
      <c r="AM130" s="989"/>
      <c r="AN130" s="989"/>
      <c r="AO130" s="990"/>
      <c r="AP130" s="1093"/>
      <c r="AQ130" s="1094"/>
      <c r="AR130" s="1094"/>
      <c r="AS130" s="1094"/>
      <c r="AT130" s="1095"/>
      <c r="AU130" s="235"/>
      <c r="AV130" s="235"/>
      <c r="AW130" s="235"/>
      <c r="AX130" s="1143" t="s">
        <v>461</v>
      </c>
      <c r="AY130" s="1075"/>
      <c r="AZ130" s="1075"/>
      <c r="BA130" s="1075"/>
      <c r="BB130" s="1075"/>
      <c r="BC130" s="1075"/>
      <c r="BD130" s="1075"/>
      <c r="BE130" s="1076"/>
      <c r="BF130" s="1105" t="s">
        <v>404</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462</v>
      </c>
      <c r="X131" s="1114"/>
      <c r="Y131" s="1114"/>
      <c r="Z131" s="1115"/>
      <c r="AA131" s="1027">
        <v>7962955</v>
      </c>
      <c r="AB131" s="1028"/>
      <c r="AC131" s="1028"/>
      <c r="AD131" s="1028"/>
      <c r="AE131" s="1029"/>
      <c r="AF131" s="1030">
        <v>7938207</v>
      </c>
      <c r="AG131" s="1028"/>
      <c r="AH131" s="1028"/>
      <c r="AI131" s="1028"/>
      <c r="AJ131" s="1029"/>
      <c r="AK131" s="1030">
        <v>7966106</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463</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464</v>
      </c>
      <c r="W132" s="1131"/>
      <c r="X132" s="1131"/>
      <c r="Y132" s="1131"/>
      <c r="Z132" s="1132"/>
      <c r="AA132" s="1133">
        <v>5.9390640790000004</v>
      </c>
      <c r="AB132" s="1134"/>
      <c r="AC132" s="1134"/>
      <c r="AD132" s="1134"/>
      <c r="AE132" s="1135"/>
      <c r="AF132" s="1136">
        <v>5.389088493</v>
      </c>
      <c r="AG132" s="1134"/>
      <c r="AH132" s="1134"/>
      <c r="AI132" s="1134"/>
      <c r="AJ132" s="1135"/>
      <c r="AK132" s="1136">
        <v>4.9161535130000003</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465</v>
      </c>
      <c r="W133" s="1138"/>
      <c r="X133" s="1138"/>
      <c r="Y133" s="1138"/>
      <c r="Z133" s="1139"/>
      <c r="AA133" s="1140">
        <v>7.5</v>
      </c>
      <c r="AB133" s="1141"/>
      <c r="AC133" s="1141"/>
      <c r="AD133" s="1141"/>
      <c r="AE133" s="1142"/>
      <c r="AF133" s="1140">
        <v>6.1</v>
      </c>
      <c r="AG133" s="1141"/>
      <c r="AH133" s="1141"/>
      <c r="AI133" s="1141"/>
      <c r="AJ133" s="1142"/>
      <c r="AK133" s="1140">
        <v>5.4</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47" t="s">
        <v>468</v>
      </c>
      <c r="L7" s="254"/>
      <c r="M7" s="255" t="s">
        <v>469</v>
      </c>
      <c r="N7" s="256"/>
    </row>
    <row r="8" spans="1:16">
      <c r="A8" s="248"/>
      <c r="B8" s="244"/>
      <c r="C8" s="244"/>
      <c r="D8" s="244"/>
      <c r="E8" s="244"/>
      <c r="F8" s="244"/>
      <c r="G8" s="257"/>
      <c r="H8" s="258"/>
      <c r="I8" s="258"/>
      <c r="J8" s="259"/>
      <c r="K8" s="1148"/>
      <c r="L8" s="260" t="s">
        <v>470</v>
      </c>
      <c r="M8" s="261" t="s">
        <v>471</v>
      </c>
      <c r="N8" s="262" t="s">
        <v>472</v>
      </c>
    </row>
    <row r="9" spans="1:16">
      <c r="A9" s="248"/>
      <c r="B9" s="244"/>
      <c r="C9" s="244"/>
      <c r="D9" s="244"/>
      <c r="E9" s="244"/>
      <c r="F9" s="244"/>
      <c r="G9" s="1149" t="s">
        <v>473</v>
      </c>
      <c r="H9" s="1150"/>
      <c r="I9" s="1150"/>
      <c r="J9" s="1151"/>
      <c r="K9" s="263">
        <v>2096293</v>
      </c>
      <c r="L9" s="264">
        <v>72634</v>
      </c>
      <c r="M9" s="265">
        <v>71916</v>
      </c>
      <c r="N9" s="266">
        <v>1</v>
      </c>
    </row>
    <row r="10" spans="1:16">
      <c r="A10" s="248"/>
      <c r="B10" s="244"/>
      <c r="C10" s="244"/>
      <c r="D10" s="244"/>
      <c r="E10" s="244"/>
      <c r="F10" s="244"/>
      <c r="G10" s="1149" t="s">
        <v>474</v>
      </c>
      <c r="H10" s="1150"/>
      <c r="I10" s="1150"/>
      <c r="J10" s="1151"/>
      <c r="K10" s="267">
        <v>338205</v>
      </c>
      <c r="L10" s="268">
        <v>11718</v>
      </c>
      <c r="M10" s="269">
        <v>7911</v>
      </c>
      <c r="N10" s="270">
        <v>48.1</v>
      </c>
    </row>
    <row r="11" spans="1:16" ht="13.5" customHeight="1">
      <c r="A11" s="248"/>
      <c r="B11" s="244"/>
      <c r="C11" s="244"/>
      <c r="D11" s="244"/>
      <c r="E11" s="244"/>
      <c r="F11" s="244"/>
      <c r="G11" s="1149" t="s">
        <v>475</v>
      </c>
      <c r="H11" s="1150"/>
      <c r="I11" s="1150"/>
      <c r="J11" s="1151"/>
      <c r="K11" s="267">
        <v>480497</v>
      </c>
      <c r="L11" s="268">
        <v>16649</v>
      </c>
      <c r="M11" s="269">
        <v>7787</v>
      </c>
      <c r="N11" s="270">
        <v>113.8</v>
      </c>
    </row>
    <row r="12" spans="1:16" ht="13.5" customHeight="1">
      <c r="A12" s="248"/>
      <c r="B12" s="244"/>
      <c r="C12" s="244"/>
      <c r="D12" s="244"/>
      <c r="E12" s="244"/>
      <c r="F12" s="244"/>
      <c r="G12" s="1149" t="s">
        <v>476</v>
      </c>
      <c r="H12" s="1150"/>
      <c r="I12" s="1150"/>
      <c r="J12" s="1151"/>
      <c r="K12" s="267">
        <v>240</v>
      </c>
      <c r="L12" s="268">
        <v>8</v>
      </c>
      <c r="M12" s="269">
        <v>906</v>
      </c>
      <c r="N12" s="270">
        <v>-99.1</v>
      </c>
    </row>
    <row r="13" spans="1:16" ht="13.5" customHeight="1">
      <c r="A13" s="248"/>
      <c r="B13" s="244"/>
      <c r="C13" s="244"/>
      <c r="D13" s="244"/>
      <c r="E13" s="244"/>
      <c r="F13" s="244"/>
      <c r="G13" s="1149" t="s">
        <v>477</v>
      </c>
      <c r="H13" s="1150"/>
      <c r="I13" s="1150"/>
      <c r="J13" s="1151"/>
      <c r="K13" s="267" t="s">
        <v>478</v>
      </c>
      <c r="L13" s="268" t="s">
        <v>478</v>
      </c>
      <c r="M13" s="269">
        <v>13</v>
      </c>
      <c r="N13" s="270" t="s">
        <v>478</v>
      </c>
    </row>
    <row r="14" spans="1:16" ht="13.5" customHeight="1">
      <c r="A14" s="248"/>
      <c r="B14" s="244"/>
      <c r="C14" s="244"/>
      <c r="D14" s="244"/>
      <c r="E14" s="244"/>
      <c r="F14" s="244"/>
      <c r="G14" s="1149" t="s">
        <v>479</v>
      </c>
      <c r="H14" s="1150"/>
      <c r="I14" s="1150"/>
      <c r="J14" s="1151"/>
      <c r="K14" s="267">
        <v>119360</v>
      </c>
      <c r="L14" s="268">
        <v>4136</v>
      </c>
      <c r="M14" s="269">
        <v>3077</v>
      </c>
      <c r="N14" s="270">
        <v>34.4</v>
      </c>
    </row>
    <row r="15" spans="1:16" ht="13.5" customHeight="1">
      <c r="A15" s="248"/>
      <c r="B15" s="244"/>
      <c r="C15" s="244"/>
      <c r="D15" s="244"/>
      <c r="E15" s="244"/>
      <c r="F15" s="244"/>
      <c r="G15" s="1149" t="s">
        <v>480</v>
      </c>
      <c r="H15" s="1150"/>
      <c r="I15" s="1150"/>
      <c r="J15" s="1151"/>
      <c r="K15" s="267">
        <v>78433</v>
      </c>
      <c r="L15" s="268">
        <v>2718</v>
      </c>
      <c r="M15" s="269">
        <v>1653</v>
      </c>
      <c r="N15" s="270">
        <v>64.400000000000006</v>
      </c>
    </row>
    <row r="16" spans="1:16">
      <c r="A16" s="248"/>
      <c r="B16" s="244"/>
      <c r="C16" s="244"/>
      <c r="D16" s="244"/>
      <c r="E16" s="244"/>
      <c r="F16" s="244"/>
      <c r="G16" s="1152" t="s">
        <v>481</v>
      </c>
      <c r="H16" s="1153"/>
      <c r="I16" s="1153"/>
      <c r="J16" s="1154"/>
      <c r="K16" s="268">
        <v>-223102</v>
      </c>
      <c r="L16" s="268">
        <v>-7730</v>
      </c>
      <c r="M16" s="269">
        <v>-7483</v>
      </c>
      <c r="N16" s="270">
        <v>3.3</v>
      </c>
    </row>
    <row r="17" spans="1:16">
      <c r="A17" s="248"/>
      <c r="B17" s="244"/>
      <c r="C17" s="244"/>
      <c r="D17" s="244"/>
      <c r="E17" s="244"/>
      <c r="F17" s="244"/>
      <c r="G17" s="1152" t="s">
        <v>167</v>
      </c>
      <c r="H17" s="1153"/>
      <c r="I17" s="1153"/>
      <c r="J17" s="1154"/>
      <c r="K17" s="268">
        <v>2889926</v>
      </c>
      <c r="L17" s="268">
        <v>100133</v>
      </c>
      <c r="M17" s="269">
        <v>85779</v>
      </c>
      <c r="N17" s="270">
        <v>16.7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44" t="s">
        <v>486</v>
      </c>
      <c r="H21" s="1145"/>
      <c r="I21" s="1145"/>
      <c r="J21" s="1146"/>
      <c r="K21" s="280">
        <v>8.2799999999999994</v>
      </c>
      <c r="L21" s="281">
        <v>8.2100000000000009</v>
      </c>
      <c r="M21" s="282">
        <v>7.0000000000000007E-2</v>
      </c>
      <c r="N21" s="249"/>
      <c r="O21" s="283"/>
      <c r="P21" s="279"/>
    </row>
    <row r="22" spans="1:16" s="284" customFormat="1">
      <c r="A22" s="279"/>
      <c r="B22" s="249"/>
      <c r="C22" s="249"/>
      <c r="D22" s="249"/>
      <c r="E22" s="249"/>
      <c r="F22" s="249"/>
      <c r="G22" s="1144" t="s">
        <v>487</v>
      </c>
      <c r="H22" s="1145"/>
      <c r="I22" s="1145"/>
      <c r="J22" s="1146"/>
      <c r="K22" s="285">
        <v>98.9</v>
      </c>
      <c r="L22" s="286">
        <v>97</v>
      </c>
      <c r="M22" s="287">
        <v>1.9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47" t="s">
        <v>468</v>
      </c>
      <c r="L30" s="254"/>
      <c r="M30" s="255" t="s">
        <v>469</v>
      </c>
      <c r="N30" s="256"/>
    </row>
    <row r="31" spans="1:16">
      <c r="A31" s="248"/>
      <c r="B31" s="244"/>
      <c r="C31" s="244"/>
      <c r="D31" s="244"/>
      <c r="E31" s="244"/>
      <c r="F31" s="244"/>
      <c r="G31" s="257"/>
      <c r="H31" s="258"/>
      <c r="I31" s="258"/>
      <c r="J31" s="259"/>
      <c r="K31" s="1148"/>
      <c r="L31" s="260" t="s">
        <v>470</v>
      </c>
      <c r="M31" s="261" t="s">
        <v>471</v>
      </c>
      <c r="N31" s="262" t="s">
        <v>472</v>
      </c>
    </row>
    <row r="32" spans="1:16" ht="27" customHeight="1">
      <c r="A32" s="248"/>
      <c r="B32" s="244"/>
      <c r="C32" s="244"/>
      <c r="D32" s="244"/>
      <c r="E32" s="244"/>
      <c r="F32" s="244"/>
      <c r="G32" s="1160" t="s">
        <v>491</v>
      </c>
      <c r="H32" s="1161"/>
      <c r="I32" s="1161"/>
      <c r="J32" s="1162"/>
      <c r="K32" s="294">
        <v>1425617</v>
      </c>
      <c r="L32" s="294">
        <v>49396</v>
      </c>
      <c r="M32" s="295">
        <v>51963</v>
      </c>
      <c r="N32" s="296">
        <v>-4.9000000000000004</v>
      </c>
    </row>
    <row r="33" spans="1:16" ht="13.5" customHeight="1">
      <c r="A33" s="248"/>
      <c r="B33" s="244"/>
      <c r="C33" s="244"/>
      <c r="D33" s="244"/>
      <c r="E33" s="244"/>
      <c r="F33" s="244"/>
      <c r="G33" s="1160" t="s">
        <v>492</v>
      </c>
      <c r="H33" s="1161"/>
      <c r="I33" s="1161"/>
      <c r="J33" s="1162"/>
      <c r="K33" s="294" t="s">
        <v>478</v>
      </c>
      <c r="L33" s="294" t="s">
        <v>478</v>
      </c>
      <c r="M33" s="295" t="s">
        <v>478</v>
      </c>
      <c r="N33" s="296" t="s">
        <v>478</v>
      </c>
    </row>
    <row r="34" spans="1:16" ht="27" customHeight="1">
      <c r="A34" s="248"/>
      <c r="B34" s="244"/>
      <c r="C34" s="244"/>
      <c r="D34" s="244"/>
      <c r="E34" s="244"/>
      <c r="F34" s="244"/>
      <c r="G34" s="1160" t="s">
        <v>493</v>
      </c>
      <c r="H34" s="1161"/>
      <c r="I34" s="1161"/>
      <c r="J34" s="1162"/>
      <c r="K34" s="294" t="s">
        <v>478</v>
      </c>
      <c r="L34" s="294" t="s">
        <v>478</v>
      </c>
      <c r="M34" s="295">
        <v>71</v>
      </c>
      <c r="N34" s="296" t="s">
        <v>478</v>
      </c>
    </row>
    <row r="35" spans="1:16" ht="27" customHeight="1">
      <c r="A35" s="248"/>
      <c r="B35" s="244"/>
      <c r="C35" s="244"/>
      <c r="D35" s="244"/>
      <c r="E35" s="244"/>
      <c r="F35" s="244"/>
      <c r="G35" s="1160" t="s">
        <v>494</v>
      </c>
      <c r="H35" s="1161"/>
      <c r="I35" s="1161"/>
      <c r="J35" s="1162"/>
      <c r="K35" s="294">
        <v>177119</v>
      </c>
      <c r="L35" s="294">
        <v>6137</v>
      </c>
      <c r="M35" s="295">
        <v>20847</v>
      </c>
      <c r="N35" s="296">
        <v>-70.599999999999994</v>
      </c>
    </row>
    <row r="36" spans="1:16" ht="27" customHeight="1">
      <c r="A36" s="248"/>
      <c r="B36" s="244"/>
      <c r="C36" s="244"/>
      <c r="D36" s="244"/>
      <c r="E36" s="244"/>
      <c r="F36" s="244"/>
      <c r="G36" s="1160" t="s">
        <v>495</v>
      </c>
      <c r="H36" s="1161"/>
      <c r="I36" s="1161"/>
      <c r="J36" s="1162"/>
      <c r="K36" s="294">
        <v>112106</v>
      </c>
      <c r="L36" s="294">
        <v>3884</v>
      </c>
      <c r="M36" s="295">
        <v>3529</v>
      </c>
      <c r="N36" s="296">
        <v>10.1</v>
      </c>
    </row>
    <row r="37" spans="1:16" ht="13.5" customHeight="1">
      <c r="A37" s="248"/>
      <c r="B37" s="244"/>
      <c r="C37" s="244"/>
      <c r="D37" s="244"/>
      <c r="E37" s="244"/>
      <c r="F37" s="244"/>
      <c r="G37" s="1160" t="s">
        <v>496</v>
      </c>
      <c r="H37" s="1161"/>
      <c r="I37" s="1161"/>
      <c r="J37" s="1162"/>
      <c r="K37" s="294">
        <v>9493</v>
      </c>
      <c r="L37" s="294">
        <v>329</v>
      </c>
      <c r="M37" s="295">
        <v>828</v>
      </c>
      <c r="N37" s="296">
        <v>-60.3</v>
      </c>
    </row>
    <row r="38" spans="1:16" ht="27" customHeight="1">
      <c r="A38" s="248"/>
      <c r="B38" s="244"/>
      <c r="C38" s="244"/>
      <c r="D38" s="244"/>
      <c r="E38" s="244"/>
      <c r="F38" s="244"/>
      <c r="G38" s="1163" t="s">
        <v>497</v>
      </c>
      <c r="H38" s="1164"/>
      <c r="I38" s="1164"/>
      <c r="J38" s="1165"/>
      <c r="K38" s="297" t="s">
        <v>478</v>
      </c>
      <c r="L38" s="297" t="s">
        <v>478</v>
      </c>
      <c r="M38" s="298">
        <v>6</v>
      </c>
      <c r="N38" s="299" t="s">
        <v>478</v>
      </c>
      <c r="O38" s="293"/>
    </row>
    <row r="39" spans="1:16">
      <c r="A39" s="248"/>
      <c r="B39" s="244"/>
      <c r="C39" s="244"/>
      <c r="D39" s="244"/>
      <c r="E39" s="244"/>
      <c r="F39" s="244"/>
      <c r="G39" s="1163" t="s">
        <v>498</v>
      </c>
      <c r="H39" s="1164"/>
      <c r="I39" s="1164"/>
      <c r="J39" s="1165"/>
      <c r="K39" s="300">
        <v>-45423</v>
      </c>
      <c r="L39" s="300">
        <v>-1574</v>
      </c>
      <c r="M39" s="301">
        <v>-4386</v>
      </c>
      <c r="N39" s="302">
        <v>-64.099999999999994</v>
      </c>
      <c r="O39" s="293"/>
    </row>
    <row r="40" spans="1:16" ht="27" customHeight="1">
      <c r="A40" s="248"/>
      <c r="B40" s="244"/>
      <c r="C40" s="244"/>
      <c r="D40" s="244"/>
      <c r="E40" s="244"/>
      <c r="F40" s="244"/>
      <c r="G40" s="1160" t="s">
        <v>499</v>
      </c>
      <c r="H40" s="1161"/>
      <c r="I40" s="1161"/>
      <c r="J40" s="1162"/>
      <c r="K40" s="300">
        <v>-1287286</v>
      </c>
      <c r="L40" s="300">
        <v>-44603</v>
      </c>
      <c r="M40" s="301">
        <v>-50220</v>
      </c>
      <c r="N40" s="302">
        <v>-11.2</v>
      </c>
      <c r="O40" s="293"/>
    </row>
    <row r="41" spans="1:16">
      <c r="A41" s="248"/>
      <c r="B41" s="244"/>
      <c r="C41" s="244"/>
      <c r="D41" s="244"/>
      <c r="E41" s="244"/>
      <c r="F41" s="244"/>
      <c r="G41" s="1166" t="s">
        <v>278</v>
      </c>
      <c r="H41" s="1167"/>
      <c r="I41" s="1167"/>
      <c r="J41" s="1168"/>
      <c r="K41" s="294">
        <v>391626</v>
      </c>
      <c r="L41" s="300">
        <v>13569</v>
      </c>
      <c r="M41" s="301">
        <v>22638</v>
      </c>
      <c r="N41" s="302">
        <v>-40.1</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55" t="s">
        <v>468</v>
      </c>
      <c r="J49" s="1157" t="s">
        <v>503</v>
      </c>
      <c r="K49" s="1158"/>
      <c r="L49" s="1158"/>
      <c r="M49" s="1158"/>
      <c r="N49" s="1159"/>
    </row>
    <row r="50" spans="1:14">
      <c r="A50" s="248"/>
      <c r="B50" s="244"/>
      <c r="C50" s="244"/>
      <c r="D50" s="244"/>
      <c r="E50" s="244"/>
      <c r="F50" s="244"/>
      <c r="G50" s="312"/>
      <c r="H50" s="313"/>
      <c r="I50" s="1156"/>
      <c r="J50" s="314" t="s">
        <v>504</v>
      </c>
      <c r="K50" s="315" t="s">
        <v>505</v>
      </c>
      <c r="L50" s="316" t="s">
        <v>506</v>
      </c>
      <c r="M50" s="317" t="s">
        <v>507</v>
      </c>
      <c r="N50" s="318" t="s">
        <v>508</v>
      </c>
    </row>
    <row r="51" spans="1:14">
      <c r="A51" s="248"/>
      <c r="B51" s="244"/>
      <c r="C51" s="244"/>
      <c r="D51" s="244"/>
      <c r="E51" s="244"/>
      <c r="F51" s="244"/>
      <c r="G51" s="310" t="s">
        <v>509</v>
      </c>
      <c r="H51" s="311"/>
      <c r="I51" s="319">
        <v>3366846</v>
      </c>
      <c r="J51" s="320">
        <v>111859</v>
      </c>
      <c r="K51" s="321">
        <v>-1</v>
      </c>
      <c r="L51" s="322">
        <v>67201</v>
      </c>
      <c r="M51" s="323">
        <v>-14.6</v>
      </c>
      <c r="N51" s="324">
        <v>13.6</v>
      </c>
    </row>
    <row r="52" spans="1:14">
      <c r="A52" s="248"/>
      <c r="B52" s="244"/>
      <c r="C52" s="244"/>
      <c r="D52" s="244"/>
      <c r="E52" s="244"/>
      <c r="F52" s="244"/>
      <c r="G52" s="325"/>
      <c r="H52" s="326" t="s">
        <v>510</v>
      </c>
      <c r="I52" s="327">
        <v>1132165</v>
      </c>
      <c r="J52" s="328">
        <v>37615</v>
      </c>
      <c r="K52" s="329">
        <v>-54.2</v>
      </c>
      <c r="L52" s="330">
        <v>35210</v>
      </c>
      <c r="M52" s="331">
        <v>-7.6</v>
      </c>
      <c r="N52" s="332">
        <v>-46.6</v>
      </c>
    </row>
    <row r="53" spans="1:14">
      <c r="A53" s="248"/>
      <c r="B53" s="244"/>
      <c r="C53" s="244"/>
      <c r="D53" s="244"/>
      <c r="E53" s="244"/>
      <c r="F53" s="244"/>
      <c r="G53" s="310" t="s">
        <v>511</v>
      </c>
      <c r="H53" s="311"/>
      <c r="I53" s="319">
        <v>4235967</v>
      </c>
      <c r="J53" s="320">
        <v>141685</v>
      </c>
      <c r="K53" s="321">
        <v>26.7</v>
      </c>
      <c r="L53" s="322">
        <v>75709</v>
      </c>
      <c r="M53" s="323">
        <v>12.7</v>
      </c>
      <c r="N53" s="324">
        <v>14</v>
      </c>
    </row>
    <row r="54" spans="1:14">
      <c r="A54" s="248"/>
      <c r="B54" s="244"/>
      <c r="C54" s="244"/>
      <c r="D54" s="244"/>
      <c r="E54" s="244"/>
      <c r="F54" s="244"/>
      <c r="G54" s="325"/>
      <c r="H54" s="326" t="s">
        <v>510</v>
      </c>
      <c r="I54" s="327">
        <v>1793215</v>
      </c>
      <c r="J54" s="328">
        <v>59980</v>
      </c>
      <c r="K54" s="329">
        <v>59.5</v>
      </c>
      <c r="L54" s="330">
        <v>35212</v>
      </c>
      <c r="M54" s="331">
        <v>0</v>
      </c>
      <c r="N54" s="332">
        <v>59.5</v>
      </c>
    </row>
    <row r="55" spans="1:14">
      <c r="A55" s="248"/>
      <c r="B55" s="244"/>
      <c r="C55" s="244"/>
      <c r="D55" s="244"/>
      <c r="E55" s="244"/>
      <c r="F55" s="244"/>
      <c r="G55" s="310" t="s">
        <v>512</v>
      </c>
      <c r="H55" s="311"/>
      <c r="I55" s="319">
        <v>2466926</v>
      </c>
      <c r="J55" s="320">
        <v>83003</v>
      </c>
      <c r="K55" s="321">
        <v>-41.4</v>
      </c>
      <c r="L55" s="322">
        <v>90961</v>
      </c>
      <c r="M55" s="323">
        <v>20.100000000000001</v>
      </c>
      <c r="N55" s="324">
        <v>-61.5</v>
      </c>
    </row>
    <row r="56" spans="1:14">
      <c r="A56" s="248"/>
      <c r="B56" s="244"/>
      <c r="C56" s="244"/>
      <c r="D56" s="244"/>
      <c r="E56" s="244"/>
      <c r="F56" s="244"/>
      <c r="G56" s="325"/>
      <c r="H56" s="326" t="s">
        <v>510</v>
      </c>
      <c r="I56" s="327">
        <v>1184562</v>
      </c>
      <c r="J56" s="328">
        <v>39856</v>
      </c>
      <c r="K56" s="329">
        <v>-33.6</v>
      </c>
      <c r="L56" s="330">
        <v>37720</v>
      </c>
      <c r="M56" s="331">
        <v>7.1</v>
      </c>
      <c r="N56" s="332">
        <v>-40.700000000000003</v>
      </c>
    </row>
    <row r="57" spans="1:14">
      <c r="A57" s="248"/>
      <c r="B57" s="244"/>
      <c r="C57" s="244"/>
      <c r="D57" s="244"/>
      <c r="E57" s="244"/>
      <c r="F57" s="244"/>
      <c r="G57" s="310" t="s">
        <v>513</v>
      </c>
      <c r="H57" s="311"/>
      <c r="I57" s="319">
        <v>3246723</v>
      </c>
      <c r="J57" s="320">
        <v>111060</v>
      </c>
      <c r="K57" s="321">
        <v>33.799999999999997</v>
      </c>
      <c r="L57" s="322">
        <v>106614</v>
      </c>
      <c r="M57" s="323">
        <v>17.2</v>
      </c>
      <c r="N57" s="324">
        <v>16.600000000000001</v>
      </c>
    </row>
    <row r="58" spans="1:14">
      <c r="A58" s="248"/>
      <c r="B58" s="244"/>
      <c r="C58" s="244"/>
      <c r="D58" s="244"/>
      <c r="E58" s="244"/>
      <c r="F58" s="244"/>
      <c r="G58" s="325"/>
      <c r="H58" s="326" t="s">
        <v>510</v>
      </c>
      <c r="I58" s="327">
        <v>1916330</v>
      </c>
      <c r="J58" s="328">
        <v>65551</v>
      </c>
      <c r="K58" s="329">
        <v>64.5</v>
      </c>
      <c r="L58" s="330">
        <v>45545</v>
      </c>
      <c r="M58" s="331">
        <v>20.7</v>
      </c>
      <c r="N58" s="332">
        <v>43.8</v>
      </c>
    </row>
    <row r="59" spans="1:14">
      <c r="A59" s="248"/>
      <c r="B59" s="244"/>
      <c r="C59" s="244"/>
      <c r="D59" s="244"/>
      <c r="E59" s="244"/>
      <c r="F59" s="244"/>
      <c r="G59" s="310" t="s">
        <v>514</v>
      </c>
      <c r="H59" s="311"/>
      <c r="I59" s="319">
        <v>3848016</v>
      </c>
      <c r="J59" s="320">
        <v>133329</v>
      </c>
      <c r="K59" s="321">
        <v>20.100000000000001</v>
      </c>
      <c r="L59" s="322">
        <v>81768</v>
      </c>
      <c r="M59" s="323">
        <v>-23.3</v>
      </c>
      <c r="N59" s="324">
        <v>43.4</v>
      </c>
    </row>
    <row r="60" spans="1:14">
      <c r="A60" s="248"/>
      <c r="B60" s="244"/>
      <c r="C60" s="244"/>
      <c r="D60" s="244"/>
      <c r="E60" s="244"/>
      <c r="F60" s="244"/>
      <c r="G60" s="325"/>
      <c r="H60" s="326" t="s">
        <v>510</v>
      </c>
      <c r="I60" s="333">
        <v>1256371</v>
      </c>
      <c r="J60" s="328">
        <v>43532</v>
      </c>
      <c r="K60" s="329">
        <v>-33.6</v>
      </c>
      <c r="L60" s="330">
        <v>37917</v>
      </c>
      <c r="M60" s="331">
        <v>-16.7</v>
      </c>
      <c r="N60" s="332">
        <v>-16.899999999999999</v>
      </c>
    </row>
    <row r="61" spans="1:14">
      <c r="A61" s="248"/>
      <c r="B61" s="244"/>
      <c r="C61" s="244"/>
      <c r="D61" s="244"/>
      <c r="E61" s="244"/>
      <c r="F61" s="244"/>
      <c r="G61" s="310" t="s">
        <v>515</v>
      </c>
      <c r="H61" s="334"/>
      <c r="I61" s="335">
        <v>3432896</v>
      </c>
      <c r="J61" s="336">
        <v>116187</v>
      </c>
      <c r="K61" s="337">
        <v>7.6</v>
      </c>
      <c r="L61" s="338">
        <v>84451</v>
      </c>
      <c r="M61" s="339">
        <v>2.4</v>
      </c>
      <c r="N61" s="324">
        <v>5.2</v>
      </c>
    </row>
    <row r="62" spans="1:14">
      <c r="A62" s="248"/>
      <c r="B62" s="244"/>
      <c r="C62" s="244"/>
      <c r="D62" s="244"/>
      <c r="E62" s="244"/>
      <c r="F62" s="244"/>
      <c r="G62" s="325"/>
      <c r="H62" s="326" t="s">
        <v>510</v>
      </c>
      <c r="I62" s="327">
        <v>1456529</v>
      </c>
      <c r="J62" s="328">
        <v>49307</v>
      </c>
      <c r="K62" s="329">
        <v>0.5</v>
      </c>
      <c r="L62" s="330">
        <v>38321</v>
      </c>
      <c r="M62" s="331">
        <v>0.7</v>
      </c>
      <c r="N62" s="332">
        <v>-0.2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69" t="s">
        <v>3</v>
      </c>
      <c r="D47" s="1169"/>
      <c r="E47" s="1170"/>
      <c r="F47" s="11">
        <v>28.99</v>
      </c>
      <c r="G47" s="12">
        <v>30.37</v>
      </c>
      <c r="H47" s="12">
        <v>34.229999999999997</v>
      </c>
      <c r="I47" s="12">
        <v>36.82</v>
      </c>
      <c r="J47" s="13">
        <v>36.979999999999997</v>
      </c>
    </row>
    <row r="48" spans="2:10" ht="57.75" customHeight="1">
      <c r="B48" s="14"/>
      <c r="C48" s="1171" t="s">
        <v>4</v>
      </c>
      <c r="D48" s="1171"/>
      <c r="E48" s="1172"/>
      <c r="F48" s="15">
        <v>7.33</v>
      </c>
      <c r="G48" s="16">
        <v>8.43</v>
      </c>
      <c r="H48" s="16">
        <v>9.9</v>
      </c>
      <c r="I48" s="16">
        <v>6.12</v>
      </c>
      <c r="J48" s="17">
        <v>6.55</v>
      </c>
    </row>
    <row r="49" spans="2:10" ht="57.75" customHeight="1" thickBot="1">
      <c r="B49" s="18"/>
      <c r="C49" s="1173" t="s">
        <v>5</v>
      </c>
      <c r="D49" s="1173"/>
      <c r="E49" s="1174"/>
      <c r="F49" s="19">
        <v>10.93</v>
      </c>
      <c r="G49" s="20">
        <v>2.14</v>
      </c>
      <c r="H49" s="20">
        <v>5.51</v>
      </c>
      <c r="I49" s="20" t="s">
        <v>522</v>
      </c>
      <c r="J49" s="21">
        <v>0.59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福岡県</cp:lastModifiedBy>
  <cp:lastPrinted>2017-04-04T05:03:14Z</cp:lastPrinted>
  <dcterms:created xsi:type="dcterms:W3CDTF">2017-02-15T22:31:13Z</dcterms:created>
  <dcterms:modified xsi:type="dcterms:W3CDTF">2017-05-11T06:23:28Z</dcterms:modified>
</cp:coreProperties>
</file>