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9" r:id="rId7"/>
    <sheet name="目的別歳出決算分析表（住民一人当たりのコスト）" sheetId="20"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52511"/>
</workbook>
</file>

<file path=xl/calcChain.xml><?xml version="1.0" encoding="utf-8"?>
<calcChain xmlns="http://schemas.openxmlformats.org/spreadsheetml/2006/main">
  <c r="BG34" i="9"/>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CO35"/>
  <c r="BE35"/>
  <c r="AM35"/>
  <c r="CO34"/>
  <c r="BW34"/>
  <c r="BW35" s="1"/>
  <c r="BW36" s="1"/>
  <c r="BW37" s="1"/>
  <c r="BW38" s="1"/>
  <c r="BW39" s="1"/>
  <c r="BW40" s="1"/>
  <c r="BW41" s="1"/>
  <c r="BW42" s="1"/>
  <c r="BW43" s="1"/>
  <c r="AM34"/>
  <c r="C34"/>
  <c r="C35" l="1"/>
  <c r="BE34" s="1"/>
  <c r="U34"/>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<sst xmlns="http://schemas.openxmlformats.org/spreadsheetml/2006/main" count="1058" uniqueCount="563">
  <si>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</si>
  <si>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</si>
  <si>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</si>
  <si>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</si>
  <si>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</si>
  <si>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</si>
  <si>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</si>
  <si>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</si>
  <si>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</si>
  <si>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</si>
  <si>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</si>
  <si>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</si>
  <si>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</si>
  <si>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</si>
  <si>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</si>
  <si>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</si>
  <si>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</si>
  <si>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</si>
  <si>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</si>
  <si>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</si>
  <si>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</si>
  <si>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</si>
  <si>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</si>
  <si>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</si>
  <si>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</si>
  <si>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</si>
  <si>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</si>
  <si>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</si>
  <si>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</si>
  <si>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</si>
  <si>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</si>
  <si>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</si>
  <si>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</si>
  <si>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</si>
  <si>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</si>
  <si>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</si>
  <si>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</si>
  <si>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</si>
  <si>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</si>
  <si>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</si>
  <si>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</si>
  <si>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</si>
  <si>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</si>
  <si>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</si>
  <si>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</si>
  <si>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</si>
  <si>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</si>
  <si>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</si>
  <si>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</si>
  <si>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</si>
  <si>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</si>
  <si>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</si>
  <si>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</si>
  <si>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</si>
  <si>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</si>
  <si>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</si>
  <si>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</si>
  <si>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</si>
  <si>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</si>
  <si>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</si>
  <si>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</si>
  <si>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</si>
  <si>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</si>
  <si>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</si>
  <si>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</si>
  <si>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</si>
  <si>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</si>
  <si>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</si>
  <si>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</si>
  <si>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</si>
  <si>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</si>
  <si>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</si>
  <si>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</si>
  <si>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</si>
  <si>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</si>
  <si>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</si>
  <si>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</si>
  <si>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</si>
  <si>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</si>
  <si>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</si>
  <si>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</si>
  <si>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</si>
  <si>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</si>
  <si>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</si>
  <si>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</si>
  <si>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</si>
  <si>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</si>
  <si>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</si>
  <si>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</si>
  <si>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</si>
  <si>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</si>
  <si>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</si>
  <si>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</si>
  <si>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</si>
  <si>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</si>
  <si>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</si>
  <si>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</si>
  <si>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</si>
  <si>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</si>
  <si>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</si>
  <si>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</si>
  <si>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</si>
  <si>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</si>
  <si>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</si>
  <si>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</si>
  <si>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</si>
  <si>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</si>
  <si>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</si>
  <si>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</si>
  <si>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</si>
  <si>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</si>
  <si>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</si>
  <si>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</si>
  <si>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</si>
  <si>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</si>
  <si>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</si>
  <si>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</si>
  <si>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</si>
  <si>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</si>
  <si>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</si>
  <si>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</si>
  <si>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</si>
  <si>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</si>
  <si>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</si>
  <si>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</si>
  <si>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</si>
  <si>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</si>
  <si>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</si>
  <si>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</si>
  <si>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</si>
  <si>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</si>
  <si>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</si>
  <si>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</si>
  <si>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</si>
  <si>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</si>
  <si>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</si>
  <si>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</si>
  <si>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</si>
  <si>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</si>
  <si>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</si>
  <si>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</si>
  <si>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</si>
  <si>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</si>
  <si>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</si>
  <si>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</si>
  <si>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</si>
  <si>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</si>
  <si>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</si>
  <si>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</si>
  <si>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</si>
  <si>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</si>
  <si>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</si>
  <si>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</si>
  <si>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</si>
  <si>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</si>
  <si>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</si>
  <si>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</si>
  <si>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</si>
  <si>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</si>
  <si>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</si>
  <si>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</si>
  <si>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</si>
  <si>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</si>
  <si>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</si>
  <si>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</si>
  <si>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</si>
  <si>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</si>
  <si>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</si>
  <si>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</si>
  <si>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</si>
  <si>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</si>
  <si>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</si>
  <si>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</si>
  <si>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</si>
  <si>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</si>
  <si>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</si>
  <si>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</si>
  <si>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</si>
  <si>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</si>
  <si>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</si>
  <si>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</si>
  <si>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</si>
  <si>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</si>
  <si>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</si>
  <si>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</si>
  <si>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</si>
  <si>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</si>
  <si>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</si>
  <si>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</si>
  <si>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</si>
  <si>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</si>
  <si>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</si>
  <si>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</si>
  <si>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</si>
  <si>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</si>
  <si>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福岡県福津市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</si>
  <si>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</si>
  <si>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</si>
  <si>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</si>
  <si>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</si>
  <si>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</si>
  <si>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</si>
  <si>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</si>
  <si>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</si>
  <si>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</si>
  <si>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</si>
  <si>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</si>
  <si>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</si>
  <si>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</si>
  <si>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</si>
  <si>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</si>
  <si>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</si>
  <si>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</si>
  <si>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</si>
  <si>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</si>
  <si>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</si>
  <si>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</si>
  <si>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</si>
  <si>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</si>
  <si>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</si>
  <si>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</si>
  <si>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</si>
  <si>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</si>
  <si>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</si>
  <si>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</si>
  <si>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</si>
  <si>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</si>
  <si>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</si>
  <si>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</si>
  <si>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</si>
  <si>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</si>
  <si>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</si>
  <si>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</si>
  <si>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</si>
  <si>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</si>
  <si>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</si>
  <si>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</si>
  <si>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</si>
  <si>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</si>
  <si>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</si>
  <si>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</si>
  <si>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</si>
  <si>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</si>
  <si>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</si>
  <si>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</si>
  <si>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</si>
  <si>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</si>
  <si>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</si>
  <si>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</si>
  <si>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</si>
  <si>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</si>
  <si>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</si>
  <si>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</si>
  <si>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</si>
  <si>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</si>
  <si>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</si>
  <si>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</si>
  <si>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</si>
  <si>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</si>
  <si>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</si>
  <si>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</si>
  <si>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</si>
  <si>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</si>
  <si>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</si>
  <si>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</si>
  <si>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</si>
  <si>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</si>
  <si>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</si>
  <si>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</si>
  <si>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</si>
  <si>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</si>
  <si>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</si>
  <si>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</si>
  <si>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</si>
  <si>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</si>
  <si>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</si>
  <si>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</si>
  <si>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</si>
  <si>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</si>
  <si>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</si>
  <si>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</si>
  <si>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</si>
  <si>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</si>
  <si>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</si>
  <si>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</si>
  <si>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</si>
  <si>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</si>
  <si>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</si>
  <si>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</si>
  <si>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</si>
  <si>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</si>
  <si>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</si>
  <si>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</si>
  <si>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</si>
  <si>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</si>
  <si>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</si>
  <si>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</si>
  <si>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</si>
  <si>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</si>
  <si>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</si>
  <si>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</si>
  <si>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</si>
  <si>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</si>
  <si>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</si>
  <si>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</si>
  <si>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</si>
  <si>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</si>
  <si>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</si>
  <si>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</si>
  <si>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</si>
  <si>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</si>
  <si>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</si>
  <si>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</si>
  <si>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</si>
  <si>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</si>
  <si>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</si>
  <si>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</si>
  <si>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</si>
  <si>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</si>
  <si>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</si>
  <si>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</si>
  <si>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</si>
  <si>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</si>
  <si>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</si>
  <si>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</si>
  <si>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</si>
  <si>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</si>
  <si>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</si>
  <si>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</si>
  <si>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</si>
  <si>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</si>
  <si>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</si>
  <si>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</si>
  <si>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</si>
  <si>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</si>
  <si>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</si>
  <si>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</si>
  <si>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</si>
  <si>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</si>
  <si>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</si>
  <si>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</si>
  <si>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</si>
  <si>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</si>
  <si>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</si>
  <si>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福岡県福津市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</si>
  <si>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</si>
  <si>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</si>
  <si>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</si>
  <si>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</si>
  <si>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</si>
  <si>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</si>
  <si>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</si>
  <si>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</si>
  <si>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</si>
  <si>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</si>
  <si>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</si>
  <si>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</si>
  <si>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</si>
  <si>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</si>
  <si>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</si>
  <si>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</si>
  <si>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</si>
  <si>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</si>
  <si>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</si>
  <si>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</si>
  <si>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</si>
  <si>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</si>
  <si>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</si>
  <si>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</si>
  <si>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</si>
  <si>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</si>
  <si>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</si>
  <si>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</si>
  <si>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</si>
  <si>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</si>
  <si>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</si>
  <si>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</si>
  <si>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</si>
  <si>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</si>
  <si>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</si>
  <si>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</si>
  <si>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</si>
  <si>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</si>
  <si>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</si>
  <si>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</si>
  <si>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</si>
  <si>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</si>
  <si>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</si>
  <si>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</si>
  <si>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</si>
  <si>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</si>
  <si>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</si>
  <si>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</si>
  <si>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</si>
  <si>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</si>
  <si>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</si>
  <si>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</si>
  <si>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</si>
  <si>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</si>
  <si>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</si>
  <si>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</si>
  <si>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</si>
  <si>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</si>
  <si>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</si>
  <si>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</si>
  <si>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</si>
  <si>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</si>
  <si>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</si>
  <si>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</si>
  <si>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</si>
  <si>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</si>
  <si>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</si>
  <si>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</si>
  <si>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</si>
  <si>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</si>
  <si>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</si>
  <si>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</si>
  <si>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</si>
  <si>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</si>
  <si>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</si>
  <si>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</si>
  <si>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</si>
  <si>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</si>
  <si>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</si>
  <si>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</si>
  <si>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</si>
  <si>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</si>
  <si>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</si>
  <si>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</si>
  <si>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</si>
  <si>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</si>
  <si>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</si>
  <si>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</si>
  <si>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</si>
  <si>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</si>
  <si>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</si>
  <si>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</si>
  <si>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</si>
  <si>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</si>
  <si>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</si>
  <si>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</si>
  <si>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</si>
  <si>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</si>
  <si>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</si>
  <si>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</si>
  <si>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</si>
  <si>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</si>
  <si>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</si>
  <si>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</si>
  <si>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</si>
  <si>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</si>
  <si>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</si>
  <si>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</si>
  <si>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</si>
  <si>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</si>
  <si>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</si>
  <si>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</si>
  <si>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</si>
  <si>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</si>
  <si>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</si>
  <si>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</si>
  <si>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</si>
  <si>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</si>
  <si>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</si>
  <si>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</si>
  <si>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</si>
  <si>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</si>
  <si>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</si>
  <si>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</si>
  <si>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</si>
  <si>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</si>
  <si>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</si>
  <si>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</si>
  <si>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</si>
  <si>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</si>
  <si>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</si>
  <si>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</si>
  <si>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</si>
  <si>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</si>
  <si>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</si>
  <si>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</si>
  <si>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</si>
  <si>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</si>
  <si>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</si>
  <si>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</si>
  <si>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</si>
  <si>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</si>
  <si>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</si>
  <si>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</si>
  <si>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</si>
  <si>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</si>
  <si>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</si>
  <si>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</si>
  <si>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</si>
  <si>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</si>
  <si>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</si>
  <si>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</si>
  <si>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</si>
  <si>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</si>
  <si>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</si>
  <si>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</si>
  <si>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</si>
  <si>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</si>
  <si>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</si>
  <si>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</si>
  <si>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</si>
  <si>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</si>
  <si>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</si>
  <si>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</si>
  <si>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</si>
  <si>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</si>
  <si>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</si>
  <si>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</si>
  <si>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</si>
  <si>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</si>
  <si>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</si>
  <si>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</si>
  <si>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0.23</t>
  </si>
  <si>
    <t>一般会計</t>
  </si>
  <si>
    <t>介護保険事業特別会計</t>
  </si>
  <si>
    <t>公共下水道事業特別会計</t>
  </si>
  <si>
    <t>後期高齢者医療事業特別会計</t>
  </si>
  <si>
    <t>国民健康保険事業特別会計</t>
  </si>
  <si>
    <t>住宅新築資金等貸付事業特別会計</t>
  </si>
  <si>
    <t>その他会計（赤字）</t>
  </si>
  <si>
    <t>その他会計（黒字）</t>
  </si>
  <si>
    <t>-</t>
    <phoneticPr fontId="2"/>
  </si>
  <si>
    <t>古賀高等学校組合</t>
  </si>
  <si>
    <t>北筑昇華苑組合</t>
  </si>
  <si>
    <t>玄界環境組合</t>
  </si>
  <si>
    <t>福岡地区水道企業団</t>
  </si>
  <si>
    <t>福岡県市町村消防団員等公務災害補償組合</t>
  </si>
  <si>
    <t>福岡県市町村職員退職手当組合（一般会計）</t>
    <rPh sb="15" eb="17">
      <t>イッパン</t>
    </rPh>
    <rPh sb="17" eb="19">
      <t>カイケイ</t>
    </rPh>
    <phoneticPr fontId="24"/>
  </si>
  <si>
    <t>福岡県自治振興組合（一般会計）</t>
    <rPh sb="10" eb="12">
      <t>イッパン</t>
    </rPh>
    <rPh sb="12" eb="14">
      <t>カイケイ</t>
    </rPh>
    <phoneticPr fontId="24"/>
  </si>
  <si>
    <t>福岡県自治振興組合（公文書館事業特別会計）</t>
    <rPh sb="10" eb="14">
      <t>コウブンショカン</t>
    </rPh>
    <rPh sb="14" eb="16">
      <t>ジギョウ</t>
    </rPh>
    <rPh sb="16" eb="18">
      <t>トクベツ</t>
    </rPh>
    <rPh sb="18" eb="20">
      <t>カイケイ</t>
    </rPh>
    <phoneticPr fontId="24"/>
  </si>
  <si>
    <t>福岡都市圏広域行政事業組合（一般会計）</t>
    <rPh sb="14" eb="16">
      <t>イッパン</t>
    </rPh>
    <phoneticPr fontId="24"/>
  </si>
  <si>
    <t>福岡都市圏広域行政事業組合（流域連携事業特別会計）</t>
    <rPh sb="14" eb="16">
      <t>リュウイキ</t>
    </rPh>
    <rPh sb="16" eb="18">
      <t>レンケイ</t>
    </rPh>
    <rPh sb="18" eb="20">
      <t>ジギョウ</t>
    </rPh>
    <rPh sb="20" eb="22">
      <t>トクベツ</t>
    </rPh>
    <rPh sb="22" eb="24">
      <t>カイケイ</t>
    </rPh>
    <phoneticPr fontId="24"/>
  </si>
  <si>
    <t>福岡都市圏広域行政事業組合（競艇事業特別会計）</t>
    <rPh sb="14" eb="16">
      <t>キョウテイ</t>
    </rPh>
    <rPh sb="16" eb="18">
      <t>ジギョウ</t>
    </rPh>
    <rPh sb="18" eb="20">
      <t>トクベツ</t>
    </rPh>
    <rPh sb="20" eb="22">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</si>
  <si>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</si>
  <si>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</si>
  <si>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t>
    <phoneticPr fontId="2"/>
  </si>
  <si>
    <t>-</t>
    <phoneticPr fontId="2"/>
  </si>
  <si>
    <t>福岡県市町村職員退職手当組合（基金特別会計）</t>
    <phoneticPr fontId="2"/>
  </si>
  <si>
    <t>-</t>
    <phoneticPr fontId="2"/>
  </si>
  <si>
    <t>法非適用企業</t>
    <rPh sb="0" eb="1">
      <t>ホウ</t>
    </rPh>
    <rPh sb="1" eb="2">
      <t>ヒ</t>
    </rPh>
    <rPh sb="2" eb="4">
      <t>テキヨウ</t>
    </rPh>
    <rPh sb="4" eb="6">
      <t>キギョウ</t>
    </rPh>
    <phoneticPr fontId="2"/>
  </si>
  <si>
    <t>法適用企業</t>
    <rPh sb="0" eb="1">
      <t>ホウ</t>
    </rPh>
    <rPh sb="1" eb="3">
      <t>テキヨウ</t>
    </rPh>
    <rPh sb="3" eb="5">
      <t>キギョウ</t>
    </rPh>
    <phoneticPr fontId="2"/>
  </si>
  <si>
    <t>宗像地区事務組合（宗像地区事務組合一般会計）</t>
    <rPh sb="9" eb="11">
      <t>ムナカタ</t>
    </rPh>
    <rPh sb="17" eb="19">
      <t>イッパン</t>
    </rPh>
    <phoneticPr fontId="24"/>
  </si>
  <si>
    <t>宗像地区事務組合（宗像地区事務組合急患センター事業特別会計）</t>
    <phoneticPr fontId="2"/>
  </si>
  <si>
    <t>宗像地区事務組合（宗像地区事務組合水道事業会計）</t>
    <rPh sb="17" eb="19">
      <t>スイドウ</t>
    </rPh>
    <phoneticPr fontId="2"/>
  </si>
  <si>
    <t>宗像地区事務組合（宗像地区事務組合大島簡易水道事業特別会計）</t>
    <phoneticPr fontId="2"/>
  </si>
  <si>
    <t>宗像地区事務組合（宗像地区事務組合本木簡易水道事業特別会計）</t>
    <rPh sb="17" eb="19">
      <t>モトギ</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</si>
  <si>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</si>
  <si>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</si>
  <si>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</si>
  <si>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</si>
  <si>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</si>
  <si>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</si>
  <si>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</si>
  <si>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</si>
  <si>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将来負担比率、実質公債費比率ともに類似団体よりも低い水準にあり、低下傾向である。
将来負担比率については、地方債の現在高は増加しているものの、組合負担等見込額や退職手当負担見込額が減少しているため低下している。
実質公債比率については、合併特例事業の実施により元利償還金は増加しているものの、人口の増加による標準税収入額の増加および算入公債費が増加しているため低下している。</t>
    <rPh sb="0" eb="2">
      <t>ショウライ</t>
    </rPh>
    <rPh sb="2" eb="4">
      <t>フタン</t>
    </rPh>
    <rPh sb="4" eb="6">
      <t>ヒリツ</t>
    </rPh>
    <rPh sb="7" eb="9">
      <t>ジッシツ</t>
    </rPh>
    <rPh sb="9" eb="12">
      <t>コウサイヒ</t>
    </rPh>
    <rPh sb="12" eb="14">
      <t>ヒリツ</t>
    </rPh>
    <rPh sb="17" eb="19">
      <t>ルイジ</t>
    </rPh>
    <rPh sb="19" eb="21">
      <t>ダンタイ</t>
    </rPh>
    <rPh sb="24" eb="25">
      <t>ヒク</t>
    </rPh>
    <rPh sb="26" eb="28">
      <t>スイジュン</t>
    </rPh>
    <rPh sb="32" eb="34">
      <t>テイカ</t>
    </rPh>
    <rPh sb="34" eb="36">
      <t>ケイコウ</t>
    </rPh>
    <rPh sb="41" eb="43">
      <t>ショウライ</t>
    </rPh>
    <rPh sb="43" eb="45">
      <t>フタン</t>
    </rPh>
    <rPh sb="45" eb="47">
      <t>ヒリツ</t>
    </rPh>
    <rPh sb="53" eb="56">
      <t>チホウサイ</t>
    </rPh>
    <rPh sb="57" eb="59">
      <t>ゲンザイ</t>
    </rPh>
    <rPh sb="59" eb="60">
      <t>ダカ</t>
    </rPh>
    <rPh sb="61" eb="63">
      <t>ゾウカ</t>
    </rPh>
    <rPh sb="71" eb="73">
      <t>クミアイ</t>
    </rPh>
    <rPh sb="73" eb="75">
      <t>フタン</t>
    </rPh>
    <rPh sb="75" eb="76">
      <t>トウ</t>
    </rPh>
    <rPh sb="76" eb="78">
      <t>ミコミ</t>
    </rPh>
    <rPh sb="78" eb="79">
      <t>ガク</t>
    </rPh>
    <rPh sb="80" eb="82">
      <t>タイショク</t>
    </rPh>
    <rPh sb="82" eb="84">
      <t>テアテ</t>
    </rPh>
    <rPh sb="84" eb="86">
      <t>フタン</t>
    </rPh>
    <rPh sb="86" eb="88">
      <t>ミコミ</t>
    </rPh>
    <rPh sb="88" eb="89">
      <t>ガク</t>
    </rPh>
    <rPh sb="90" eb="92">
      <t>ゲンショウ</t>
    </rPh>
    <rPh sb="98" eb="100">
      <t>テイカ</t>
    </rPh>
    <rPh sb="106" eb="108">
      <t>ジッシツ</t>
    </rPh>
    <rPh sb="108" eb="110">
      <t>コウサイ</t>
    </rPh>
    <rPh sb="110" eb="112">
      <t>ヒリツ</t>
    </rPh>
    <rPh sb="118" eb="120">
      <t>ガッペイ</t>
    </rPh>
    <rPh sb="120" eb="122">
      <t>トクレイ</t>
    </rPh>
    <rPh sb="122" eb="124">
      <t>ジギョウ</t>
    </rPh>
    <rPh sb="125" eb="127">
      <t>ジッシ</t>
    </rPh>
    <rPh sb="130" eb="132">
      <t>ガンリ</t>
    </rPh>
    <rPh sb="132" eb="135">
      <t>ショウカンキン</t>
    </rPh>
    <rPh sb="136" eb="137">
      <t>ゾウ</t>
    </rPh>
    <rPh sb="137" eb="138">
      <t>カ</t>
    </rPh>
    <rPh sb="146" eb="148">
      <t>ジンコウ</t>
    </rPh>
    <rPh sb="149" eb="151">
      <t>ゾウカ</t>
    </rPh>
    <rPh sb="154" eb="156">
      <t>ヒョウジュン</t>
    </rPh>
    <rPh sb="156" eb="157">
      <t>ゼイ</t>
    </rPh>
    <rPh sb="157" eb="159">
      <t>シュウニュウ</t>
    </rPh>
    <rPh sb="159" eb="160">
      <t>ガク</t>
    </rPh>
    <rPh sb="161" eb="162">
      <t>ゾウ</t>
    </rPh>
    <rPh sb="162" eb="163">
      <t>カ</t>
    </rPh>
    <rPh sb="166" eb="168">
      <t>サンニュウ</t>
    </rPh>
    <rPh sb="168" eb="171">
      <t>コウサイヒ</t>
    </rPh>
    <rPh sb="172" eb="173">
      <t>ゾウ</t>
    </rPh>
    <rPh sb="173" eb="174">
      <t>カ</t>
    </rPh>
    <rPh sb="180" eb="182">
      <t>テイカ</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</si>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</sst>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41055</c:v>
                </c:pt>
                <c:pt idx="1">
                  <c:v>52313</c:v>
                </c:pt>
                <c:pt idx="2">
                  <c:v>50779</c:v>
                </c:pt>
                <c:pt idx="3">
                  <c:v>45764</c:v>
                </c:pt>
                <c:pt idx="4">
                  <c:v>40260</c:v>
                </c:pt>
              </c:numCache>
            </c:numRef>
          </c:val>
        </c:ser>
        <c:dLbls/>
        <c:marker val="1"/>
        <c:axId val="252358016"/>
        <c:axId val="191892480"/>
      </c:lineChart>
      <c:catAx>
        <c:axId val="25235801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892480"/>
        <c:crosses val="autoZero"/>
        <c:auto val="1"/>
        <c:lblAlgn val="ctr"/>
        <c:lblOffset val="100"/>
        <c:tickLblSkip val="1"/>
        <c:tickMarkSkip val="1"/>
      </c:catAx>
      <c:valAx>
        <c:axId val="191892480"/>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3580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4.78</c:v>
                </c:pt>
                <c:pt idx="1">
                  <c:v>2.34</c:v>
                </c:pt>
                <c:pt idx="2">
                  <c:v>6.23</c:v>
                </c:pt>
                <c:pt idx="3">
                  <c:v>4.49</c:v>
                </c:pt>
                <c:pt idx="4">
                  <c:v>4.03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40.729999999999997</c:v>
                </c:pt>
                <c:pt idx="1">
                  <c:v>41.81</c:v>
                </c:pt>
                <c:pt idx="2">
                  <c:v>44.9</c:v>
                </c:pt>
                <c:pt idx="3">
                  <c:v>45.38</c:v>
                </c:pt>
                <c:pt idx="4">
                  <c:v>46.28</c:v>
                </c:pt>
              </c:numCache>
            </c:numRef>
          </c:val>
        </c:ser>
        <c:dLbls/>
        <c:gapWidth val="250"/>
        <c:overlap val="100"/>
        <c:axId val="264014464"/>
        <c:axId val="2642128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3.71</c:v>
                </c:pt>
                <c:pt idx="1">
                  <c:v>1.07</c:v>
                </c:pt>
                <c:pt idx="2">
                  <c:v>7.71</c:v>
                </c:pt>
                <c:pt idx="3">
                  <c:v>-0.23</c:v>
                </c:pt>
                <c:pt idx="4">
                  <c:v>1.49</c:v>
                </c:pt>
              </c:numCache>
            </c:numRef>
          </c:val>
        </c:ser>
        <c:dLbls/>
        <c:marker val="1"/>
        <c:axId val="264014464"/>
        <c:axId val="264212864"/>
      </c:lineChart>
      <c:catAx>
        <c:axId val="26401446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4212864"/>
        <c:crosses val="autoZero"/>
        <c:auto val="1"/>
        <c:lblAlgn val="ctr"/>
        <c:lblOffset val="100"/>
        <c:tickLblSkip val="1"/>
        <c:tickMarkSkip val="1"/>
      </c:catAx>
      <c:valAx>
        <c:axId val="2642128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0144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0.08</c:v>
                </c:pt>
                <c:pt idx="4">
                  <c:v>#N/A</c:v>
                </c:pt>
                <c:pt idx="5">
                  <c:v>0.1</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0.03</c:v>
                </c:pt>
                <c:pt idx="4">
                  <c:v>#N/A</c:v>
                </c:pt>
                <c:pt idx="5">
                  <c:v>0.04</c:v>
                </c:pt>
                <c:pt idx="6">
                  <c:v>#N/A</c:v>
                </c:pt>
                <c:pt idx="7">
                  <c:v>0.04</c:v>
                </c:pt>
                <c:pt idx="8">
                  <c:v>#N/A</c:v>
                </c:pt>
                <c:pt idx="9">
                  <c:v>0.05</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1.0900000000000001</c:v>
                </c:pt>
                <c:pt idx="4">
                  <c:v>#N/A</c:v>
                </c:pt>
                <c:pt idx="5">
                  <c:v>1.01</c:v>
                </c:pt>
                <c:pt idx="6">
                  <c:v>#N/A</c:v>
                </c:pt>
                <c:pt idx="7">
                  <c:v>0.77</c:v>
                </c:pt>
                <c:pt idx="8">
                  <c:v>#N/A</c:v>
                </c:pt>
                <c:pt idx="9">
                  <c:v>0.05</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0.17</c:v>
                </c:pt>
                <c:pt idx="2">
                  <c:v>#N/A</c:v>
                </c:pt>
                <c:pt idx="3">
                  <c:v>0.21</c:v>
                </c:pt>
                <c:pt idx="4">
                  <c:v>#N/A</c:v>
                </c:pt>
                <c:pt idx="5">
                  <c:v>0.03</c:v>
                </c:pt>
                <c:pt idx="6">
                  <c:v>#N/A</c:v>
                </c:pt>
                <c:pt idx="7">
                  <c:v>0.03</c:v>
                </c:pt>
                <c:pt idx="8">
                  <c:v>#N/A</c:v>
                </c:pt>
                <c:pt idx="9">
                  <c:v>7.0000000000000007E-2</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0.09</c:v>
                </c:pt>
                <c:pt idx="2">
                  <c:v>#N/A</c:v>
                </c:pt>
                <c:pt idx="3">
                  <c:v>0.12</c:v>
                </c:pt>
                <c:pt idx="4">
                  <c:v>#N/A</c:v>
                </c:pt>
                <c:pt idx="5">
                  <c:v>0.13</c:v>
                </c:pt>
                <c:pt idx="6">
                  <c:v>#N/A</c:v>
                </c:pt>
                <c:pt idx="7">
                  <c:v>0.14000000000000001</c:v>
                </c:pt>
                <c:pt idx="8">
                  <c:v>#N/A</c:v>
                </c:pt>
                <c:pt idx="9">
                  <c:v>0.13</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c:v>
                </c:pt>
                <c:pt idx="2">
                  <c:v>#N/A</c:v>
                </c:pt>
                <c:pt idx="3">
                  <c:v>0.28999999999999998</c:v>
                </c:pt>
                <c:pt idx="4">
                  <c:v>#N/A</c:v>
                </c:pt>
                <c:pt idx="5">
                  <c:v>0.22</c:v>
                </c:pt>
                <c:pt idx="6">
                  <c:v>#N/A</c:v>
                </c:pt>
                <c:pt idx="7">
                  <c:v>0.04</c:v>
                </c:pt>
                <c:pt idx="8">
                  <c:v>#N/A</c:v>
                </c:pt>
                <c:pt idx="9">
                  <c:v>0.56999999999999995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4.58</c:v>
                </c:pt>
                <c:pt idx="2">
                  <c:v>#N/A</c:v>
                </c:pt>
                <c:pt idx="3">
                  <c:v>2.2200000000000002</c:v>
                </c:pt>
                <c:pt idx="4">
                  <c:v>#N/A</c:v>
                </c:pt>
                <c:pt idx="5">
                  <c:v>6.09</c:v>
                </c:pt>
                <c:pt idx="6">
                  <c:v>#N/A</c:v>
                </c:pt>
                <c:pt idx="7">
                  <c:v>4.4400000000000004</c:v>
                </c:pt>
                <c:pt idx="8">
                  <c:v>#N/A</c:v>
                </c:pt>
                <c:pt idx="9">
                  <c:v>3.97</c:v>
                </c:pt>
              </c:numCache>
            </c:numRef>
          </c:val>
        </c:ser>
        <c:dLbls/>
        <c:overlap val="100"/>
        <c:axId val="265206400"/>
        <c:axId val="265376128"/>
      </c:barChart>
      <c:catAx>
        <c:axId val="2652064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376128"/>
        <c:crosses val="autoZero"/>
        <c:auto val="1"/>
        <c:lblAlgn val="ctr"/>
        <c:lblOffset val="100"/>
        <c:tickLblSkip val="1"/>
        <c:tickMarkSkip val="1"/>
      </c:catAx>
      <c:valAx>
        <c:axId val="2653761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2064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1939</c:v>
                </c:pt>
                <c:pt idx="5">
                  <c:v>2107</c:v>
                </c:pt>
                <c:pt idx="8">
                  <c:v>2254</c:v>
                </c:pt>
                <c:pt idx="11">
                  <c:v>2370</c:v>
                </c:pt>
                <c:pt idx="14">
                  <c:v>2328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201</c:v>
                </c:pt>
                <c:pt idx="3">
                  <c:v>189</c:v>
                </c:pt>
                <c:pt idx="6">
                  <c:v>189</c:v>
                </c:pt>
                <c:pt idx="9">
                  <c:v>201</c:v>
                </c:pt>
                <c:pt idx="12">
                  <c:v>201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360</c:v>
                </c:pt>
                <c:pt idx="3">
                  <c:v>325</c:v>
                </c:pt>
                <c:pt idx="6">
                  <c:v>342</c:v>
                </c:pt>
                <c:pt idx="9">
                  <c:v>356</c:v>
                </c:pt>
                <c:pt idx="12">
                  <c:v>330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362</c:v>
                </c:pt>
                <c:pt idx="3">
                  <c:v>482</c:v>
                </c:pt>
                <c:pt idx="6">
                  <c:v>415</c:v>
                </c:pt>
                <c:pt idx="9">
                  <c:v>453</c:v>
                </c:pt>
                <c:pt idx="12">
                  <c:v>412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1692</c:v>
                </c:pt>
                <c:pt idx="3">
                  <c:v>1716</c:v>
                </c:pt>
                <c:pt idx="6">
                  <c:v>1864</c:v>
                </c:pt>
                <c:pt idx="9">
                  <c:v>1911</c:v>
                </c:pt>
                <c:pt idx="12">
                  <c:v>1922</c:v>
                </c:pt>
              </c:numCache>
            </c:numRef>
          </c:val>
        </c:ser>
        <c:dLbls/>
        <c:gapWidth val="100"/>
        <c:overlap val="100"/>
        <c:axId val="190106624"/>
        <c:axId val="1901125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680</c:v>
                </c:pt>
                <c:pt idx="2">
                  <c:v>#N/A</c:v>
                </c:pt>
                <c:pt idx="3">
                  <c:v>#N/A</c:v>
                </c:pt>
                <c:pt idx="4">
                  <c:v>605</c:v>
                </c:pt>
                <c:pt idx="5">
                  <c:v>#N/A</c:v>
                </c:pt>
                <c:pt idx="6">
                  <c:v>#N/A</c:v>
                </c:pt>
                <c:pt idx="7">
                  <c:v>556</c:v>
                </c:pt>
                <c:pt idx="8">
                  <c:v>#N/A</c:v>
                </c:pt>
                <c:pt idx="9">
                  <c:v>#N/A</c:v>
                </c:pt>
                <c:pt idx="10">
                  <c:v>551</c:v>
                </c:pt>
                <c:pt idx="11">
                  <c:v>#N/A</c:v>
                </c:pt>
                <c:pt idx="12">
                  <c:v>#N/A</c:v>
                </c:pt>
                <c:pt idx="13">
                  <c:v>537</c:v>
                </c:pt>
                <c:pt idx="14">
                  <c:v>#N/A</c:v>
                </c:pt>
              </c:numCache>
            </c:numRef>
          </c:val>
        </c:ser>
        <c:dLbls/>
        <c:marker val="1"/>
        <c:axId val="190106624"/>
        <c:axId val="190112512"/>
      </c:lineChart>
      <c:catAx>
        <c:axId val="1901066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112512"/>
        <c:crosses val="autoZero"/>
        <c:auto val="1"/>
        <c:lblAlgn val="ctr"/>
        <c:lblOffset val="100"/>
        <c:tickLblSkip val="1"/>
        <c:tickMarkSkip val="1"/>
      </c:catAx>
      <c:valAx>
        <c:axId val="1901125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1066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23069</c:v>
                </c:pt>
                <c:pt idx="5">
                  <c:v>23721</c:v>
                </c:pt>
                <c:pt idx="8">
                  <c:v>24095</c:v>
                </c:pt>
                <c:pt idx="11">
                  <c:v>23765</c:v>
                </c:pt>
                <c:pt idx="14">
                  <c:v>23645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400</c:v>
                </c:pt>
                <c:pt idx="5">
                  <c:v>246</c:v>
                </c:pt>
                <c:pt idx="8">
                  <c:v>443</c:v>
                </c:pt>
                <c:pt idx="11">
                  <c:v>383</c:v>
                </c:pt>
                <c:pt idx="14">
                  <c:v>320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9140</c:v>
                </c:pt>
                <c:pt idx="5">
                  <c:v>9038</c:v>
                </c:pt>
                <c:pt idx="8">
                  <c:v>9409</c:v>
                </c:pt>
                <c:pt idx="11">
                  <c:v>8911</c:v>
                </c:pt>
                <c:pt idx="14">
                  <c:v>9270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1376</c:v>
                </c:pt>
                <c:pt idx="3">
                  <c:v>1270</c:v>
                </c:pt>
                <c:pt idx="6">
                  <c:v>1314</c:v>
                </c:pt>
                <c:pt idx="9">
                  <c:v>1031</c:v>
                </c:pt>
                <c:pt idx="12">
                  <c:v>766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3128</c:v>
                </c:pt>
                <c:pt idx="3">
                  <c:v>2635</c:v>
                </c:pt>
                <c:pt idx="6">
                  <c:v>2135</c:v>
                </c:pt>
                <c:pt idx="9">
                  <c:v>1803</c:v>
                </c:pt>
                <c:pt idx="12">
                  <c:v>1308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12670</c:v>
                </c:pt>
                <c:pt idx="3">
                  <c:v>13001</c:v>
                </c:pt>
                <c:pt idx="6">
                  <c:v>12040</c:v>
                </c:pt>
                <c:pt idx="9">
                  <c:v>11767</c:v>
                </c:pt>
                <c:pt idx="12">
                  <c:v>10341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768</c:v>
                </c:pt>
                <c:pt idx="3">
                  <c:v>611</c:v>
                </c:pt>
                <c:pt idx="6">
                  <c:v>613</c:v>
                </c:pt>
                <c:pt idx="9">
                  <c:v>91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18643</c:v>
                </c:pt>
                <c:pt idx="3">
                  <c:v>19367</c:v>
                </c:pt>
                <c:pt idx="6">
                  <c:v>20171</c:v>
                </c:pt>
                <c:pt idx="9">
                  <c:v>20055</c:v>
                </c:pt>
                <c:pt idx="12">
                  <c:v>20388</c:v>
                </c:pt>
              </c:numCache>
            </c:numRef>
          </c:val>
        </c:ser>
        <c:dLbls/>
        <c:gapWidth val="100"/>
        <c:overlap val="100"/>
        <c:axId val="265872128"/>
        <c:axId val="26587366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3975</c:v>
                </c:pt>
                <c:pt idx="2">
                  <c:v>#N/A</c:v>
                </c:pt>
                <c:pt idx="3">
                  <c:v>#N/A</c:v>
                </c:pt>
                <c:pt idx="4">
                  <c:v>3880</c:v>
                </c:pt>
                <c:pt idx="5">
                  <c:v>#N/A</c:v>
                </c:pt>
                <c:pt idx="6">
                  <c:v>#N/A</c:v>
                </c:pt>
                <c:pt idx="7">
                  <c:v>2326</c:v>
                </c:pt>
                <c:pt idx="8">
                  <c:v>#N/A</c:v>
                </c:pt>
                <c:pt idx="9">
                  <c:v>#N/A</c:v>
                </c:pt>
                <c:pt idx="10">
                  <c:v>1687</c:v>
                </c:pt>
                <c:pt idx="11">
                  <c:v>#N/A</c:v>
                </c:pt>
                <c:pt idx="12">
                  <c:v>#N/A</c:v>
                </c:pt>
                <c:pt idx="13">
                  <c:v>0</c:v>
                </c:pt>
                <c:pt idx="14">
                  <c:v>#N/A</c:v>
                </c:pt>
              </c:numCache>
            </c:numRef>
          </c:val>
        </c:ser>
        <c:dLbls/>
        <c:marker val="1"/>
        <c:axId val="265872128"/>
        <c:axId val="265873664"/>
      </c:lineChart>
      <c:catAx>
        <c:axId val="2658721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873664"/>
        <c:crosses val="autoZero"/>
        <c:auto val="1"/>
        <c:lblAlgn val="ctr"/>
        <c:lblOffset val="100"/>
        <c:tickLblSkip val="1"/>
        <c:tickMarkSkip val="1"/>
      </c:catAx>
      <c:valAx>
        <c:axId val="2658736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87212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{DCA5AE9E-124E-4ACF-966B-1D96989DCFE4}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{A441F659-EF38-46A5-9840-602F3922D9F6}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{D4B5E622-F9F8-4570-BB80-D52A2ED7F1CE}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{143C3897-B1A5-4BB5-976E-5D7AEB598A26}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{5C0A5F65-4142-4890-804E-832DB099D58D}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{D2A0758C-15C0-4BD6-B57A-7C7C7BCAB288}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{481B12DC-20C3-4845-B96B-1E18E2335197}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{1EFD492B-6EFB-4F9D-88A0-1145D55F0A03}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{A0FFC879-F347-4F2D-BAC4-1DA216237DBF}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{68810CF1-C775-4EF0-BD62-6E306A9B214F}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266144768"/>
        <c:axId val="266179712"/>
      </c:scatterChart>
      <c:valAx>
        <c:axId val="266144768"/>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6179712"/>
        <c:crosses val="autoZero"/>
        <c:crossBetween val="midCat"/>
      </c:valAx>
      <c:valAx>
        <c:axId val="26617971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26614476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{3608891E-31A0-42E8-8FBD-C8B6592B9E2E}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{DD3CBA73-B25C-49E7-9198-4D291E1A37DE}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{3F144339-8633-484B-AB9B-38252DA5D743}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{8B7FBEFF-BCF0-477D-8C3B-8A509689F8EB}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{91C8CAD3-4931-4F29-87D2-C5D6F83250CE}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7</c:v>
                </c:pt>
                <c:pt idx="2">
                  <c:v>6.2</c:v>
                </c:pt>
                <c:pt idx="3">
                  <c:v>5.7</c:v>
                </c:pt>
                <c:pt idx="4">
                  <c:v>5.4</c:v>
                </c:pt>
              </c:numCache>
            </c:numRef>
          </c:xVal>
          <c:yVal>
            <c:numRef>
              <c:f>公会計指標分析・財政指標組合せ分析表!$K$73:$O$73</c:f>
              <c:numCache>
                <c:formatCode>#,##0.0;"▲ "#,##0.0</c:formatCode>
                <c:ptCount val="5"/>
                <c:pt idx="0">
                  <c:v>40.200000000000003</c:v>
                </c:pt>
                <c:pt idx="1">
                  <c:v>39.299999999999997</c:v>
                </c:pt>
                <c:pt idx="2">
                  <c:v>23.4</c:v>
                </c:pt>
                <c:pt idx="3">
                  <c:v>16.7</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{89191052-F3D5-42F9-8A99-92D7EEC16409}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{24340520-8B9E-4B4F-9C87-CB26877FF982}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{D2724BDA-4A55-4949-84A0-C91D40DAE9FF}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{7F9BB712-49BF-40A9-B191-F63C9A2DB3F8}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{0060095D-E6C8-41A7-AD93-F8F35DF71B9A}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er>
        <c:dLbls/>
        <c:axId val="266762112"/>
        <c:axId val="266788864"/>
      </c:scatterChart>
      <c:valAx>
        <c:axId val="266762112"/>
        <c:scaling>
          <c:orientation val="minMax"/>
          <c:max val="11.6"/>
          <c:min val="5.3"/>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6788864"/>
        <c:crosses val="autoZero"/>
        <c:crossBetween val="midCat"/>
      </c:valAx>
      <c:valAx>
        <c:axId val="266788864"/>
        <c:scaling>
          <c:orientation val="minMax"/>
          <c:max val="78"/>
          <c:min val="1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26676211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元利償還金については、大型事業である福間駅東土地区画整理事業等にかかる合併特例債の償還及び合併特例債の延長により平成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年度までは数値の上昇が見込まれる。しかし、現在借入れしている合併特例債については、元利償還金の</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％が交付税算入措置されるため、必然的に算入公債費等についても増加が見込まれ実質的な公債費負担は大きな増加にはならない見込みである。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今後も他事業における起債の発行抑制や、引き続き計画的な繰上償還を行うなどして現在の水準を維持するよう努める。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年度は、一部事務組合の施設整備債の償還終了や退職手当負担見込額の減、財政調整基金残高の増などにより、充当可能財源等が将来負担額を上回ったため、将来負担比率は算定されなかった。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今後は、合併特例債の借入れ及び延長により、</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年度までは地方債残高の上昇が見込まれる。しかし、組合等負担等見込額については、事務組合の起債償還に伴い減少していく見込である。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将来負担額から差し引ける充当可能財源等における基準財政需要額算入見込額については、合併特例債については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％分が算入措置されるため、高い水準での推移が見込まれる。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60,263
59,970
52.76
21,370,243
20,800,147
508,907
12,628,438
20,387,749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60,263
59,970
52.76
21,370,243
20,800,147
508,907
12,628,438
20,387,749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60,263
59,970
52.76
21,370,243
20,800,147
508,907
12,628,438
20,387,749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60,263
59,970
52.76
21,370,243
20,800,147
508,907
12,628,438
20,387,749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福間駅東地区の開発に伴う人口の増加により税収は増加に転じたものの、市内に中心となる産業がないことによる財政基盤の弱さ等から、</a:t>
          </a:r>
          <a:r>
            <a:rPr kumimoji="1" lang="en-US" altLang="ja-JP" sz="1300">
              <a:latin typeface="ＭＳ Ｐゴシック"/>
            </a:rPr>
            <a:t>0.55</a:t>
          </a:r>
          <a:r>
            <a:rPr kumimoji="1" lang="ja-JP" altLang="en-US" sz="1300">
              <a:latin typeface="ＭＳ Ｐゴシック"/>
            </a:rPr>
            <a:t>と類似団体平均を</a:t>
          </a:r>
          <a:r>
            <a:rPr kumimoji="1" lang="en-US" altLang="ja-JP" sz="1300">
              <a:latin typeface="ＭＳ Ｐゴシック"/>
            </a:rPr>
            <a:t>0.16</a:t>
          </a:r>
          <a:r>
            <a:rPr kumimoji="1" lang="ja-JP" altLang="en-US" sz="1300">
              <a:latin typeface="ＭＳ Ｐゴシック"/>
            </a:rPr>
            <a:t>ポイント下回っている。今後は市税の減収傾向が見込まれるため、収納を専門に取扱う課を中心に納付環境の整備、納付指導の強化等に取り組み、税収の収納率向上対策を中心とする歳入確保に努めるとともに、引き続き人件費等の歳出削減に取り組んでいく。</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43</xdr:row>
      <xdr:rowOff>22860</xdr:rowOff>
    </xdr:to>
    <xdr:cxnSp macro="">
      <xdr:nvCxnSpPr>
        <xdr:cNvPr id="66" name="直線コネクタ 65"/>
        <xdr:cNvCxnSpPr/>
      </xdr:nvCxnSpPr>
      <xdr:spPr>
        <a:xfrm flipV="1">
          <a:off x="4114800" y="73469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22860</xdr:rowOff>
    </xdr:from>
    <xdr:to>
      <xdr:col>6</xdr:col>
      <xdr:colOff>0</xdr:colOff>
      <xdr:row>43</xdr:row>
      <xdr:rowOff>46990</xdr:rowOff>
    </xdr:to>
    <xdr:cxnSp macro="">
      <xdr:nvCxnSpPr>
        <xdr:cNvPr id="69" name="直線コネクタ 68"/>
        <xdr:cNvCxnSpPr/>
      </xdr:nvCxnSpPr>
      <xdr:spPr>
        <a:xfrm flipV="1">
          <a:off x="3225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46990</xdr:rowOff>
    </xdr:from>
    <xdr:to>
      <xdr:col>4</xdr:col>
      <xdr:colOff>482600</xdr:colOff>
      <xdr:row>43</xdr:row>
      <xdr:rowOff>46990</xdr:rowOff>
    </xdr:to>
    <xdr:cxnSp macro="">
      <xdr:nvCxnSpPr>
        <xdr:cNvPr id="72" name="直線コネクタ 71"/>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170180</xdr:rowOff>
    </xdr:from>
    <xdr:to>
      <xdr:col>3</xdr:col>
      <xdr:colOff>279400</xdr:colOff>
      <xdr:row>43</xdr:row>
      <xdr:rowOff>46990</xdr:rowOff>
    </xdr:to>
    <xdr:cxnSp macro="">
      <xdr:nvCxnSpPr>
        <xdr:cNvPr id="75" name="直線コネクタ 74"/>
        <xdr:cNvCxnSpPr/>
      </xdr:nvCxnSpPr>
      <xdr:spPr>
        <a:xfrm>
          <a:off x="1447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5" name="円/楕円 84"/>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6"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7" name="円/楕円 86"/>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8" name="テキスト ボックス 87"/>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167640</xdr:rowOff>
    </xdr:from>
    <xdr:to>
      <xdr:col>4</xdr:col>
      <xdr:colOff>533400</xdr:colOff>
      <xdr:row>43</xdr:row>
      <xdr:rowOff>97790</xdr:rowOff>
    </xdr:to>
    <xdr:sp macro="" textlink="">
      <xdr:nvSpPr>
        <xdr:cNvPr id="89" name="円/楕円 88"/>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82567</xdr:rowOff>
    </xdr:from>
    <xdr:ext cx="762000" cy="259045"/>
    <xdr:sp macro="" textlink="">
      <xdr:nvSpPr>
        <xdr:cNvPr id="90" name="テキスト ボックス 89"/>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167640</xdr:rowOff>
    </xdr:from>
    <xdr:to>
      <xdr:col>3</xdr:col>
      <xdr:colOff>330200</xdr:colOff>
      <xdr:row>43</xdr:row>
      <xdr:rowOff>97790</xdr:rowOff>
    </xdr:to>
    <xdr:sp macro="" textlink="">
      <xdr:nvSpPr>
        <xdr:cNvPr id="91" name="円/楕円 90"/>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92" name="テキスト ボックス 91"/>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93" name="円/楕円 92"/>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34307</xdr:rowOff>
    </xdr:from>
    <xdr:ext cx="762000" cy="259045"/>
    <xdr:sp macro="" textlink="">
      <xdr:nvSpPr>
        <xdr:cNvPr id="94" name="テキスト ボックス 93"/>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経常収支比率は</a:t>
          </a:r>
          <a:r>
            <a:rPr kumimoji="1" lang="en-US" altLang="ja-JP" sz="1200">
              <a:latin typeface="ＭＳ Ｐゴシック"/>
            </a:rPr>
            <a:t>92.4</a:t>
          </a:r>
          <a:r>
            <a:rPr kumimoji="1" lang="ja-JP" altLang="en-US" sz="1200">
              <a:latin typeface="ＭＳ Ｐゴシック"/>
            </a:rPr>
            <a:t>％から</a:t>
          </a:r>
          <a:r>
            <a:rPr kumimoji="1" lang="en-US" altLang="ja-JP" sz="1200">
              <a:latin typeface="ＭＳ Ｐゴシック"/>
            </a:rPr>
            <a:t>92.5</a:t>
          </a:r>
          <a:r>
            <a:rPr kumimoji="1" lang="ja-JP" altLang="en-US" sz="1200">
              <a:latin typeface="ＭＳ Ｐゴシック"/>
            </a:rPr>
            <a:t>％に悪化し、類似団体平均と比べ</a:t>
          </a:r>
          <a:r>
            <a:rPr kumimoji="1" lang="en-US" altLang="ja-JP" sz="1200">
              <a:latin typeface="ＭＳ Ｐゴシック"/>
            </a:rPr>
            <a:t>0.8</a:t>
          </a:r>
          <a:r>
            <a:rPr kumimoji="1" lang="ja-JP" altLang="en-US" sz="1200">
              <a:latin typeface="ＭＳ Ｐゴシック"/>
            </a:rPr>
            <a:t>％上回っている。悪化の要因としては、地域手当率の上昇に伴う人件費の増、学童保育所の運営委託料や電算システムの維持管理に伴う物件費の増、基盤安定・支援分の国保会計の繰出金の増等が挙げられるが、地方税や地方消費税の伸びにより、結果的に上昇が抑制された形になっている。今後、人口増加による扶助費の更なる増加や、維持補修費の増加は避けられない状況である。このため、行財政改革の徹底と詳細な財政計画並びに財務分析を推進していくとともに、物件費の抑制を大きな柱とする経常経費の抑制に努め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158206</xdr:rowOff>
    </xdr:from>
    <xdr:to>
      <xdr:col>7</xdr:col>
      <xdr:colOff>152400</xdr:colOff>
      <xdr:row>62</xdr:row>
      <xdr:rowOff>165100</xdr:rowOff>
    </xdr:to>
    <xdr:cxnSp macro="">
      <xdr:nvCxnSpPr>
        <xdr:cNvPr id="131" name="直線コネクタ 130"/>
        <xdr:cNvCxnSpPr/>
      </xdr:nvCxnSpPr>
      <xdr:spPr>
        <a:xfrm>
          <a:off x="4114800" y="1078810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53884</xdr:rowOff>
    </xdr:from>
    <xdr:to>
      <xdr:col>6</xdr:col>
      <xdr:colOff>0</xdr:colOff>
      <xdr:row>62</xdr:row>
      <xdr:rowOff>158206</xdr:rowOff>
    </xdr:to>
    <xdr:cxnSp macro="">
      <xdr:nvCxnSpPr>
        <xdr:cNvPr id="134" name="直線コネクタ 133"/>
        <xdr:cNvCxnSpPr/>
      </xdr:nvCxnSpPr>
      <xdr:spPr>
        <a:xfrm>
          <a:off x="3225800" y="1051233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53884</xdr:rowOff>
    </xdr:from>
    <xdr:to>
      <xdr:col>4</xdr:col>
      <xdr:colOff>482600</xdr:colOff>
      <xdr:row>61</xdr:row>
      <xdr:rowOff>88356</xdr:rowOff>
    </xdr:to>
    <xdr:cxnSp macro="">
      <xdr:nvCxnSpPr>
        <xdr:cNvPr id="137" name="直線コネクタ 136"/>
        <xdr:cNvCxnSpPr/>
      </xdr:nvCxnSpPr>
      <xdr:spPr>
        <a:xfrm flipV="1">
          <a:off x="2336800" y="105123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88356</xdr:rowOff>
    </xdr:from>
    <xdr:to>
      <xdr:col>3</xdr:col>
      <xdr:colOff>279400</xdr:colOff>
      <xdr:row>62</xdr:row>
      <xdr:rowOff>27215</xdr:rowOff>
    </xdr:to>
    <xdr:cxnSp macro="">
      <xdr:nvCxnSpPr>
        <xdr:cNvPr id="140" name="直線コネクタ 139"/>
        <xdr:cNvCxnSpPr/>
      </xdr:nvCxnSpPr>
      <xdr:spPr>
        <a:xfrm flipV="1">
          <a:off x="1447800" y="10546806"/>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0" name="円/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51"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107406</xdr:rowOff>
    </xdr:from>
    <xdr:to>
      <xdr:col>6</xdr:col>
      <xdr:colOff>50800</xdr:colOff>
      <xdr:row>63</xdr:row>
      <xdr:rowOff>37556</xdr:rowOff>
    </xdr:to>
    <xdr:sp macro="" textlink="">
      <xdr:nvSpPr>
        <xdr:cNvPr id="152" name="円/楕円 151"/>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22333</xdr:rowOff>
    </xdr:from>
    <xdr:ext cx="736600" cy="259045"/>
    <xdr:sp macro="" textlink="">
      <xdr:nvSpPr>
        <xdr:cNvPr id="153" name="テキスト ボックス 152"/>
        <xdr:cNvSpPr txBox="1"/>
      </xdr:nvSpPr>
      <xdr:spPr>
        <a:xfrm>
          <a:off x="3733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3084</xdr:rowOff>
    </xdr:from>
    <xdr:to>
      <xdr:col>4</xdr:col>
      <xdr:colOff>533400</xdr:colOff>
      <xdr:row>61</xdr:row>
      <xdr:rowOff>104684</xdr:rowOff>
    </xdr:to>
    <xdr:sp macro="" textlink="">
      <xdr:nvSpPr>
        <xdr:cNvPr id="154" name="円/楕円 153"/>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114861</xdr:rowOff>
    </xdr:from>
    <xdr:ext cx="762000" cy="259045"/>
    <xdr:sp macro="" textlink="">
      <xdr:nvSpPr>
        <xdr:cNvPr id="155" name="テキスト ボックス 154"/>
        <xdr:cNvSpPr txBox="1"/>
      </xdr:nvSpPr>
      <xdr:spPr>
        <a:xfrm>
          <a:off x="2844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37556</xdr:rowOff>
    </xdr:from>
    <xdr:to>
      <xdr:col>3</xdr:col>
      <xdr:colOff>330200</xdr:colOff>
      <xdr:row>61</xdr:row>
      <xdr:rowOff>139156</xdr:rowOff>
    </xdr:to>
    <xdr:sp macro="" textlink="">
      <xdr:nvSpPr>
        <xdr:cNvPr id="156" name="円/楕円 155"/>
        <xdr:cNvSpPr/>
      </xdr:nvSpPr>
      <xdr:spPr>
        <a:xfrm>
          <a:off x="2286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149333</xdr:rowOff>
    </xdr:from>
    <xdr:ext cx="762000" cy="259045"/>
    <xdr:sp macro="" textlink="">
      <xdr:nvSpPr>
        <xdr:cNvPr id="157" name="テキスト ボックス 156"/>
        <xdr:cNvSpPr txBox="1"/>
      </xdr:nvSpPr>
      <xdr:spPr>
        <a:xfrm>
          <a:off x="1955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147865</xdr:rowOff>
    </xdr:from>
    <xdr:to>
      <xdr:col>2</xdr:col>
      <xdr:colOff>127000</xdr:colOff>
      <xdr:row>62</xdr:row>
      <xdr:rowOff>78015</xdr:rowOff>
    </xdr:to>
    <xdr:sp macro="" textlink="">
      <xdr:nvSpPr>
        <xdr:cNvPr id="158" name="円/楕円 157"/>
        <xdr:cNvSpPr/>
      </xdr:nvSpPr>
      <xdr:spPr>
        <a:xfrm>
          <a:off x="1397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62792</xdr:rowOff>
    </xdr:from>
    <xdr:ext cx="762000" cy="259045"/>
    <xdr:sp macro="" textlink="">
      <xdr:nvSpPr>
        <xdr:cNvPr id="159" name="テキスト ボックス 158"/>
        <xdr:cNvSpPr txBox="1"/>
      </xdr:nvSpPr>
      <xdr:spPr>
        <a:xfrm>
          <a:off x="1066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が低くなっている要因として、ゴミ処理業務や消防業務等を一部事務組合で行っていることが挙げられる。平成２２年度より水道事業についても事務組合へ統合したことから、人件費について職員の適正配置により更なる経費の抑制を図る。また、指定管理者制度の活用等により施設維持管理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156763</xdr:rowOff>
    </xdr:from>
    <xdr:to>
      <xdr:col>7</xdr:col>
      <xdr:colOff>152400</xdr:colOff>
      <xdr:row>82</xdr:row>
      <xdr:rowOff>162339</xdr:rowOff>
    </xdr:to>
    <xdr:cxnSp macro="">
      <xdr:nvCxnSpPr>
        <xdr:cNvPr id="194" name="直線コネクタ 193"/>
        <xdr:cNvCxnSpPr/>
      </xdr:nvCxnSpPr>
      <xdr:spPr>
        <a:xfrm>
          <a:off x="4114800" y="14215663"/>
          <a:ext cx="8382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118168</xdr:rowOff>
    </xdr:from>
    <xdr:to>
      <xdr:col>6</xdr:col>
      <xdr:colOff>0</xdr:colOff>
      <xdr:row>82</xdr:row>
      <xdr:rowOff>156763</xdr:rowOff>
    </xdr:to>
    <xdr:cxnSp macro="">
      <xdr:nvCxnSpPr>
        <xdr:cNvPr id="197" name="直線コネクタ 196"/>
        <xdr:cNvCxnSpPr/>
      </xdr:nvCxnSpPr>
      <xdr:spPr>
        <a:xfrm>
          <a:off x="3225800" y="14177068"/>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118168</xdr:rowOff>
    </xdr:from>
    <xdr:to>
      <xdr:col>4</xdr:col>
      <xdr:colOff>482600</xdr:colOff>
      <xdr:row>83</xdr:row>
      <xdr:rowOff>6265</xdr:rowOff>
    </xdr:to>
    <xdr:cxnSp macro="">
      <xdr:nvCxnSpPr>
        <xdr:cNvPr id="200" name="直線コネクタ 199"/>
        <xdr:cNvCxnSpPr/>
      </xdr:nvCxnSpPr>
      <xdr:spPr>
        <a:xfrm flipV="1">
          <a:off x="2336800" y="14177068"/>
          <a:ext cx="889000" cy="5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6265</xdr:rowOff>
    </xdr:from>
    <xdr:to>
      <xdr:col>3</xdr:col>
      <xdr:colOff>279400</xdr:colOff>
      <xdr:row>83</xdr:row>
      <xdr:rowOff>78615</xdr:rowOff>
    </xdr:to>
    <xdr:cxnSp macro="">
      <xdr:nvCxnSpPr>
        <xdr:cNvPr id="203" name="直線コネクタ 202"/>
        <xdr:cNvCxnSpPr/>
      </xdr:nvCxnSpPr>
      <xdr:spPr>
        <a:xfrm flipV="1">
          <a:off x="1447800" y="14236615"/>
          <a:ext cx="889000" cy="7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111539</xdr:rowOff>
    </xdr:from>
    <xdr:to>
      <xdr:col>7</xdr:col>
      <xdr:colOff>203200</xdr:colOff>
      <xdr:row>83</xdr:row>
      <xdr:rowOff>41689</xdr:rowOff>
    </xdr:to>
    <xdr:sp macro="" textlink="">
      <xdr:nvSpPr>
        <xdr:cNvPr id="213" name="円/楕円 212"/>
        <xdr:cNvSpPr/>
      </xdr:nvSpPr>
      <xdr:spPr>
        <a:xfrm>
          <a:off x="4902200" y="141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128066</xdr:rowOff>
    </xdr:from>
    <xdr:ext cx="762000" cy="259045"/>
    <xdr:sp macro="" textlink="">
      <xdr:nvSpPr>
        <xdr:cNvPr id="214" name="人件費・物件費等の状況該当値テキスト"/>
        <xdr:cNvSpPr txBox="1"/>
      </xdr:nvSpPr>
      <xdr:spPr>
        <a:xfrm>
          <a:off x="5041900" y="1401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105963</xdr:rowOff>
    </xdr:from>
    <xdr:to>
      <xdr:col>6</xdr:col>
      <xdr:colOff>50800</xdr:colOff>
      <xdr:row>83</xdr:row>
      <xdr:rowOff>36113</xdr:rowOff>
    </xdr:to>
    <xdr:sp macro="" textlink="">
      <xdr:nvSpPr>
        <xdr:cNvPr id="215" name="円/楕円 214"/>
        <xdr:cNvSpPr/>
      </xdr:nvSpPr>
      <xdr:spPr>
        <a:xfrm>
          <a:off x="4064000" y="141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46290</xdr:rowOff>
    </xdr:from>
    <xdr:ext cx="736600" cy="259045"/>
    <xdr:sp macro="" textlink="">
      <xdr:nvSpPr>
        <xdr:cNvPr id="216" name="テキスト ボックス 215"/>
        <xdr:cNvSpPr txBox="1"/>
      </xdr:nvSpPr>
      <xdr:spPr>
        <a:xfrm>
          <a:off x="3733800" y="1393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90,957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67368</xdr:rowOff>
    </xdr:from>
    <xdr:to>
      <xdr:col>4</xdr:col>
      <xdr:colOff>533400</xdr:colOff>
      <xdr:row>82</xdr:row>
      <xdr:rowOff>168968</xdr:rowOff>
    </xdr:to>
    <xdr:sp macro="" textlink="">
      <xdr:nvSpPr>
        <xdr:cNvPr id="217" name="円/楕円 216"/>
        <xdr:cNvSpPr/>
      </xdr:nvSpPr>
      <xdr:spPr>
        <a:xfrm>
          <a:off x="3175000" y="141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7695</xdr:rowOff>
    </xdr:from>
    <xdr:ext cx="762000" cy="259045"/>
    <xdr:sp macro="" textlink="">
      <xdr:nvSpPr>
        <xdr:cNvPr id="218" name="テキスト ボックス 217"/>
        <xdr:cNvSpPr txBox="1"/>
      </xdr:nvSpPr>
      <xdr:spPr>
        <a:xfrm>
          <a:off x="2844800" y="1389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126915</xdr:rowOff>
    </xdr:from>
    <xdr:to>
      <xdr:col>3</xdr:col>
      <xdr:colOff>330200</xdr:colOff>
      <xdr:row>83</xdr:row>
      <xdr:rowOff>57065</xdr:rowOff>
    </xdr:to>
    <xdr:sp macro="" textlink="">
      <xdr:nvSpPr>
        <xdr:cNvPr id="219" name="円/楕円 218"/>
        <xdr:cNvSpPr/>
      </xdr:nvSpPr>
      <xdr:spPr>
        <a:xfrm>
          <a:off x="2286000" y="141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67242</xdr:rowOff>
    </xdr:from>
    <xdr:ext cx="762000" cy="259045"/>
    <xdr:sp macro="" textlink="">
      <xdr:nvSpPr>
        <xdr:cNvPr id="220" name="テキスト ボックス 219"/>
        <xdr:cNvSpPr txBox="1"/>
      </xdr:nvSpPr>
      <xdr:spPr>
        <a:xfrm>
          <a:off x="1955800" y="1395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92,520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27815</xdr:rowOff>
    </xdr:from>
    <xdr:to>
      <xdr:col>2</xdr:col>
      <xdr:colOff>127000</xdr:colOff>
      <xdr:row>83</xdr:row>
      <xdr:rowOff>129415</xdr:rowOff>
    </xdr:to>
    <xdr:sp macro="" textlink="">
      <xdr:nvSpPr>
        <xdr:cNvPr id="221" name="円/楕円 220"/>
        <xdr:cNvSpPr/>
      </xdr:nvSpPr>
      <xdr:spPr>
        <a:xfrm>
          <a:off x="1397000" y="14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139592</xdr:rowOff>
    </xdr:from>
    <xdr:ext cx="762000" cy="259045"/>
    <xdr:sp macro="" textlink="">
      <xdr:nvSpPr>
        <xdr:cNvPr id="222" name="テキスト ボックス 221"/>
        <xdr:cNvSpPr txBox="1"/>
      </xdr:nvSpPr>
      <xdr:spPr>
        <a:xfrm>
          <a:off x="1066800" y="1402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当市の数値は、全国市平均を</a:t>
          </a:r>
          <a:r>
            <a:rPr kumimoji="1" lang="en-US" altLang="ja-JP" sz="1300">
              <a:latin typeface="ＭＳ Ｐゴシック"/>
            </a:rPr>
            <a:t>2.7</a:t>
          </a:r>
          <a:r>
            <a:rPr kumimoji="1" lang="ja-JP" altLang="en-US" sz="1300">
              <a:latin typeface="ＭＳ Ｐゴシック"/>
            </a:rPr>
            <a:t>ポイント、類似団体の平均を</a:t>
          </a:r>
          <a:r>
            <a:rPr kumimoji="1" lang="en-US" altLang="ja-JP" sz="1300">
              <a:latin typeface="ＭＳ Ｐゴシック"/>
            </a:rPr>
            <a:t>2.3</a:t>
          </a:r>
          <a:r>
            <a:rPr kumimoji="1" lang="ja-JP" altLang="en-US" sz="1300">
              <a:latin typeface="ＭＳ Ｐゴシック"/>
            </a:rPr>
            <a:t>ポイント下回っている。今後も給与制度や各種手当の見直しを行いながら、給与水準の適正化に努める。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131536</xdr:rowOff>
    </xdr:from>
    <xdr:to>
      <xdr:col>24</xdr:col>
      <xdr:colOff>558800</xdr:colOff>
      <xdr:row>82</xdr:row>
      <xdr:rowOff>74991</xdr:rowOff>
    </xdr:to>
    <xdr:cxnSp macro="">
      <xdr:nvCxnSpPr>
        <xdr:cNvPr id="258" name="直線コネクタ 257"/>
        <xdr:cNvCxnSpPr/>
      </xdr:nvCxnSpPr>
      <xdr:spPr>
        <a:xfrm>
          <a:off x="16179800" y="1401898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62593</xdr:rowOff>
    </xdr:from>
    <xdr:to>
      <xdr:col>23</xdr:col>
      <xdr:colOff>406400</xdr:colOff>
      <xdr:row>81</xdr:row>
      <xdr:rowOff>131536</xdr:rowOff>
    </xdr:to>
    <xdr:cxnSp macro="">
      <xdr:nvCxnSpPr>
        <xdr:cNvPr id="261" name="直線コネクタ 260"/>
        <xdr:cNvCxnSpPr/>
      </xdr:nvCxnSpPr>
      <xdr:spPr>
        <a:xfrm>
          <a:off x="15290800" y="1395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87</xdr:row>
      <xdr:rowOff>56545</xdr:rowOff>
    </xdr:to>
    <xdr:cxnSp macro="">
      <xdr:nvCxnSpPr>
        <xdr:cNvPr id="264" name="直線コネクタ 263"/>
        <xdr:cNvCxnSpPr/>
      </xdr:nvCxnSpPr>
      <xdr:spPr>
        <a:xfrm flipV="1">
          <a:off x="14401800" y="13950043"/>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56545</xdr:rowOff>
    </xdr:from>
    <xdr:to>
      <xdr:col>21</xdr:col>
      <xdr:colOff>0</xdr:colOff>
      <xdr:row>88</xdr:row>
      <xdr:rowOff>22982</xdr:rowOff>
    </xdr:to>
    <xdr:cxnSp macro="">
      <xdr:nvCxnSpPr>
        <xdr:cNvPr id="267" name="直線コネクタ 266"/>
        <xdr:cNvCxnSpPr/>
      </xdr:nvCxnSpPr>
      <xdr:spPr>
        <a:xfrm flipV="1">
          <a:off x="13512800" y="1497269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7" name="円/楕円 276"/>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8"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80736</xdr:rowOff>
    </xdr:from>
    <xdr:to>
      <xdr:col>23</xdr:col>
      <xdr:colOff>457200</xdr:colOff>
      <xdr:row>82</xdr:row>
      <xdr:rowOff>10886</xdr:rowOff>
    </xdr:to>
    <xdr:sp macro="" textlink="">
      <xdr:nvSpPr>
        <xdr:cNvPr id="279" name="円/楕円 278"/>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21063</xdr:rowOff>
    </xdr:from>
    <xdr:ext cx="736600" cy="259045"/>
    <xdr:sp macro="" textlink="">
      <xdr:nvSpPr>
        <xdr:cNvPr id="280" name="テキスト ボックス 279"/>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81" name="円/楕円 280"/>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82" name="テキスト ボックス 281"/>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5745</xdr:rowOff>
    </xdr:from>
    <xdr:to>
      <xdr:col>21</xdr:col>
      <xdr:colOff>50800</xdr:colOff>
      <xdr:row>87</xdr:row>
      <xdr:rowOff>107345</xdr:rowOff>
    </xdr:to>
    <xdr:sp macro="" textlink="">
      <xdr:nvSpPr>
        <xdr:cNvPr id="283" name="円/楕円 282"/>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117522</xdr:rowOff>
    </xdr:from>
    <xdr:ext cx="762000" cy="259045"/>
    <xdr:sp macro="" textlink="">
      <xdr:nvSpPr>
        <xdr:cNvPr id="284" name="テキスト ボックス 283"/>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85" name="円/楕円 284"/>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86" name="テキスト ボックス 285"/>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当市では以前から職員数を抑制してきたため、人口</a:t>
          </a:r>
          <a:r>
            <a:rPr kumimoji="1" lang="en-US" altLang="ja-JP" sz="1300">
              <a:latin typeface="ＭＳ Ｐゴシック"/>
            </a:rPr>
            <a:t>1,000</a:t>
          </a:r>
          <a:r>
            <a:rPr kumimoji="1" lang="ja-JP" altLang="en-US" sz="1300">
              <a:latin typeface="ＭＳ Ｐゴシック"/>
            </a:rPr>
            <a:t>人当たりの職員数は類似団体の平均を下回っている。今後も引き続き、職員数の適正な管理に努める。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163195</xdr:rowOff>
    </xdr:from>
    <xdr:to>
      <xdr:col>24</xdr:col>
      <xdr:colOff>558800</xdr:colOff>
      <xdr:row>59</xdr:row>
      <xdr:rowOff>15875</xdr:rowOff>
    </xdr:to>
    <xdr:cxnSp macro="">
      <xdr:nvCxnSpPr>
        <xdr:cNvPr id="321" name="直線コネクタ 320"/>
        <xdr:cNvCxnSpPr/>
      </xdr:nvCxnSpPr>
      <xdr:spPr>
        <a:xfrm flipV="1">
          <a:off x="16179800" y="1010729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15875</xdr:rowOff>
    </xdr:from>
    <xdr:to>
      <xdr:col>23</xdr:col>
      <xdr:colOff>406400</xdr:colOff>
      <xdr:row>59</xdr:row>
      <xdr:rowOff>48048</xdr:rowOff>
    </xdr:to>
    <xdr:cxnSp macro="">
      <xdr:nvCxnSpPr>
        <xdr:cNvPr id="324" name="直線コネクタ 323"/>
        <xdr:cNvCxnSpPr/>
      </xdr:nvCxnSpPr>
      <xdr:spPr>
        <a:xfrm flipV="1">
          <a:off x="15290800" y="1013142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48048</xdr:rowOff>
    </xdr:from>
    <xdr:to>
      <xdr:col>22</xdr:col>
      <xdr:colOff>203200</xdr:colOff>
      <xdr:row>59</xdr:row>
      <xdr:rowOff>76200</xdr:rowOff>
    </xdr:to>
    <xdr:cxnSp macro="">
      <xdr:nvCxnSpPr>
        <xdr:cNvPr id="327" name="直線コネクタ 326"/>
        <xdr:cNvCxnSpPr/>
      </xdr:nvCxnSpPr>
      <xdr:spPr>
        <a:xfrm flipV="1">
          <a:off x="14401800" y="1016359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70168</xdr:rowOff>
    </xdr:from>
    <xdr:to>
      <xdr:col>21</xdr:col>
      <xdr:colOff>0</xdr:colOff>
      <xdr:row>59</xdr:row>
      <xdr:rowOff>76200</xdr:rowOff>
    </xdr:to>
    <xdr:cxnSp macro="">
      <xdr:nvCxnSpPr>
        <xdr:cNvPr id="330" name="直線コネクタ 329"/>
        <xdr:cNvCxnSpPr/>
      </xdr:nvCxnSpPr>
      <xdr:spPr>
        <a:xfrm>
          <a:off x="13512800" y="101857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112395</xdr:rowOff>
    </xdr:from>
    <xdr:to>
      <xdr:col>24</xdr:col>
      <xdr:colOff>609600</xdr:colOff>
      <xdr:row>59</xdr:row>
      <xdr:rowOff>42545</xdr:rowOff>
    </xdr:to>
    <xdr:sp macro="" textlink="">
      <xdr:nvSpPr>
        <xdr:cNvPr id="340" name="円/楕円 339"/>
        <xdr:cNvSpPr/>
      </xdr:nvSpPr>
      <xdr:spPr>
        <a:xfrm>
          <a:off x="16967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128922</xdr:rowOff>
    </xdr:from>
    <xdr:ext cx="762000" cy="259045"/>
    <xdr:sp macro="" textlink="">
      <xdr:nvSpPr>
        <xdr:cNvPr id="341" name="定員管理の状況該当値テキスト"/>
        <xdr:cNvSpPr txBox="1"/>
      </xdr:nvSpPr>
      <xdr:spPr>
        <a:xfrm>
          <a:off x="17106900" y="990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136525</xdr:rowOff>
    </xdr:from>
    <xdr:to>
      <xdr:col>23</xdr:col>
      <xdr:colOff>457200</xdr:colOff>
      <xdr:row>59</xdr:row>
      <xdr:rowOff>66675</xdr:rowOff>
    </xdr:to>
    <xdr:sp macro="" textlink="">
      <xdr:nvSpPr>
        <xdr:cNvPr id="342" name="円/楕円 341"/>
        <xdr:cNvSpPr/>
      </xdr:nvSpPr>
      <xdr:spPr>
        <a:xfrm>
          <a:off x="16129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76852</xdr:rowOff>
    </xdr:from>
    <xdr:ext cx="736600" cy="259045"/>
    <xdr:sp macro="" textlink="">
      <xdr:nvSpPr>
        <xdr:cNvPr id="343" name="テキスト ボックス 342"/>
        <xdr:cNvSpPr txBox="1"/>
      </xdr:nvSpPr>
      <xdr:spPr>
        <a:xfrm>
          <a:off x="15798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168698</xdr:rowOff>
    </xdr:from>
    <xdr:to>
      <xdr:col>22</xdr:col>
      <xdr:colOff>254000</xdr:colOff>
      <xdr:row>59</xdr:row>
      <xdr:rowOff>98848</xdr:rowOff>
    </xdr:to>
    <xdr:sp macro="" textlink="">
      <xdr:nvSpPr>
        <xdr:cNvPr id="344" name="円/楕円 343"/>
        <xdr:cNvSpPr/>
      </xdr:nvSpPr>
      <xdr:spPr>
        <a:xfrm>
          <a:off x="15240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109025</xdr:rowOff>
    </xdr:from>
    <xdr:ext cx="762000" cy="259045"/>
    <xdr:sp macro="" textlink="">
      <xdr:nvSpPr>
        <xdr:cNvPr id="345" name="テキスト ボックス 344"/>
        <xdr:cNvSpPr txBox="1"/>
      </xdr:nvSpPr>
      <xdr:spPr>
        <a:xfrm>
          <a:off x="14909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25400</xdr:rowOff>
    </xdr:from>
    <xdr:to>
      <xdr:col>21</xdr:col>
      <xdr:colOff>50800</xdr:colOff>
      <xdr:row>59</xdr:row>
      <xdr:rowOff>127000</xdr:rowOff>
    </xdr:to>
    <xdr:sp macro="" textlink="">
      <xdr:nvSpPr>
        <xdr:cNvPr id="346" name="円/楕円 345"/>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137177</xdr:rowOff>
    </xdr:from>
    <xdr:ext cx="762000" cy="259045"/>
    <xdr:sp macro="" textlink="">
      <xdr:nvSpPr>
        <xdr:cNvPr id="347" name="テキスト ボックス 346"/>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19368</xdr:rowOff>
    </xdr:from>
    <xdr:to>
      <xdr:col>19</xdr:col>
      <xdr:colOff>533400</xdr:colOff>
      <xdr:row>59</xdr:row>
      <xdr:rowOff>120968</xdr:rowOff>
    </xdr:to>
    <xdr:sp macro="" textlink="">
      <xdr:nvSpPr>
        <xdr:cNvPr id="348" name="円/楕円 347"/>
        <xdr:cNvSpPr/>
      </xdr:nvSpPr>
      <xdr:spPr>
        <a:xfrm>
          <a:off x="13462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131145</xdr:rowOff>
    </xdr:from>
    <xdr:ext cx="762000" cy="259045"/>
    <xdr:sp macro="" textlink="">
      <xdr:nvSpPr>
        <xdr:cNvPr id="349" name="テキスト ボックス 348"/>
        <xdr:cNvSpPr txBox="1"/>
      </xdr:nvSpPr>
      <xdr:spPr>
        <a:xfrm>
          <a:off x="13131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償金免除繰上償還や交付税算入措置を考慮した起債借入により、類似団体平均を下回っている。今後は、合併特例債の償還により、公債費は増加する見込だが、交付税算入措置により実質公債比率の急激な増加は抑えられる見込みである。引き続き、起債の発行抑制や交付税算入措置を考慮した起債、計画的な繰上償還を行うなどし、公債費負担の軽減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39053</xdr:rowOff>
    </xdr:to>
    <xdr:cxnSp macro="">
      <xdr:nvCxnSpPr>
        <xdr:cNvPr id="379" name="直線コネクタ 378"/>
        <xdr:cNvCxnSpPr/>
      </xdr:nvCxnSpPr>
      <xdr:spPr>
        <a:xfrm flipV="1">
          <a:off x="16179800" y="670750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39053</xdr:rowOff>
    </xdr:from>
    <xdr:to>
      <xdr:col>23</xdr:col>
      <xdr:colOff>406400</xdr:colOff>
      <xdr:row>39</xdr:row>
      <xdr:rowOff>69215</xdr:rowOff>
    </xdr:to>
    <xdr:cxnSp macro="">
      <xdr:nvCxnSpPr>
        <xdr:cNvPr id="382" name="直線コネクタ 381"/>
        <xdr:cNvCxnSpPr/>
      </xdr:nvCxnSpPr>
      <xdr:spPr>
        <a:xfrm flipV="1">
          <a:off x="15290800" y="67256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69215</xdr:rowOff>
    </xdr:from>
    <xdr:to>
      <xdr:col>22</xdr:col>
      <xdr:colOff>203200</xdr:colOff>
      <xdr:row>39</xdr:row>
      <xdr:rowOff>117475</xdr:rowOff>
    </xdr:to>
    <xdr:cxnSp macro="">
      <xdr:nvCxnSpPr>
        <xdr:cNvPr id="385" name="直線コネクタ 384"/>
        <xdr:cNvCxnSpPr/>
      </xdr:nvCxnSpPr>
      <xdr:spPr>
        <a:xfrm flipV="1">
          <a:off x="14401800" y="67557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117475</xdr:rowOff>
    </xdr:from>
    <xdr:to>
      <xdr:col>21</xdr:col>
      <xdr:colOff>0</xdr:colOff>
      <xdr:row>39</xdr:row>
      <xdr:rowOff>147638</xdr:rowOff>
    </xdr:to>
    <xdr:cxnSp macro="">
      <xdr:nvCxnSpPr>
        <xdr:cNvPr id="388" name="直線コネクタ 387"/>
        <xdr:cNvCxnSpPr/>
      </xdr:nvCxnSpPr>
      <xdr:spPr>
        <a:xfrm flipV="1">
          <a:off x="13512800" y="68040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141605</xdr:rowOff>
    </xdr:from>
    <xdr:to>
      <xdr:col>24</xdr:col>
      <xdr:colOff>609600</xdr:colOff>
      <xdr:row>39</xdr:row>
      <xdr:rowOff>71755</xdr:rowOff>
    </xdr:to>
    <xdr:sp macro="" textlink="">
      <xdr:nvSpPr>
        <xdr:cNvPr id="398" name="円/楕円 397"/>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158132</xdr:rowOff>
    </xdr:from>
    <xdr:ext cx="762000" cy="259045"/>
    <xdr:sp macro="" textlink="">
      <xdr:nvSpPr>
        <xdr:cNvPr id="399" name="公債費負担の状況該当値テキスト"/>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159703</xdr:rowOff>
    </xdr:from>
    <xdr:to>
      <xdr:col>23</xdr:col>
      <xdr:colOff>457200</xdr:colOff>
      <xdr:row>39</xdr:row>
      <xdr:rowOff>89853</xdr:rowOff>
    </xdr:to>
    <xdr:sp macro="" textlink="">
      <xdr:nvSpPr>
        <xdr:cNvPr id="400" name="円/楕円 399"/>
        <xdr:cNvSpPr/>
      </xdr:nvSpPr>
      <xdr:spPr>
        <a:xfrm>
          <a:off x="16129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100030</xdr:rowOff>
    </xdr:from>
    <xdr:ext cx="736600" cy="259045"/>
    <xdr:sp macro="" textlink="">
      <xdr:nvSpPr>
        <xdr:cNvPr id="401" name="テキスト ボックス 400"/>
        <xdr:cNvSpPr txBox="1"/>
      </xdr:nvSpPr>
      <xdr:spPr>
        <a:xfrm>
          <a:off x="15798800" y="644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18415</xdr:rowOff>
    </xdr:from>
    <xdr:to>
      <xdr:col>22</xdr:col>
      <xdr:colOff>254000</xdr:colOff>
      <xdr:row>39</xdr:row>
      <xdr:rowOff>120015</xdr:rowOff>
    </xdr:to>
    <xdr:sp macro="" textlink="">
      <xdr:nvSpPr>
        <xdr:cNvPr id="402" name="円/楕円 401"/>
        <xdr:cNvSpPr/>
      </xdr:nvSpPr>
      <xdr:spPr>
        <a:xfrm>
          <a:off x="15240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130192</xdr:rowOff>
    </xdr:from>
    <xdr:ext cx="762000" cy="259045"/>
    <xdr:sp macro="" textlink="">
      <xdr:nvSpPr>
        <xdr:cNvPr id="403" name="テキスト ボックス 402"/>
        <xdr:cNvSpPr txBox="1"/>
      </xdr:nvSpPr>
      <xdr:spPr>
        <a:xfrm>
          <a:off x="14909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66675</xdr:rowOff>
    </xdr:from>
    <xdr:to>
      <xdr:col>21</xdr:col>
      <xdr:colOff>50800</xdr:colOff>
      <xdr:row>39</xdr:row>
      <xdr:rowOff>168275</xdr:rowOff>
    </xdr:to>
    <xdr:sp macro="" textlink="">
      <xdr:nvSpPr>
        <xdr:cNvPr id="404" name="円/楕円 403"/>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7002</xdr:rowOff>
    </xdr:from>
    <xdr:ext cx="762000" cy="259045"/>
    <xdr:sp macro="" textlink="">
      <xdr:nvSpPr>
        <xdr:cNvPr id="405" name="テキスト ボックス 404"/>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96838</xdr:rowOff>
    </xdr:from>
    <xdr:to>
      <xdr:col>19</xdr:col>
      <xdr:colOff>533400</xdr:colOff>
      <xdr:row>40</xdr:row>
      <xdr:rowOff>26988</xdr:rowOff>
    </xdr:to>
    <xdr:sp macro="" textlink="">
      <xdr:nvSpPr>
        <xdr:cNvPr id="406" name="円/楕円 405"/>
        <xdr:cNvSpPr/>
      </xdr:nvSpPr>
      <xdr:spPr>
        <a:xfrm>
          <a:off x="13462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37165</xdr:rowOff>
    </xdr:from>
    <xdr:ext cx="762000" cy="259045"/>
    <xdr:sp macro="" textlink="">
      <xdr:nvSpPr>
        <xdr:cNvPr id="407" name="テキスト ボックス 406"/>
        <xdr:cNvSpPr txBox="1"/>
      </xdr:nvSpPr>
      <xdr:spPr>
        <a:xfrm>
          <a:off x="13131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算定されなかった。これは、市債残高は増加しているものの、一部事務組合の施設整備債の償還終了や退職手当負担見込額の減、財政調整基金残高の増などにより、充当可能財源等が将来負担額を上回り、マイナスとなったためである。今後も起債事業の取捨選択を行い、公債費等義務的経費の抑制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104690</xdr:rowOff>
    </xdr:from>
    <xdr:to>
      <xdr:col>23</xdr:col>
      <xdr:colOff>406400</xdr:colOff>
      <xdr:row>14</xdr:row>
      <xdr:rowOff>158581</xdr:rowOff>
    </xdr:to>
    <xdr:cxnSp macro="">
      <xdr:nvCxnSpPr>
        <xdr:cNvPr id="441" name="直線コネクタ 440"/>
        <xdr:cNvCxnSpPr/>
      </xdr:nvCxnSpPr>
      <xdr:spPr>
        <a:xfrm flipV="1">
          <a:off x="15290800" y="2504990"/>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158581</xdr:rowOff>
    </xdr:from>
    <xdr:to>
      <xdr:col>22</xdr:col>
      <xdr:colOff>203200</xdr:colOff>
      <xdr:row>15</xdr:row>
      <xdr:rowOff>115020</xdr:rowOff>
    </xdr:to>
    <xdr:cxnSp macro="">
      <xdr:nvCxnSpPr>
        <xdr:cNvPr id="444" name="直線コネクタ 443"/>
        <xdr:cNvCxnSpPr/>
      </xdr:nvCxnSpPr>
      <xdr:spPr>
        <a:xfrm flipV="1">
          <a:off x="14401800" y="255888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115020</xdr:rowOff>
    </xdr:from>
    <xdr:to>
      <xdr:col>21</xdr:col>
      <xdr:colOff>0</xdr:colOff>
      <xdr:row>15</xdr:row>
      <xdr:rowOff>122259</xdr:rowOff>
    </xdr:to>
    <xdr:cxnSp macro="">
      <xdr:nvCxnSpPr>
        <xdr:cNvPr id="447" name="直線コネクタ 446"/>
        <xdr:cNvCxnSpPr/>
      </xdr:nvCxnSpPr>
      <xdr:spPr>
        <a:xfrm flipV="1">
          <a:off x="13512800" y="268677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0" name="フローチャート : 判断 449"/>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1" name="テキスト ボックス 450"/>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2" name="フローチャート : 判断 451"/>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3" name="テキスト ボックス 452"/>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53890</xdr:rowOff>
    </xdr:from>
    <xdr:to>
      <xdr:col>23</xdr:col>
      <xdr:colOff>457200</xdr:colOff>
      <xdr:row>14</xdr:row>
      <xdr:rowOff>155490</xdr:rowOff>
    </xdr:to>
    <xdr:sp macro="" textlink="">
      <xdr:nvSpPr>
        <xdr:cNvPr id="459" name="円/楕円 458"/>
        <xdr:cNvSpPr/>
      </xdr:nvSpPr>
      <xdr:spPr>
        <a:xfrm>
          <a:off x="16129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165667</xdr:rowOff>
    </xdr:from>
    <xdr:ext cx="736600" cy="259045"/>
    <xdr:sp macro="" textlink="">
      <xdr:nvSpPr>
        <xdr:cNvPr id="460" name="テキスト ボックス 459"/>
        <xdr:cNvSpPr txBox="1"/>
      </xdr:nvSpPr>
      <xdr:spPr>
        <a:xfrm>
          <a:off x="15798800" y="222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107781</xdr:rowOff>
    </xdr:from>
    <xdr:to>
      <xdr:col>22</xdr:col>
      <xdr:colOff>254000</xdr:colOff>
      <xdr:row>15</xdr:row>
      <xdr:rowOff>37931</xdr:rowOff>
    </xdr:to>
    <xdr:sp macro="" textlink="">
      <xdr:nvSpPr>
        <xdr:cNvPr id="461" name="円/楕円 460"/>
        <xdr:cNvSpPr/>
      </xdr:nvSpPr>
      <xdr:spPr>
        <a:xfrm>
          <a:off x="15240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48108</xdr:rowOff>
    </xdr:from>
    <xdr:ext cx="762000" cy="259045"/>
    <xdr:sp macro="" textlink="">
      <xdr:nvSpPr>
        <xdr:cNvPr id="462" name="テキスト ボックス 461"/>
        <xdr:cNvSpPr txBox="1"/>
      </xdr:nvSpPr>
      <xdr:spPr>
        <a:xfrm>
          <a:off x="14909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64220</xdr:rowOff>
    </xdr:from>
    <xdr:to>
      <xdr:col>21</xdr:col>
      <xdr:colOff>50800</xdr:colOff>
      <xdr:row>15</xdr:row>
      <xdr:rowOff>165820</xdr:rowOff>
    </xdr:to>
    <xdr:sp macro="" textlink="">
      <xdr:nvSpPr>
        <xdr:cNvPr id="463" name="円/楕円 462"/>
        <xdr:cNvSpPr/>
      </xdr:nvSpPr>
      <xdr:spPr>
        <a:xfrm>
          <a:off x="14351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4547</xdr:rowOff>
    </xdr:from>
    <xdr:ext cx="762000" cy="259045"/>
    <xdr:sp macro="" textlink="">
      <xdr:nvSpPr>
        <xdr:cNvPr id="464" name="テキスト ボックス 463"/>
        <xdr:cNvSpPr txBox="1"/>
      </xdr:nvSpPr>
      <xdr:spPr>
        <a:xfrm>
          <a:off x="14020800" y="240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65" name="円/楕円 464"/>
        <xdr:cNvSpPr/>
      </xdr:nvSpPr>
      <xdr:spPr>
        <a:xfrm>
          <a:off x="13462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66" name="テキスト ボックス 465"/>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60,263
59,970
52.76
21,370,243
20,800,147
508,907
12,628,438
20,387,749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当市では以前から職員数を抑制してきたことにより、類似団体平均を下回っている。今後も、職員数の適正な管理に努める。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55154</xdr:rowOff>
    </xdr:from>
    <xdr:to>
      <xdr:col>7</xdr:col>
      <xdr:colOff>15875</xdr:colOff>
      <xdr:row>34</xdr:row>
      <xdr:rowOff>74749</xdr:rowOff>
    </xdr:to>
    <xdr:cxnSp macro="">
      <xdr:nvCxnSpPr>
        <xdr:cNvPr id="68" name="直線コネクタ 67"/>
        <xdr:cNvCxnSpPr/>
      </xdr:nvCxnSpPr>
      <xdr:spPr>
        <a:xfrm flipV="1">
          <a:off x="3987800" y="58844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74749</xdr:rowOff>
    </xdr:from>
    <xdr:to>
      <xdr:col>5</xdr:col>
      <xdr:colOff>549275</xdr:colOff>
      <xdr:row>34</xdr:row>
      <xdr:rowOff>81280</xdr:rowOff>
    </xdr:to>
    <xdr:cxnSp macro="">
      <xdr:nvCxnSpPr>
        <xdr:cNvPr id="71" name="直線コネクタ 70"/>
        <xdr:cNvCxnSpPr/>
      </xdr:nvCxnSpPr>
      <xdr:spPr>
        <a:xfrm flipV="1">
          <a:off x="3098800" y="59040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34</xdr:row>
      <xdr:rowOff>133531</xdr:rowOff>
    </xdr:to>
    <xdr:cxnSp macro="">
      <xdr:nvCxnSpPr>
        <xdr:cNvPr id="74" name="直線コネクタ 73"/>
        <xdr:cNvCxnSpPr/>
      </xdr:nvCxnSpPr>
      <xdr:spPr>
        <a:xfrm flipV="1">
          <a:off x="2209800" y="59105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133531</xdr:rowOff>
    </xdr:from>
    <xdr:to>
      <xdr:col>3</xdr:col>
      <xdr:colOff>142875</xdr:colOff>
      <xdr:row>35</xdr:row>
      <xdr:rowOff>27396</xdr:rowOff>
    </xdr:to>
    <xdr:cxnSp macro="">
      <xdr:nvCxnSpPr>
        <xdr:cNvPr id="77" name="直線コネクタ 76"/>
        <xdr:cNvCxnSpPr/>
      </xdr:nvCxnSpPr>
      <xdr:spPr>
        <a:xfrm flipV="1">
          <a:off x="1320800" y="59628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4354</xdr:rowOff>
    </xdr:from>
    <xdr:to>
      <xdr:col>7</xdr:col>
      <xdr:colOff>66675</xdr:colOff>
      <xdr:row>34</xdr:row>
      <xdr:rowOff>105954</xdr:rowOff>
    </xdr:to>
    <xdr:sp macro="" textlink="">
      <xdr:nvSpPr>
        <xdr:cNvPr id="87" name="円/楕円 86"/>
        <xdr:cNvSpPr/>
      </xdr:nvSpPr>
      <xdr:spPr>
        <a:xfrm>
          <a:off x="47752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20881</xdr:rowOff>
    </xdr:from>
    <xdr:ext cx="762000" cy="259045"/>
    <xdr:sp macro="" textlink="">
      <xdr:nvSpPr>
        <xdr:cNvPr id="88" name="人件費該当値テキスト"/>
        <xdr:cNvSpPr txBox="1"/>
      </xdr:nvSpPr>
      <xdr:spPr>
        <a:xfrm>
          <a:off x="4914900" y="567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23949</xdr:rowOff>
    </xdr:from>
    <xdr:to>
      <xdr:col>5</xdr:col>
      <xdr:colOff>600075</xdr:colOff>
      <xdr:row>34</xdr:row>
      <xdr:rowOff>125549</xdr:rowOff>
    </xdr:to>
    <xdr:sp macro="" textlink="">
      <xdr:nvSpPr>
        <xdr:cNvPr id="89" name="円/楕円 88"/>
        <xdr:cNvSpPr/>
      </xdr:nvSpPr>
      <xdr:spPr>
        <a:xfrm>
          <a:off x="3937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135726</xdr:rowOff>
    </xdr:from>
    <xdr:ext cx="736600" cy="259045"/>
    <xdr:sp macro="" textlink="">
      <xdr:nvSpPr>
        <xdr:cNvPr id="90" name="テキスト ボックス 89"/>
        <xdr:cNvSpPr txBox="1"/>
      </xdr:nvSpPr>
      <xdr:spPr>
        <a:xfrm>
          <a:off x="3606800" y="5622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30480</xdr:rowOff>
    </xdr:from>
    <xdr:to>
      <xdr:col>4</xdr:col>
      <xdr:colOff>396875</xdr:colOff>
      <xdr:row>34</xdr:row>
      <xdr:rowOff>132080</xdr:rowOff>
    </xdr:to>
    <xdr:sp macro="" textlink="">
      <xdr:nvSpPr>
        <xdr:cNvPr id="91" name="円/楕円 90"/>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142257</xdr:rowOff>
    </xdr:from>
    <xdr:ext cx="762000" cy="259045"/>
    <xdr:sp macro="" textlink="">
      <xdr:nvSpPr>
        <xdr:cNvPr id="92" name="テキスト ボックス 91"/>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82731</xdr:rowOff>
    </xdr:from>
    <xdr:to>
      <xdr:col>3</xdr:col>
      <xdr:colOff>193675</xdr:colOff>
      <xdr:row>35</xdr:row>
      <xdr:rowOff>12881</xdr:rowOff>
    </xdr:to>
    <xdr:sp macro="" textlink="">
      <xdr:nvSpPr>
        <xdr:cNvPr id="93" name="円/楕円 92"/>
        <xdr:cNvSpPr/>
      </xdr:nvSpPr>
      <xdr:spPr>
        <a:xfrm>
          <a:off x="2159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23058</xdr:rowOff>
    </xdr:from>
    <xdr:ext cx="762000" cy="259045"/>
    <xdr:sp macro="" textlink="">
      <xdr:nvSpPr>
        <xdr:cNvPr id="94" name="テキスト ボックス 93"/>
        <xdr:cNvSpPr txBox="1"/>
      </xdr:nvSpPr>
      <xdr:spPr>
        <a:xfrm>
          <a:off x="1828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148046</xdr:rowOff>
    </xdr:from>
    <xdr:to>
      <xdr:col>1</xdr:col>
      <xdr:colOff>676275</xdr:colOff>
      <xdr:row>35</xdr:row>
      <xdr:rowOff>78196</xdr:rowOff>
    </xdr:to>
    <xdr:sp macro="" textlink="">
      <xdr:nvSpPr>
        <xdr:cNvPr id="95" name="円/楕円 94"/>
        <xdr:cNvSpPr/>
      </xdr:nvSpPr>
      <xdr:spPr>
        <a:xfrm>
          <a:off x="12700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88373</xdr:rowOff>
    </xdr:from>
    <xdr:ext cx="762000" cy="259045"/>
    <xdr:sp macro="" textlink="">
      <xdr:nvSpPr>
        <xdr:cNvPr id="96" name="テキスト ボックス 95"/>
        <xdr:cNvSpPr txBox="1"/>
      </xdr:nvSpPr>
      <xdr:spPr>
        <a:xfrm>
          <a:off x="939800" y="57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高い水準となっているのは、民間委託や指定管理者制度の活用により、職員人件費等が委託料へ振り替わっているためである。具体的には、大規模公園、自転車駐車場、福祉施設、体育施設、学童保育・学校給食、文化会館などの運営管理についてであり、今後は物件費の再点検を行いながら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17</xdr:row>
      <xdr:rowOff>123190</xdr:rowOff>
    </xdr:to>
    <xdr:cxnSp macro="">
      <xdr:nvCxnSpPr>
        <xdr:cNvPr id="129" name="直線コネクタ 128"/>
        <xdr:cNvCxnSpPr/>
      </xdr:nvCxnSpPr>
      <xdr:spPr>
        <a:xfrm>
          <a:off x="15671800" y="3037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123190</xdr:rowOff>
    </xdr:to>
    <xdr:cxnSp macro="">
      <xdr:nvCxnSpPr>
        <xdr:cNvPr id="132" name="直線コネクタ 131"/>
        <xdr:cNvCxnSpPr/>
      </xdr:nvCxnSpPr>
      <xdr:spPr>
        <a:xfrm>
          <a:off x="14782800" y="2976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17</xdr:row>
      <xdr:rowOff>62230</xdr:rowOff>
    </xdr:to>
    <xdr:cxnSp macro="">
      <xdr:nvCxnSpPr>
        <xdr:cNvPr id="135" name="直線コネクタ 134"/>
        <xdr:cNvCxnSpPr/>
      </xdr:nvCxnSpPr>
      <xdr:spPr>
        <a:xfrm>
          <a:off x="13893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54610</xdr:rowOff>
    </xdr:to>
    <xdr:cxnSp macro="">
      <xdr:nvCxnSpPr>
        <xdr:cNvPr id="138" name="直線コネクタ 137"/>
        <xdr:cNvCxnSpPr/>
      </xdr:nvCxnSpPr>
      <xdr:spPr>
        <a:xfrm>
          <a:off x="13004800" y="2915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8" name="円/楕円 147"/>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9"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50" name="円/楕円 149"/>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51" name="テキスト ボックス 150"/>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52" name="円/楕円 151"/>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53" name="テキスト ボックス 15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3810</xdr:rowOff>
    </xdr:from>
    <xdr:to>
      <xdr:col>20</xdr:col>
      <xdr:colOff>209550</xdr:colOff>
      <xdr:row>17</xdr:row>
      <xdr:rowOff>105410</xdr:rowOff>
    </xdr:to>
    <xdr:sp macro="" textlink="">
      <xdr:nvSpPr>
        <xdr:cNvPr id="154" name="円/楕円 153"/>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55" name="テキスト ボックス 154"/>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6" name="円/楕円 155"/>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7" name="テキスト ボックス 156"/>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生活保護扶助費や私立保育所運営委託料、障害者自立支援給付費などの増により、前年度よりも数値が悪化した。当市では人口の増加が続いており、今後も扶助費の増加が予想されるため、生活保護費の不正受給防止や就労支援等により、減少す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55</xdr:row>
      <xdr:rowOff>60325</xdr:rowOff>
    </xdr:to>
    <xdr:cxnSp macro="">
      <xdr:nvCxnSpPr>
        <xdr:cNvPr id="194" name="直線コネクタ 193"/>
        <xdr:cNvCxnSpPr/>
      </xdr:nvCxnSpPr>
      <xdr:spPr>
        <a:xfrm>
          <a:off x="3987800" y="93472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88900</xdr:rowOff>
    </xdr:to>
    <xdr:cxnSp macro="">
      <xdr:nvCxnSpPr>
        <xdr:cNvPr id="197" name="直線コネクタ 196"/>
        <xdr:cNvCxnSpPr/>
      </xdr:nvCxnSpPr>
      <xdr:spPr>
        <a:xfrm>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xdr:rowOff>
    </xdr:from>
    <xdr:to>
      <xdr:col>4</xdr:col>
      <xdr:colOff>346075</xdr:colOff>
      <xdr:row>54</xdr:row>
      <xdr:rowOff>12700</xdr:rowOff>
    </xdr:to>
    <xdr:cxnSp macro="">
      <xdr:nvCxnSpPr>
        <xdr:cNvPr id="200" name="直線コネクタ 199"/>
        <xdr:cNvCxnSpPr/>
      </xdr:nvCxnSpPr>
      <xdr:spPr>
        <a:xfrm>
          <a:off x="2209800" y="9261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54</xdr:row>
      <xdr:rowOff>3175</xdr:rowOff>
    </xdr:to>
    <xdr:cxnSp macro="">
      <xdr:nvCxnSpPr>
        <xdr:cNvPr id="203" name="直線コネクタ 202"/>
        <xdr:cNvCxnSpPr/>
      </xdr:nvCxnSpPr>
      <xdr:spPr>
        <a:xfrm>
          <a:off x="1320800" y="9213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xdr:rowOff>
    </xdr:from>
    <xdr:to>
      <xdr:col>7</xdr:col>
      <xdr:colOff>66675</xdr:colOff>
      <xdr:row>55</xdr:row>
      <xdr:rowOff>111125</xdr:rowOff>
    </xdr:to>
    <xdr:sp macro="" textlink="">
      <xdr:nvSpPr>
        <xdr:cNvPr id="213" name="円/楕円 212"/>
        <xdr:cNvSpPr/>
      </xdr:nvSpPr>
      <xdr:spPr>
        <a:xfrm>
          <a:off x="47752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26052</xdr:rowOff>
    </xdr:from>
    <xdr:ext cx="762000" cy="259045"/>
    <xdr:sp macro="" textlink="">
      <xdr:nvSpPr>
        <xdr:cNvPr id="214" name="扶助費該当値テキスト"/>
        <xdr:cNvSpPr txBox="1"/>
      </xdr:nvSpPr>
      <xdr:spPr>
        <a:xfrm>
          <a:off x="49149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5" name="円/楕円 214"/>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6" name="テキスト ボックス 21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7" name="円/楕円 21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8" name="テキスト ボックス 21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123825</xdr:rowOff>
    </xdr:from>
    <xdr:to>
      <xdr:col>3</xdr:col>
      <xdr:colOff>193675</xdr:colOff>
      <xdr:row>54</xdr:row>
      <xdr:rowOff>53975</xdr:rowOff>
    </xdr:to>
    <xdr:sp macro="" textlink="">
      <xdr:nvSpPr>
        <xdr:cNvPr id="219" name="円/楕円 218"/>
        <xdr:cNvSpPr/>
      </xdr:nvSpPr>
      <xdr:spPr>
        <a:xfrm>
          <a:off x="2159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64152</xdr:rowOff>
    </xdr:from>
    <xdr:ext cx="762000" cy="259045"/>
    <xdr:sp macro="" textlink="">
      <xdr:nvSpPr>
        <xdr:cNvPr id="220" name="テキスト ボックス 219"/>
        <xdr:cNvSpPr txBox="1"/>
      </xdr:nvSpPr>
      <xdr:spPr>
        <a:xfrm>
          <a:off x="1828800" y="89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21" name="円/楕円 220"/>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22" name="テキスト ボックス 221"/>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大きく上回っている。要因としては、国民健康保険の財政安定化支援事業繰入金の増加による国民健康保険事業特別会計への繰出金や後期高齢者医療給付及び介護保険給付費増による介護保険事業特別会計への繰出金の増加が主な要因として考えられる。今後は、保険給付の適正化等を行い、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57</xdr:row>
      <xdr:rowOff>168910</xdr:rowOff>
    </xdr:to>
    <xdr:cxnSp macro="">
      <xdr:nvCxnSpPr>
        <xdr:cNvPr id="255" name="直線コネクタ 254"/>
        <xdr:cNvCxnSpPr/>
      </xdr:nvCxnSpPr>
      <xdr:spPr>
        <a:xfrm>
          <a:off x="15671800" y="9941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168910</xdr:rowOff>
    </xdr:to>
    <xdr:cxnSp macro="">
      <xdr:nvCxnSpPr>
        <xdr:cNvPr id="258" name="直線コネクタ 257"/>
        <xdr:cNvCxnSpPr/>
      </xdr:nvCxnSpPr>
      <xdr:spPr>
        <a:xfrm>
          <a:off x="14782800" y="9804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31750</xdr:rowOff>
    </xdr:to>
    <xdr:cxnSp macro="">
      <xdr:nvCxnSpPr>
        <xdr:cNvPr id="261" name="直線コネクタ 260"/>
        <xdr:cNvCxnSpPr/>
      </xdr:nvCxnSpPr>
      <xdr:spPr>
        <a:xfrm>
          <a:off x="13893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46990</xdr:rowOff>
    </xdr:to>
    <xdr:cxnSp macro="">
      <xdr:nvCxnSpPr>
        <xdr:cNvPr id="264" name="直線コネクタ 263"/>
        <xdr:cNvCxnSpPr/>
      </xdr:nvCxnSpPr>
      <xdr:spPr>
        <a:xfrm flipV="1">
          <a:off x="13004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74" name="円/楕円 273"/>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5"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76" name="円/楕円 275"/>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77" name="テキスト ボックス 276"/>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8" name="円/楕円 277"/>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9" name="テキスト ボックス 27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80" name="円/楕円 279"/>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81" name="テキスト ボックス 280"/>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82" name="円/楕円 281"/>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83" name="テキスト ボックス 282"/>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経費が高い水準となっているのは、ごみ処理業務、消防業務等を一部事務組合で実施しているため、職員人件費等や物件費が補助費等へ振り替わっているためである。また、区長制度を廃止し、自治会交付金を創設していることなどが要因として挙げられる。今後は事務補助金について、補助期間に終期を定め、その都度見直しを行うことで経常経費の削減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124714</xdr:rowOff>
    </xdr:to>
    <xdr:cxnSp macro="">
      <xdr:nvCxnSpPr>
        <xdr:cNvPr id="313" name="直線コネクタ 312"/>
        <xdr:cNvCxnSpPr/>
      </xdr:nvCxnSpPr>
      <xdr:spPr>
        <a:xfrm flipV="1">
          <a:off x="15671800" y="6436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124714</xdr:rowOff>
    </xdr:to>
    <xdr:cxnSp macro="">
      <xdr:nvCxnSpPr>
        <xdr:cNvPr id="316" name="直線コネクタ 315"/>
        <xdr:cNvCxnSpPr/>
      </xdr:nvCxnSpPr>
      <xdr:spPr>
        <a:xfrm>
          <a:off x="14782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124714</xdr:rowOff>
    </xdr:to>
    <xdr:cxnSp macro="">
      <xdr:nvCxnSpPr>
        <xdr:cNvPr id="319" name="直線コネクタ 318"/>
        <xdr:cNvCxnSpPr/>
      </xdr:nvCxnSpPr>
      <xdr:spPr>
        <a:xfrm flipV="1">
          <a:off x="13893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156718</xdr:rowOff>
    </xdr:to>
    <xdr:cxnSp macro="">
      <xdr:nvCxnSpPr>
        <xdr:cNvPr id="322" name="直線コネクタ 321"/>
        <xdr:cNvCxnSpPr/>
      </xdr:nvCxnSpPr>
      <xdr:spPr>
        <a:xfrm flipV="1">
          <a:off x="13004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32" name="円/楕円 331"/>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33"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34" name="円/楕円 333"/>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35" name="テキスト ボックス 334"/>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36" name="円/楕円 335"/>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37" name="テキスト ボックス 336"/>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8" name="円/楕円 337"/>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9" name="テキスト ボックス 338"/>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40" name="円/楕円 339"/>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41" name="テキスト ボックス 340"/>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はいるものの、大型事業である福間駅東土地区画整理事業やまちづくり交付金事業等にかかる起債の償還が始まっており、今後は数値の上昇が見込まれる。進捗状況を精査した上で、極力起債の発行を抑制し、引き続き計画的な繰上償還を行うなど現在の水準を維持するよう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56135</xdr:rowOff>
    </xdr:to>
    <xdr:cxnSp macro="">
      <xdr:nvCxnSpPr>
        <xdr:cNvPr id="371" name="直線コネクタ 370"/>
        <xdr:cNvCxnSpPr/>
      </xdr:nvCxnSpPr>
      <xdr:spPr>
        <a:xfrm flipV="1">
          <a:off x="3987800" y="13239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56135</xdr:rowOff>
    </xdr:to>
    <xdr:cxnSp macro="">
      <xdr:nvCxnSpPr>
        <xdr:cNvPr id="374" name="直線コネクタ 373"/>
        <xdr:cNvCxnSpPr/>
      </xdr:nvCxnSpPr>
      <xdr:spPr>
        <a:xfrm>
          <a:off x="3098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42418</xdr:rowOff>
    </xdr:to>
    <xdr:cxnSp macro="">
      <xdr:nvCxnSpPr>
        <xdr:cNvPr id="377" name="直線コネクタ 376"/>
        <xdr:cNvCxnSpPr/>
      </xdr:nvCxnSpPr>
      <xdr:spPr>
        <a:xfrm>
          <a:off x="2209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60706</xdr:rowOff>
    </xdr:to>
    <xdr:cxnSp macro="">
      <xdr:nvCxnSpPr>
        <xdr:cNvPr id="380" name="直線コネクタ 379"/>
        <xdr:cNvCxnSpPr/>
      </xdr:nvCxnSpPr>
      <xdr:spPr>
        <a:xfrm flipV="1">
          <a:off x="1320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90" name="円/楕円 389"/>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91"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5335</xdr:rowOff>
    </xdr:from>
    <xdr:to>
      <xdr:col>5</xdr:col>
      <xdr:colOff>600075</xdr:colOff>
      <xdr:row>77</xdr:row>
      <xdr:rowOff>106935</xdr:rowOff>
    </xdr:to>
    <xdr:sp macro="" textlink="">
      <xdr:nvSpPr>
        <xdr:cNvPr id="392" name="円/楕円 391"/>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117112</xdr:rowOff>
    </xdr:from>
    <xdr:ext cx="736600" cy="259045"/>
    <xdr:sp macro="" textlink="">
      <xdr:nvSpPr>
        <xdr:cNvPr id="393" name="テキスト ボックス 39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94" name="円/楕円 393"/>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95" name="テキスト ボックス 394"/>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96" name="円/楕円 395"/>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97" name="テキスト ボックス 396"/>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98" name="円/楕円 397"/>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9" name="テキスト ボックス 398"/>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職員数の削減等により人件費の経常収支比率が年々減少しており、平成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0.3</a:t>
          </a:r>
          <a:r>
            <a:rPr kumimoji="1" lang="ja-JP" altLang="en-US" sz="1300">
              <a:latin typeface="ＭＳ Ｐゴシック"/>
            </a:rPr>
            <a:t>％の減少となった。</a:t>
          </a:r>
          <a:endParaRPr kumimoji="1" lang="en-US" altLang="ja-JP" sz="1300">
            <a:latin typeface="ＭＳ Ｐゴシック"/>
          </a:endParaRPr>
        </a:p>
        <a:p>
          <a:r>
            <a:rPr kumimoji="1" lang="ja-JP" altLang="en-US" sz="1300">
              <a:latin typeface="ＭＳ Ｐゴシック"/>
            </a:rPr>
            <a:t>人口増加の影響もあり、扶助費の経常収支比率は年々上昇傾向にある。平成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1.5</a:t>
          </a:r>
          <a:r>
            <a:rPr kumimoji="1" lang="ja-JP" altLang="en-US" sz="1300">
              <a:latin typeface="ＭＳ Ｐゴシック"/>
            </a:rPr>
            <a:t>％の増加となった。これは、</a:t>
          </a:r>
          <a:r>
            <a:rPr kumimoji="1" lang="ja-JP" altLang="ja-JP" sz="1300">
              <a:solidFill>
                <a:schemeClr val="dk1"/>
              </a:solidFill>
              <a:effectLst/>
              <a:latin typeface="+mn-lt"/>
              <a:ea typeface="+mn-ea"/>
              <a:cs typeface="+mn-cs"/>
            </a:rPr>
            <a:t>生活保護扶助費や私立保育所運営委託料、障害者自立支援給付費などの増によ</a:t>
          </a:r>
          <a:r>
            <a:rPr kumimoji="1" lang="ja-JP" altLang="en-US" sz="1300">
              <a:solidFill>
                <a:schemeClr val="dk1"/>
              </a:solidFill>
              <a:effectLst/>
              <a:latin typeface="+mn-lt"/>
              <a:ea typeface="+mn-ea"/>
              <a:cs typeface="+mn-cs"/>
            </a:rPr>
            <a:t>るものが大きい。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21844</xdr:rowOff>
    </xdr:from>
    <xdr:to>
      <xdr:col>24</xdr:col>
      <xdr:colOff>31750</xdr:colOff>
      <xdr:row>78</xdr:row>
      <xdr:rowOff>44704</xdr:rowOff>
    </xdr:to>
    <xdr:cxnSp macro="">
      <xdr:nvCxnSpPr>
        <xdr:cNvPr id="430" name="直線コネクタ 429"/>
        <xdr:cNvCxnSpPr/>
      </xdr:nvCxnSpPr>
      <xdr:spPr>
        <a:xfrm>
          <a:off x="15671800" y="13394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78</xdr:row>
      <xdr:rowOff>21844</xdr:rowOff>
    </xdr:to>
    <xdr:cxnSp macro="">
      <xdr:nvCxnSpPr>
        <xdr:cNvPr id="433" name="直線コネクタ 432"/>
        <xdr:cNvCxnSpPr/>
      </xdr:nvCxnSpPr>
      <xdr:spPr>
        <a:xfrm>
          <a:off x="14782800" y="132257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69850</xdr:rowOff>
    </xdr:to>
    <xdr:cxnSp macro="">
      <xdr:nvCxnSpPr>
        <xdr:cNvPr id="436" name="直線コネクタ 435"/>
        <xdr:cNvCxnSpPr/>
      </xdr:nvCxnSpPr>
      <xdr:spPr>
        <a:xfrm flipV="1">
          <a:off x="13893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101854</xdr:rowOff>
    </xdr:to>
    <xdr:cxnSp macro="">
      <xdr:nvCxnSpPr>
        <xdr:cNvPr id="439" name="直線コネクタ 438"/>
        <xdr:cNvCxnSpPr/>
      </xdr:nvCxnSpPr>
      <xdr:spPr>
        <a:xfrm flipV="1">
          <a:off x="13004800" y="13271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49" name="円/楕円 448"/>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137431</xdr:rowOff>
    </xdr:from>
    <xdr:ext cx="762000" cy="259045"/>
    <xdr:sp macro="" textlink="">
      <xdr:nvSpPr>
        <xdr:cNvPr id="450"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142494</xdr:rowOff>
    </xdr:from>
    <xdr:to>
      <xdr:col>22</xdr:col>
      <xdr:colOff>615950</xdr:colOff>
      <xdr:row>78</xdr:row>
      <xdr:rowOff>72644</xdr:rowOff>
    </xdr:to>
    <xdr:sp macro="" textlink="">
      <xdr:nvSpPr>
        <xdr:cNvPr id="451" name="円/楕円 450"/>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57421</xdr:rowOff>
    </xdr:from>
    <xdr:ext cx="736600" cy="259045"/>
    <xdr:sp macro="" textlink="">
      <xdr:nvSpPr>
        <xdr:cNvPr id="452" name="テキスト ボックス 451"/>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3" name="円/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4" name="テキスト ボックス 45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5" name="円/楕円 454"/>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6" name="テキスト ボックス 455"/>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51054</xdr:rowOff>
    </xdr:from>
    <xdr:to>
      <xdr:col>19</xdr:col>
      <xdr:colOff>6350</xdr:colOff>
      <xdr:row>77</xdr:row>
      <xdr:rowOff>152654</xdr:rowOff>
    </xdr:to>
    <xdr:sp macro="" textlink="">
      <xdr:nvSpPr>
        <xdr:cNvPr id="457" name="円/楕円 456"/>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137431</xdr:rowOff>
    </xdr:from>
    <xdr:ext cx="762000" cy="259045"/>
    <xdr:sp macro="" textlink="">
      <xdr:nvSpPr>
        <xdr:cNvPr id="458" name="テキスト ボックス 457"/>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福岡県福津市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103835</xdr:rowOff>
    </xdr:from>
    <xdr:to>
      <xdr:col>4</xdr:col>
      <xdr:colOff>1117600</xdr:colOff>
      <xdr:row>18</xdr:row>
      <xdr:rowOff>106197</xdr:rowOff>
    </xdr:to>
    <xdr:cxnSp macro="">
      <xdr:nvCxnSpPr>
        <xdr:cNvPr id="50" name="直線コネクタ 49"/>
        <xdr:cNvCxnSpPr/>
      </xdr:nvCxnSpPr>
      <xdr:spPr bwMode="auto">
        <a:xfrm flipV="1">
          <a:off x="5003800" y="3237560"/>
          <a:ext cx="6477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106197</xdr:rowOff>
    </xdr:from>
    <xdr:to>
      <xdr:col>4</xdr:col>
      <xdr:colOff>469900</xdr:colOff>
      <xdr:row>18</xdr:row>
      <xdr:rowOff>120942</xdr:rowOff>
    </xdr:to>
    <xdr:cxnSp macro="">
      <xdr:nvCxnSpPr>
        <xdr:cNvPr id="53" name="直線コネクタ 52"/>
        <xdr:cNvCxnSpPr/>
      </xdr:nvCxnSpPr>
      <xdr:spPr bwMode="auto">
        <a:xfrm flipV="1">
          <a:off x="4305300" y="3239922"/>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69164</xdr:rowOff>
    </xdr:from>
    <xdr:to>
      <xdr:col>3</xdr:col>
      <xdr:colOff>904875</xdr:colOff>
      <xdr:row>18</xdr:row>
      <xdr:rowOff>120942</xdr:rowOff>
    </xdr:to>
    <xdr:cxnSp macro="">
      <xdr:nvCxnSpPr>
        <xdr:cNvPr id="56" name="直線コネクタ 55"/>
        <xdr:cNvCxnSpPr/>
      </xdr:nvCxnSpPr>
      <xdr:spPr bwMode="auto">
        <a:xfrm>
          <a:off x="3606800" y="3202889"/>
          <a:ext cx="698500" cy="5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42647</xdr:rowOff>
    </xdr:from>
    <xdr:to>
      <xdr:col>3</xdr:col>
      <xdr:colOff>206375</xdr:colOff>
      <xdr:row>18</xdr:row>
      <xdr:rowOff>69164</xdr:rowOff>
    </xdr:to>
    <xdr:cxnSp macro="">
      <xdr:nvCxnSpPr>
        <xdr:cNvPr id="59" name="直線コネクタ 58"/>
        <xdr:cNvCxnSpPr/>
      </xdr:nvCxnSpPr>
      <xdr:spPr bwMode="auto">
        <a:xfrm>
          <a:off x="2908300" y="3176372"/>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53035</xdr:rowOff>
    </xdr:from>
    <xdr:to>
      <xdr:col>5</xdr:col>
      <xdr:colOff>34925</xdr:colOff>
      <xdr:row>18</xdr:row>
      <xdr:rowOff>154635</xdr:rowOff>
    </xdr:to>
    <xdr:sp macro="" textlink="">
      <xdr:nvSpPr>
        <xdr:cNvPr id="69" name="円/楕円 68"/>
        <xdr:cNvSpPr/>
      </xdr:nvSpPr>
      <xdr:spPr bwMode="auto">
        <a:xfrm>
          <a:off x="5600700" y="318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25112</xdr:rowOff>
    </xdr:from>
    <xdr:ext cx="762000" cy="259045"/>
    <xdr:sp macro="" textlink="">
      <xdr:nvSpPr>
        <xdr:cNvPr id="70" name="人口1人当たり決算額の推移該当値テキスト130"/>
        <xdr:cNvSpPr txBox="1"/>
      </xdr:nvSpPr>
      <xdr:spPr>
        <a:xfrm>
          <a:off x="5740400" y="31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55397</xdr:rowOff>
    </xdr:from>
    <xdr:to>
      <xdr:col>4</xdr:col>
      <xdr:colOff>520700</xdr:colOff>
      <xdr:row>18</xdr:row>
      <xdr:rowOff>156997</xdr:rowOff>
    </xdr:to>
    <xdr:sp macro="" textlink="">
      <xdr:nvSpPr>
        <xdr:cNvPr id="71" name="円/楕円 70"/>
        <xdr:cNvSpPr/>
      </xdr:nvSpPr>
      <xdr:spPr bwMode="auto">
        <a:xfrm>
          <a:off x="4953000" y="318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141774</xdr:rowOff>
    </xdr:from>
    <xdr:ext cx="736600" cy="259045"/>
    <xdr:sp macro="" textlink="">
      <xdr:nvSpPr>
        <xdr:cNvPr id="72" name="テキスト ボックス 71"/>
        <xdr:cNvSpPr txBox="1"/>
      </xdr:nvSpPr>
      <xdr:spPr>
        <a:xfrm>
          <a:off x="4622800" y="327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70142</xdr:rowOff>
    </xdr:from>
    <xdr:to>
      <xdr:col>3</xdr:col>
      <xdr:colOff>955675</xdr:colOff>
      <xdr:row>19</xdr:row>
      <xdr:rowOff>292</xdr:rowOff>
    </xdr:to>
    <xdr:sp macro="" textlink="">
      <xdr:nvSpPr>
        <xdr:cNvPr id="73" name="円/楕円 72"/>
        <xdr:cNvSpPr/>
      </xdr:nvSpPr>
      <xdr:spPr bwMode="auto">
        <a:xfrm>
          <a:off x="4254500" y="320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156519</xdr:rowOff>
    </xdr:from>
    <xdr:ext cx="762000" cy="259045"/>
    <xdr:sp macro="" textlink="">
      <xdr:nvSpPr>
        <xdr:cNvPr id="74" name="テキスト ボックス 73"/>
        <xdr:cNvSpPr txBox="1"/>
      </xdr:nvSpPr>
      <xdr:spPr>
        <a:xfrm>
          <a:off x="3924300" y="329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18364</xdr:rowOff>
    </xdr:from>
    <xdr:to>
      <xdr:col>3</xdr:col>
      <xdr:colOff>257175</xdr:colOff>
      <xdr:row>18</xdr:row>
      <xdr:rowOff>119964</xdr:rowOff>
    </xdr:to>
    <xdr:sp macro="" textlink="">
      <xdr:nvSpPr>
        <xdr:cNvPr id="75" name="円/楕円 74"/>
        <xdr:cNvSpPr/>
      </xdr:nvSpPr>
      <xdr:spPr bwMode="auto">
        <a:xfrm>
          <a:off x="3556000" y="315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104741</xdr:rowOff>
    </xdr:from>
    <xdr:ext cx="762000" cy="259045"/>
    <xdr:sp macro="" textlink="">
      <xdr:nvSpPr>
        <xdr:cNvPr id="76" name="テキスト ボックス 75"/>
        <xdr:cNvSpPr txBox="1"/>
      </xdr:nvSpPr>
      <xdr:spPr>
        <a:xfrm>
          <a:off x="3225800" y="323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163297</xdr:rowOff>
    </xdr:from>
    <xdr:to>
      <xdr:col>2</xdr:col>
      <xdr:colOff>692150</xdr:colOff>
      <xdr:row>18</xdr:row>
      <xdr:rowOff>93447</xdr:rowOff>
    </xdr:to>
    <xdr:sp macro="" textlink="">
      <xdr:nvSpPr>
        <xdr:cNvPr id="77" name="円/楕円 76"/>
        <xdr:cNvSpPr/>
      </xdr:nvSpPr>
      <xdr:spPr bwMode="auto">
        <a:xfrm>
          <a:off x="2857500" y="312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78224</xdr:rowOff>
    </xdr:from>
    <xdr:ext cx="762000" cy="259045"/>
    <xdr:sp macro="" textlink="">
      <xdr:nvSpPr>
        <xdr:cNvPr id="78" name="テキスト ボックス 77"/>
        <xdr:cNvSpPr txBox="1"/>
      </xdr:nvSpPr>
      <xdr:spPr>
        <a:xfrm>
          <a:off x="2527300" y="32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146288</xdr:rowOff>
    </xdr:from>
    <xdr:to>
      <xdr:col>4</xdr:col>
      <xdr:colOff>1117600</xdr:colOff>
      <xdr:row>36</xdr:row>
      <xdr:rowOff>157747</xdr:rowOff>
    </xdr:to>
    <xdr:cxnSp macro="">
      <xdr:nvCxnSpPr>
        <xdr:cNvPr id="115" name="直線コネクタ 114"/>
        <xdr:cNvCxnSpPr/>
      </xdr:nvCxnSpPr>
      <xdr:spPr bwMode="auto">
        <a:xfrm>
          <a:off x="5003800" y="7099538"/>
          <a:ext cx="647700" cy="1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138830</xdr:rowOff>
    </xdr:from>
    <xdr:to>
      <xdr:col>4</xdr:col>
      <xdr:colOff>469900</xdr:colOff>
      <xdr:row>36</xdr:row>
      <xdr:rowOff>146288</xdr:rowOff>
    </xdr:to>
    <xdr:cxnSp macro="">
      <xdr:nvCxnSpPr>
        <xdr:cNvPr id="118" name="直線コネクタ 117"/>
        <xdr:cNvCxnSpPr/>
      </xdr:nvCxnSpPr>
      <xdr:spPr bwMode="auto">
        <a:xfrm>
          <a:off x="4305300" y="7092080"/>
          <a:ext cx="6985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111941</xdr:rowOff>
    </xdr:from>
    <xdr:to>
      <xdr:col>3</xdr:col>
      <xdr:colOff>904875</xdr:colOff>
      <xdr:row>36</xdr:row>
      <xdr:rowOff>138830</xdr:rowOff>
    </xdr:to>
    <xdr:cxnSp macro="">
      <xdr:nvCxnSpPr>
        <xdr:cNvPr id="121" name="直線コネクタ 120"/>
        <xdr:cNvCxnSpPr/>
      </xdr:nvCxnSpPr>
      <xdr:spPr bwMode="auto">
        <a:xfrm>
          <a:off x="3606800" y="7065191"/>
          <a:ext cx="698500" cy="26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68479</xdr:rowOff>
    </xdr:from>
    <xdr:to>
      <xdr:col>3</xdr:col>
      <xdr:colOff>206375</xdr:colOff>
      <xdr:row>36</xdr:row>
      <xdr:rowOff>111941</xdr:rowOff>
    </xdr:to>
    <xdr:cxnSp macro="">
      <xdr:nvCxnSpPr>
        <xdr:cNvPr id="124" name="直線コネクタ 123"/>
        <xdr:cNvCxnSpPr/>
      </xdr:nvCxnSpPr>
      <xdr:spPr bwMode="auto">
        <a:xfrm>
          <a:off x="2908300" y="7021729"/>
          <a:ext cx="698500" cy="43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106947</xdr:rowOff>
    </xdr:from>
    <xdr:to>
      <xdr:col>5</xdr:col>
      <xdr:colOff>34925</xdr:colOff>
      <xdr:row>37</xdr:row>
      <xdr:rowOff>37097</xdr:rowOff>
    </xdr:to>
    <xdr:sp macro="" textlink="">
      <xdr:nvSpPr>
        <xdr:cNvPr id="134" name="円/楕円 133"/>
        <xdr:cNvSpPr/>
      </xdr:nvSpPr>
      <xdr:spPr bwMode="auto">
        <a:xfrm>
          <a:off x="5600700" y="706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79024</xdr:rowOff>
    </xdr:from>
    <xdr:ext cx="762000" cy="259045"/>
    <xdr:sp macro="" textlink="">
      <xdr:nvSpPr>
        <xdr:cNvPr id="135" name="人口1人当たり決算額の推移該当値テキスト445"/>
        <xdr:cNvSpPr txBox="1"/>
      </xdr:nvSpPr>
      <xdr:spPr>
        <a:xfrm>
          <a:off x="5740400" y="703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95488</xdr:rowOff>
    </xdr:from>
    <xdr:to>
      <xdr:col>4</xdr:col>
      <xdr:colOff>520700</xdr:colOff>
      <xdr:row>37</xdr:row>
      <xdr:rowOff>25638</xdr:rowOff>
    </xdr:to>
    <xdr:sp macro="" textlink="">
      <xdr:nvSpPr>
        <xdr:cNvPr id="136" name="円/楕円 135"/>
        <xdr:cNvSpPr/>
      </xdr:nvSpPr>
      <xdr:spPr bwMode="auto">
        <a:xfrm>
          <a:off x="4953000" y="704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10415</xdr:rowOff>
    </xdr:from>
    <xdr:ext cx="736600" cy="259045"/>
    <xdr:sp macro="" textlink="">
      <xdr:nvSpPr>
        <xdr:cNvPr id="137" name="テキスト ボックス 136"/>
        <xdr:cNvSpPr txBox="1"/>
      </xdr:nvSpPr>
      <xdr:spPr>
        <a:xfrm>
          <a:off x="4622800" y="713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88030</xdr:rowOff>
    </xdr:from>
    <xdr:to>
      <xdr:col>3</xdr:col>
      <xdr:colOff>955675</xdr:colOff>
      <xdr:row>37</xdr:row>
      <xdr:rowOff>18180</xdr:rowOff>
    </xdr:to>
    <xdr:sp macro="" textlink="">
      <xdr:nvSpPr>
        <xdr:cNvPr id="138" name="円/楕円 137"/>
        <xdr:cNvSpPr/>
      </xdr:nvSpPr>
      <xdr:spPr bwMode="auto">
        <a:xfrm>
          <a:off x="4254500" y="704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2957</xdr:rowOff>
    </xdr:from>
    <xdr:ext cx="762000" cy="259045"/>
    <xdr:sp macro="" textlink="">
      <xdr:nvSpPr>
        <xdr:cNvPr id="139" name="テキスト ボックス 138"/>
        <xdr:cNvSpPr txBox="1"/>
      </xdr:nvSpPr>
      <xdr:spPr>
        <a:xfrm>
          <a:off x="3924300" y="71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61141</xdr:rowOff>
    </xdr:from>
    <xdr:to>
      <xdr:col>3</xdr:col>
      <xdr:colOff>257175</xdr:colOff>
      <xdr:row>36</xdr:row>
      <xdr:rowOff>162741</xdr:rowOff>
    </xdr:to>
    <xdr:sp macro="" textlink="">
      <xdr:nvSpPr>
        <xdr:cNvPr id="140" name="円/楕円 139"/>
        <xdr:cNvSpPr/>
      </xdr:nvSpPr>
      <xdr:spPr bwMode="auto">
        <a:xfrm>
          <a:off x="3556000" y="701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147518</xdr:rowOff>
    </xdr:from>
    <xdr:ext cx="762000" cy="259045"/>
    <xdr:sp macro="" textlink="">
      <xdr:nvSpPr>
        <xdr:cNvPr id="141" name="テキスト ボックス 140"/>
        <xdr:cNvSpPr txBox="1"/>
      </xdr:nvSpPr>
      <xdr:spPr>
        <a:xfrm>
          <a:off x="3225800" y="71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17679</xdr:rowOff>
    </xdr:from>
    <xdr:to>
      <xdr:col>2</xdr:col>
      <xdr:colOff>692150</xdr:colOff>
      <xdr:row>36</xdr:row>
      <xdr:rowOff>119279</xdr:rowOff>
    </xdr:to>
    <xdr:sp macro="" textlink="">
      <xdr:nvSpPr>
        <xdr:cNvPr id="142" name="円/楕円 141"/>
        <xdr:cNvSpPr/>
      </xdr:nvSpPr>
      <xdr:spPr bwMode="auto">
        <a:xfrm>
          <a:off x="2857500" y="697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104056</xdr:rowOff>
    </xdr:from>
    <xdr:ext cx="762000" cy="259045"/>
    <xdr:sp macro="" textlink="">
      <xdr:nvSpPr>
        <xdr:cNvPr id="143" name="テキスト ボックス 142"/>
        <xdr:cNvSpPr txBox="1"/>
      </xdr:nvSpPr>
      <xdr:spPr>
        <a:xfrm>
          <a:off x="2527300" y="705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60,263
59,970
52.76
21,370,243
20,800,147
508,907
12,628,438
20,387,749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167109</xdr:rowOff>
    </xdr:from>
    <xdr:to>
      <xdr:col>6</xdr:col>
      <xdr:colOff>511175</xdr:colOff>
      <xdr:row>37</xdr:row>
      <xdr:rowOff>167589</xdr:rowOff>
    </xdr:to>
    <xdr:cxnSp macro="">
      <xdr:nvCxnSpPr>
        <xdr:cNvPr id="59" name="直線コネクタ 58"/>
        <xdr:cNvCxnSpPr/>
      </xdr:nvCxnSpPr>
      <xdr:spPr>
        <a:xfrm flipV="1">
          <a:off x="3797300" y="6510759"/>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163246</xdr:rowOff>
    </xdr:from>
    <xdr:to>
      <xdr:col>5</xdr:col>
      <xdr:colOff>358775</xdr:colOff>
      <xdr:row>37</xdr:row>
      <xdr:rowOff>167589</xdr:rowOff>
    </xdr:to>
    <xdr:cxnSp macro="">
      <xdr:nvCxnSpPr>
        <xdr:cNvPr id="62" name="直線コネクタ 61"/>
        <xdr:cNvCxnSpPr/>
      </xdr:nvCxnSpPr>
      <xdr:spPr>
        <a:xfrm>
          <a:off x="2908300" y="650689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129413</xdr:rowOff>
    </xdr:from>
    <xdr:to>
      <xdr:col>4</xdr:col>
      <xdr:colOff>155575</xdr:colOff>
      <xdr:row>37</xdr:row>
      <xdr:rowOff>163246</xdr:rowOff>
    </xdr:to>
    <xdr:cxnSp macro="">
      <xdr:nvCxnSpPr>
        <xdr:cNvPr id="65" name="直線コネクタ 64"/>
        <xdr:cNvCxnSpPr/>
      </xdr:nvCxnSpPr>
      <xdr:spPr>
        <a:xfrm>
          <a:off x="2019300" y="647306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74275</xdr:rowOff>
    </xdr:from>
    <xdr:to>
      <xdr:col>2</xdr:col>
      <xdr:colOff>638175</xdr:colOff>
      <xdr:row>37</xdr:row>
      <xdr:rowOff>129413</xdr:rowOff>
    </xdr:to>
    <xdr:cxnSp macro="">
      <xdr:nvCxnSpPr>
        <xdr:cNvPr id="68" name="直線コネクタ 67"/>
        <xdr:cNvCxnSpPr/>
      </xdr:nvCxnSpPr>
      <xdr:spPr>
        <a:xfrm>
          <a:off x="1130300" y="6417925"/>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116309</xdr:rowOff>
    </xdr:from>
    <xdr:to>
      <xdr:col>6</xdr:col>
      <xdr:colOff>561975</xdr:colOff>
      <xdr:row>38</xdr:row>
      <xdr:rowOff>46459</xdr:rowOff>
    </xdr:to>
    <xdr:sp macro="" textlink="">
      <xdr:nvSpPr>
        <xdr:cNvPr id="78" name="円/楕円 77"/>
        <xdr:cNvSpPr/>
      </xdr:nvSpPr>
      <xdr:spPr>
        <a:xfrm>
          <a:off x="45847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94736</xdr:rowOff>
    </xdr:from>
    <xdr:ext cx="534377" cy="259045"/>
    <xdr:sp macro="" textlink="">
      <xdr:nvSpPr>
        <xdr:cNvPr id="79" name="人件費該当値テキスト"/>
        <xdr:cNvSpPr txBox="1"/>
      </xdr:nvSpPr>
      <xdr:spPr>
        <a:xfrm>
          <a:off x="4686300" y="643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116789</xdr:rowOff>
    </xdr:from>
    <xdr:to>
      <xdr:col>5</xdr:col>
      <xdr:colOff>409575</xdr:colOff>
      <xdr:row>38</xdr:row>
      <xdr:rowOff>46940</xdr:rowOff>
    </xdr:to>
    <xdr:sp macro="" textlink="">
      <xdr:nvSpPr>
        <xdr:cNvPr id="80" name="円/楕円 79"/>
        <xdr:cNvSpPr/>
      </xdr:nvSpPr>
      <xdr:spPr>
        <a:xfrm>
          <a:off x="3746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38066</xdr:rowOff>
    </xdr:from>
    <xdr:ext cx="534377" cy="259045"/>
    <xdr:sp macro="" textlink="">
      <xdr:nvSpPr>
        <xdr:cNvPr id="81" name="テキスト ボックス 80"/>
        <xdr:cNvSpPr txBox="1"/>
      </xdr:nvSpPr>
      <xdr:spPr>
        <a:xfrm>
          <a:off x="3530111" y="65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112446</xdr:rowOff>
    </xdr:from>
    <xdr:to>
      <xdr:col>4</xdr:col>
      <xdr:colOff>206375</xdr:colOff>
      <xdr:row>38</xdr:row>
      <xdr:rowOff>42596</xdr:rowOff>
    </xdr:to>
    <xdr:sp macro="" textlink="">
      <xdr:nvSpPr>
        <xdr:cNvPr id="82" name="円/楕円 81"/>
        <xdr:cNvSpPr/>
      </xdr:nvSpPr>
      <xdr:spPr>
        <a:xfrm>
          <a:off x="2857500" y="64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33723</xdr:rowOff>
    </xdr:from>
    <xdr:ext cx="534377" cy="259045"/>
    <xdr:sp macro="" textlink="">
      <xdr:nvSpPr>
        <xdr:cNvPr id="83" name="テキスト ボックス 82"/>
        <xdr:cNvSpPr txBox="1"/>
      </xdr:nvSpPr>
      <xdr:spPr>
        <a:xfrm>
          <a:off x="2641111" y="65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78613</xdr:rowOff>
    </xdr:from>
    <xdr:to>
      <xdr:col>3</xdr:col>
      <xdr:colOff>3175</xdr:colOff>
      <xdr:row>38</xdr:row>
      <xdr:rowOff>8763</xdr:rowOff>
    </xdr:to>
    <xdr:sp macro="" textlink="">
      <xdr:nvSpPr>
        <xdr:cNvPr id="84" name="円/楕円 83"/>
        <xdr:cNvSpPr/>
      </xdr:nvSpPr>
      <xdr:spPr>
        <a:xfrm>
          <a:off x="1968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171340</xdr:rowOff>
    </xdr:from>
    <xdr:ext cx="534377" cy="259045"/>
    <xdr:sp macro="" textlink="">
      <xdr:nvSpPr>
        <xdr:cNvPr id="85" name="テキスト ボックス 84"/>
        <xdr:cNvSpPr txBox="1"/>
      </xdr:nvSpPr>
      <xdr:spPr>
        <a:xfrm>
          <a:off x="1752111" y="65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23475</xdr:rowOff>
    </xdr:from>
    <xdr:to>
      <xdr:col>1</xdr:col>
      <xdr:colOff>485775</xdr:colOff>
      <xdr:row>37</xdr:row>
      <xdr:rowOff>125075</xdr:rowOff>
    </xdr:to>
    <xdr:sp macro="" textlink="">
      <xdr:nvSpPr>
        <xdr:cNvPr id="86" name="円/楕円 85"/>
        <xdr:cNvSpPr/>
      </xdr:nvSpPr>
      <xdr:spPr>
        <a:xfrm>
          <a:off x="1079500" y="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116202</xdr:rowOff>
    </xdr:from>
    <xdr:ext cx="534377" cy="259045"/>
    <xdr:sp macro="" textlink="">
      <xdr:nvSpPr>
        <xdr:cNvPr id="87" name="テキスト ボックス 86"/>
        <xdr:cNvSpPr txBox="1"/>
      </xdr:nvSpPr>
      <xdr:spPr>
        <a:xfrm>
          <a:off x="863111" y="64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96593</xdr:rowOff>
    </xdr:from>
    <xdr:to>
      <xdr:col>6</xdr:col>
      <xdr:colOff>511175</xdr:colOff>
      <xdr:row>56</xdr:row>
      <xdr:rowOff>102699</xdr:rowOff>
    </xdr:to>
    <xdr:cxnSp macro="">
      <xdr:nvCxnSpPr>
        <xdr:cNvPr id="119" name="直線コネクタ 118"/>
        <xdr:cNvCxnSpPr/>
      </xdr:nvCxnSpPr>
      <xdr:spPr>
        <a:xfrm flipV="1">
          <a:off x="3797300" y="9697793"/>
          <a:ext cx="8382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102699</xdr:rowOff>
    </xdr:from>
    <xdr:to>
      <xdr:col>5</xdr:col>
      <xdr:colOff>358775</xdr:colOff>
      <xdr:row>57</xdr:row>
      <xdr:rowOff>15178</xdr:rowOff>
    </xdr:to>
    <xdr:cxnSp macro="">
      <xdr:nvCxnSpPr>
        <xdr:cNvPr id="122" name="直線コネクタ 121"/>
        <xdr:cNvCxnSpPr/>
      </xdr:nvCxnSpPr>
      <xdr:spPr>
        <a:xfrm flipV="1">
          <a:off x="2908300" y="9703899"/>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119845</xdr:rowOff>
    </xdr:from>
    <xdr:to>
      <xdr:col>4</xdr:col>
      <xdr:colOff>155575</xdr:colOff>
      <xdr:row>57</xdr:row>
      <xdr:rowOff>15178</xdr:rowOff>
    </xdr:to>
    <xdr:cxnSp macro="">
      <xdr:nvCxnSpPr>
        <xdr:cNvPr id="125" name="直線コネクタ 124"/>
        <xdr:cNvCxnSpPr/>
      </xdr:nvCxnSpPr>
      <xdr:spPr>
        <a:xfrm>
          <a:off x="2019300" y="9721045"/>
          <a:ext cx="8890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15897</xdr:rowOff>
    </xdr:from>
    <xdr:to>
      <xdr:col>2</xdr:col>
      <xdr:colOff>638175</xdr:colOff>
      <xdr:row>56</xdr:row>
      <xdr:rowOff>119845</xdr:rowOff>
    </xdr:to>
    <xdr:cxnSp macro="">
      <xdr:nvCxnSpPr>
        <xdr:cNvPr id="128" name="直線コネクタ 127"/>
        <xdr:cNvCxnSpPr/>
      </xdr:nvCxnSpPr>
      <xdr:spPr>
        <a:xfrm>
          <a:off x="1130300" y="9617097"/>
          <a:ext cx="889000" cy="10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45793</xdr:rowOff>
    </xdr:from>
    <xdr:to>
      <xdr:col>6</xdr:col>
      <xdr:colOff>561975</xdr:colOff>
      <xdr:row>56</xdr:row>
      <xdr:rowOff>147393</xdr:rowOff>
    </xdr:to>
    <xdr:sp macro="" textlink="">
      <xdr:nvSpPr>
        <xdr:cNvPr id="138" name="円/楕円 137"/>
        <xdr:cNvSpPr/>
      </xdr:nvSpPr>
      <xdr:spPr>
        <a:xfrm>
          <a:off x="4584700" y="964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24220</xdr:rowOff>
    </xdr:from>
    <xdr:ext cx="534377" cy="259045"/>
    <xdr:sp macro="" textlink="">
      <xdr:nvSpPr>
        <xdr:cNvPr id="139" name="物件費該当値テキスト"/>
        <xdr:cNvSpPr txBox="1"/>
      </xdr:nvSpPr>
      <xdr:spPr>
        <a:xfrm>
          <a:off x="4686300" y="96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51899</xdr:rowOff>
    </xdr:from>
    <xdr:to>
      <xdr:col>5</xdr:col>
      <xdr:colOff>409575</xdr:colOff>
      <xdr:row>56</xdr:row>
      <xdr:rowOff>153499</xdr:rowOff>
    </xdr:to>
    <xdr:sp macro="" textlink="">
      <xdr:nvSpPr>
        <xdr:cNvPr id="140" name="円/楕円 139"/>
        <xdr:cNvSpPr/>
      </xdr:nvSpPr>
      <xdr:spPr>
        <a:xfrm>
          <a:off x="3746500" y="96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144626</xdr:rowOff>
    </xdr:from>
    <xdr:ext cx="534377" cy="259045"/>
    <xdr:sp macro="" textlink="">
      <xdr:nvSpPr>
        <xdr:cNvPr id="141" name="テキスト ボックス 140"/>
        <xdr:cNvSpPr txBox="1"/>
      </xdr:nvSpPr>
      <xdr:spPr>
        <a:xfrm>
          <a:off x="3530111" y="974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135828</xdr:rowOff>
    </xdr:from>
    <xdr:to>
      <xdr:col>4</xdr:col>
      <xdr:colOff>206375</xdr:colOff>
      <xdr:row>57</xdr:row>
      <xdr:rowOff>65978</xdr:rowOff>
    </xdr:to>
    <xdr:sp macro="" textlink="">
      <xdr:nvSpPr>
        <xdr:cNvPr id="142" name="円/楕円 141"/>
        <xdr:cNvSpPr/>
      </xdr:nvSpPr>
      <xdr:spPr>
        <a:xfrm>
          <a:off x="2857500" y="97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57105</xdr:rowOff>
    </xdr:from>
    <xdr:ext cx="534377" cy="259045"/>
    <xdr:sp macro="" textlink="">
      <xdr:nvSpPr>
        <xdr:cNvPr id="143" name="テキスト ボックス 142"/>
        <xdr:cNvSpPr txBox="1"/>
      </xdr:nvSpPr>
      <xdr:spPr>
        <a:xfrm>
          <a:off x="2641111" y="982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69045</xdr:rowOff>
    </xdr:from>
    <xdr:to>
      <xdr:col>3</xdr:col>
      <xdr:colOff>3175</xdr:colOff>
      <xdr:row>56</xdr:row>
      <xdr:rowOff>170645</xdr:rowOff>
    </xdr:to>
    <xdr:sp macro="" textlink="">
      <xdr:nvSpPr>
        <xdr:cNvPr id="144" name="円/楕円 143"/>
        <xdr:cNvSpPr/>
      </xdr:nvSpPr>
      <xdr:spPr>
        <a:xfrm>
          <a:off x="1968500" y="96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161772</xdr:rowOff>
    </xdr:from>
    <xdr:ext cx="534377" cy="259045"/>
    <xdr:sp macro="" textlink="">
      <xdr:nvSpPr>
        <xdr:cNvPr id="145" name="テキスト ボックス 144"/>
        <xdr:cNvSpPr txBox="1"/>
      </xdr:nvSpPr>
      <xdr:spPr>
        <a:xfrm>
          <a:off x="1752111" y="976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136547</xdr:rowOff>
    </xdr:from>
    <xdr:to>
      <xdr:col>1</xdr:col>
      <xdr:colOff>485775</xdr:colOff>
      <xdr:row>56</xdr:row>
      <xdr:rowOff>66697</xdr:rowOff>
    </xdr:to>
    <xdr:sp macro="" textlink="">
      <xdr:nvSpPr>
        <xdr:cNvPr id="146" name="円/楕円 145"/>
        <xdr:cNvSpPr/>
      </xdr:nvSpPr>
      <xdr:spPr>
        <a:xfrm>
          <a:off x="1079500" y="95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57824</xdr:rowOff>
    </xdr:from>
    <xdr:ext cx="534377" cy="259045"/>
    <xdr:sp macro="" textlink="">
      <xdr:nvSpPr>
        <xdr:cNvPr id="147" name="テキスト ボックス 146"/>
        <xdr:cNvSpPr txBox="1"/>
      </xdr:nvSpPr>
      <xdr:spPr>
        <a:xfrm>
          <a:off x="863111" y="965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2539</xdr:rowOff>
    </xdr:from>
    <xdr:to>
      <xdr:col>6</xdr:col>
      <xdr:colOff>511175</xdr:colOff>
      <xdr:row>78</xdr:row>
      <xdr:rowOff>14808</xdr:rowOff>
    </xdr:to>
    <xdr:cxnSp macro="">
      <xdr:nvCxnSpPr>
        <xdr:cNvPr id="176" name="直線コネクタ 175"/>
        <xdr:cNvCxnSpPr/>
      </xdr:nvCxnSpPr>
      <xdr:spPr>
        <a:xfrm>
          <a:off x="3797300" y="13375639"/>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2539</xdr:rowOff>
    </xdr:from>
    <xdr:to>
      <xdr:col>5</xdr:col>
      <xdr:colOff>358775</xdr:colOff>
      <xdr:row>78</xdr:row>
      <xdr:rowOff>29439</xdr:rowOff>
    </xdr:to>
    <xdr:cxnSp macro="">
      <xdr:nvCxnSpPr>
        <xdr:cNvPr id="179" name="直線コネクタ 178"/>
        <xdr:cNvCxnSpPr/>
      </xdr:nvCxnSpPr>
      <xdr:spPr>
        <a:xfrm flipV="1">
          <a:off x="2908300" y="13375639"/>
          <a:ext cx="889000" cy="2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23113</xdr:rowOff>
    </xdr:from>
    <xdr:to>
      <xdr:col>4</xdr:col>
      <xdr:colOff>155575</xdr:colOff>
      <xdr:row>78</xdr:row>
      <xdr:rowOff>29439</xdr:rowOff>
    </xdr:to>
    <xdr:cxnSp macro="">
      <xdr:nvCxnSpPr>
        <xdr:cNvPr id="182" name="直線コネクタ 181"/>
        <xdr:cNvCxnSpPr/>
      </xdr:nvCxnSpPr>
      <xdr:spPr>
        <a:xfrm>
          <a:off x="2019300" y="13396213"/>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14884</xdr:rowOff>
    </xdr:from>
    <xdr:to>
      <xdr:col>2</xdr:col>
      <xdr:colOff>638175</xdr:colOff>
      <xdr:row>78</xdr:row>
      <xdr:rowOff>23113</xdr:rowOff>
    </xdr:to>
    <xdr:cxnSp macro="">
      <xdr:nvCxnSpPr>
        <xdr:cNvPr id="185" name="直線コネクタ 184"/>
        <xdr:cNvCxnSpPr/>
      </xdr:nvCxnSpPr>
      <xdr:spPr>
        <a:xfrm>
          <a:off x="1130300" y="1338798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135458</xdr:rowOff>
    </xdr:from>
    <xdr:to>
      <xdr:col>6</xdr:col>
      <xdr:colOff>561975</xdr:colOff>
      <xdr:row>78</xdr:row>
      <xdr:rowOff>65608</xdr:rowOff>
    </xdr:to>
    <xdr:sp macro="" textlink="">
      <xdr:nvSpPr>
        <xdr:cNvPr id="195" name="円/楕円 194"/>
        <xdr:cNvSpPr/>
      </xdr:nvSpPr>
      <xdr:spPr>
        <a:xfrm>
          <a:off x="4584700" y="133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113885</xdr:rowOff>
    </xdr:from>
    <xdr:ext cx="469744" cy="259045"/>
    <xdr:sp macro="" textlink="">
      <xdr:nvSpPr>
        <xdr:cNvPr id="196" name="維持補修費該当値テキスト"/>
        <xdr:cNvSpPr txBox="1"/>
      </xdr:nvSpPr>
      <xdr:spPr>
        <a:xfrm>
          <a:off x="4686300" y="133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123189</xdr:rowOff>
    </xdr:from>
    <xdr:to>
      <xdr:col>5</xdr:col>
      <xdr:colOff>409575</xdr:colOff>
      <xdr:row>78</xdr:row>
      <xdr:rowOff>53339</xdr:rowOff>
    </xdr:to>
    <xdr:sp macro="" textlink="">
      <xdr:nvSpPr>
        <xdr:cNvPr id="197" name="円/楕円 196"/>
        <xdr:cNvSpPr/>
      </xdr:nvSpPr>
      <xdr:spPr>
        <a:xfrm>
          <a:off x="3746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44466</xdr:rowOff>
    </xdr:from>
    <xdr:ext cx="469744" cy="259045"/>
    <xdr:sp macro="" textlink="">
      <xdr:nvSpPr>
        <xdr:cNvPr id="198" name="テキスト ボックス 197"/>
        <xdr:cNvSpPr txBox="1"/>
      </xdr:nvSpPr>
      <xdr:spPr>
        <a:xfrm>
          <a:off x="3562427"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150089</xdr:rowOff>
    </xdr:from>
    <xdr:to>
      <xdr:col>4</xdr:col>
      <xdr:colOff>206375</xdr:colOff>
      <xdr:row>78</xdr:row>
      <xdr:rowOff>80239</xdr:rowOff>
    </xdr:to>
    <xdr:sp macro="" textlink="">
      <xdr:nvSpPr>
        <xdr:cNvPr id="199" name="円/楕円 198"/>
        <xdr:cNvSpPr/>
      </xdr:nvSpPr>
      <xdr:spPr>
        <a:xfrm>
          <a:off x="2857500" y="133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71366</xdr:rowOff>
    </xdr:from>
    <xdr:ext cx="469744" cy="259045"/>
    <xdr:sp macro="" textlink="">
      <xdr:nvSpPr>
        <xdr:cNvPr id="200" name="テキスト ボックス 199"/>
        <xdr:cNvSpPr txBox="1"/>
      </xdr:nvSpPr>
      <xdr:spPr>
        <a:xfrm>
          <a:off x="2673427" y="134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143763</xdr:rowOff>
    </xdr:from>
    <xdr:to>
      <xdr:col>3</xdr:col>
      <xdr:colOff>3175</xdr:colOff>
      <xdr:row>78</xdr:row>
      <xdr:rowOff>73913</xdr:rowOff>
    </xdr:to>
    <xdr:sp macro="" textlink="">
      <xdr:nvSpPr>
        <xdr:cNvPr id="201" name="円/楕円 200"/>
        <xdr:cNvSpPr/>
      </xdr:nvSpPr>
      <xdr:spPr>
        <a:xfrm>
          <a:off x="1968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65040</xdr:rowOff>
    </xdr:from>
    <xdr:ext cx="469744" cy="259045"/>
    <xdr:sp macro="" textlink="">
      <xdr:nvSpPr>
        <xdr:cNvPr id="202" name="テキスト ボックス 201"/>
        <xdr:cNvSpPr txBox="1"/>
      </xdr:nvSpPr>
      <xdr:spPr>
        <a:xfrm>
          <a:off x="1784427" y="1343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135534</xdr:rowOff>
    </xdr:from>
    <xdr:to>
      <xdr:col>1</xdr:col>
      <xdr:colOff>485775</xdr:colOff>
      <xdr:row>78</xdr:row>
      <xdr:rowOff>65684</xdr:rowOff>
    </xdr:to>
    <xdr:sp macro="" textlink="">
      <xdr:nvSpPr>
        <xdr:cNvPr id="203" name="円/楕円 202"/>
        <xdr:cNvSpPr/>
      </xdr:nvSpPr>
      <xdr:spPr>
        <a:xfrm>
          <a:off x="1079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56811</xdr:rowOff>
    </xdr:from>
    <xdr:ext cx="469744" cy="259045"/>
    <xdr:sp macro="" textlink="">
      <xdr:nvSpPr>
        <xdr:cNvPr id="204" name="テキスト ボックス 203"/>
        <xdr:cNvSpPr txBox="1"/>
      </xdr:nvSpPr>
      <xdr:spPr>
        <a:xfrm>
          <a:off x="895427" y="134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99606</xdr:rowOff>
    </xdr:from>
    <xdr:to>
      <xdr:col>6</xdr:col>
      <xdr:colOff>511175</xdr:colOff>
      <xdr:row>96</xdr:row>
      <xdr:rowOff>14224</xdr:rowOff>
    </xdr:to>
    <xdr:cxnSp macro="">
      <xdr:nvCxnSpPr>
        <xdr:cNvPr id="234" name="直線コネクタ 233"/>
        <xdr:cNvCxnSpPr/>
      </xdr:nvCxnSpPr>
      <xdr:spPr>
        <a:xfrm flipV="1">
          <a:off x="3797300" y="16387356"/>
          <a:ext cx="8382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14224</xdr:rowOff>
    </xdr:from>
    <xdr:to>
      <xdr:col>5</xdr:col>
      <xdr:colOff>358775</xdr:colOff>
      <xdr:row>96</xdr:row>
      <xdr:rowOff>78206</xdr:rowOff>
    </xdr:to>
    <xdr:cxnSp macro="">
      <xdr:nvCxnSpPr>
        <xdr:cNvPr id="237" name="直線コネクタ 236"/>
        <xdr:cNvCxnSpPr/>
      </xdr:nvCxnSpPr>
      <xdr:spPr>
        <a:xfrm flipV="1">
          <a:off x="2908300" y="16473424"/>
          <a:ext cx="889000" cy="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78206</xdr:rowOff>
    </xdr:from>
    <xdr:to>
      <xdr:col>4</xdr:col>
      <xdr:colOff>155575</xdr:colOff>
      <xdr:row>96</xdr:row>
      <xdr:rowOff>110820</xdr:rowOff>
    </xdr:to>
    <xdr:cxnSp macro="">
      <xdr:nvCxnSpPr>
        <xdr:cNvPr id="240" name="直線コネクタ 239"/>
        <xdr:cNvCxnSpPr/>
      </xdr:nvCxnSpPr>
      <xdr:spPr>
        <a:xfrm flipV="1">
          <a:off x="2019300" y="16537406"/>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110820</xdr:rowOff>
    </xdr:from>
    <xdr:to>
      <xdr:col>2</xdr:col>
      <xdr:colOff>638175</xdr:colOff>
      <xdr:row>96</xdr:row>
      <xdr:rowOff>122810</xdr:rowOff>
    </xdr:to>
    <xdr:cxnSp macro="">
      <xdr:nvCxnSpPr>
        <xdr:cNvPr id="243" name="直線コネクタ 242"/>
        <xdr:cNvCxnSpPr/>
      </xdr:nvCxnSpPr>
      <xdr:spPr>
        <a:xfrm flipV="1">
          <a:off x="1130300" y="16570020"/>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48806</xdr:rowOff>
    </xdr:from>
    <xdr:to>
      <xdr:col>6</xdr:col>
      <xdr:colOff>561975</xdr:colOff>
      <xdr:row>95</xdr:row>
      <xdr:rowOff>150406</xdr:rowOff>
    </xdr:to>
    <xdr:sp macro="" textlink="">
      <xdr:nvSpPr>
        <xdr:cNvPr id="253" name="円/楕円 252"/>
        <xdr:cNvSpPr/>
      </xdr:nvSpPr>
      <xdr:spPr>
        <a:xfrm>
          <a:off x="4584700" y="163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27233</xdr:rowOff>
    </xdr:from>
    <xdr:ext cx="534377" cy="259045"/>
    <xdr:sp macro="" textlink="">
      <xdr:nvSpPr>
        <xdr:cNvPr id="254" name="扶助費該当値テキスト"/>
        <xdr:cNvSpPr txBox="1"/>
      </xdr:nvSpPr>
      <xdr:spPr>
        <a:xfrm>
          <a:off x="4686300" y="1631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134874</xdr:rowOff>
    </xdr:from>
    <xdr:to>
      <xdr:col>5</xdr:col>
      <xdr:colOff>409575</xdr:colOff>
      <xdr:row>96</xdr:row>
      <xdr:rowOff>65024</xdr:rowOff>
    </xdr:to>
    <xdr:sp macro="" textlink="">
      <xdr:nvSpPr>
        <xdr:cNvPr id="255" name="円/楕円 254"/>
        <xdr:cNvSpPr/>
      </xdr:nvSpPr>
      <xdr:spPr>
        <a:xfrm>
          <a:off x="3746500" y="164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56151</xdr:rowOff>
    </xdr:from>
    <xdr:ext cx="534377" cy="259045"/>
    <xdr:sp macro="" textlink="">
      <xdr:nvSpPr>
        <xdr:cNvPr id="256" name="テキスト ボックス 255"/>
        <xdr:cNvSpPr txBox="1"/>
      </xdr:nvSpPr>
      <xdr:spPr>
        <a:xfrm>
          <a:off x="3530111" y="165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27406</xdr:rowOff>
    </xdr:from>
    <xdr:to>
      <xdr:col>4</xdr:col>
      <xdr:colOff>206375</xdr:colOff>
      <xdr:row>96</xdr:row>
      <xdr:rowOff>129006</xdr:rowOff>
    </xdr:to>
    <xdr:sp macro="" textlink="">
      <xdr:nvSpPr>
        <xdr:cNvPr id="257" name="円/楕円 256"/>
        <xdr:cNvSpPr/>
      </xdr:nvSpPr>
      <xdr:spPr>
        <a:xfrm>
          <a:off x="2857500" y="164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120133</xdr:rowOff>
    </xdr:from>
    <xdr:ext cx="534377" cy="259045"/>
    <xdr:sp macro="" textlink="">
      <xdr:nvSpPr>
        <xdr:cNvPr id="258" name="テキスト ボックス 257"/>
        <xdr:cNvSpPr txBox="1"/>
      </xdr:nvSpPr>
      <xdr:spPr>
        <a:xfrm>
          <a:off x="2641111" y="165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60020</xdr:rowOff>
    </xdr:from>
    <xdr:to>
      <xdr:col>3</xdr:col>
      <xdr:colOff>3175</xdr:colOff>
      <xdr:row>96</xdr:row>
      <xdr:rowOff>161620</xdr:rowOff>
    </xdr:to>
    <xdr:sp macro="" textlink="">
      <xdr:nvSpPr>
        <xdr:cNvPr id="259" name="円/楕円 258"/>
        <xdr:cNvSpPr/>
      </xdr:nvSpPr>
      <xdr:spPr>
        <a:xfrm>
          <a:off x="1968500" y="165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152747</xdr:rowOff>
    </xdr:from>
    <xdr:ext cx="534377" cy="259045"/>
    <xdr:sp macro="" textlink="">
      <xdr:nvSpPr>
        <xdr:cNvPr id="260" name="テキスト ボックス 259"/>
        <xdr:cNvSpPr txBox="1"/>
      </xdr:nvSpPr>
      <xdr:spPr>
        <a:xfrm>
          <a:off x="1752111" y="166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72010</xdr:rowOff>
    </xdr:from>
    <xdr:to>
      <xdr:col>1</xdr:col>
      <xdr:colOff>485775</xdr:colOff>
      <xdr:row>97</xdr:row>
      <xdr:rowOff>2160</xdr:rowOff>
    </xdr:to>
    <xdr:sp macro="" textlink="">
      <xdr:nvSpPr>
        <xdr:cNvPr id="261" name="円/楕円 260"/>
        <xdr:cNvSpPr/>
      </xdr:nvSpPr>
      <xdr:spPr>
        <a:xfrm>
          <a:off x="1079500" y="165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164737</xdr:rowOff>
    </xdr:from>
    <xdr:ext cx="534377" cy="259045"/>
    <xdr:sp macro="" textlink="">
      <xdr:nvSpPr>
        <xdr:cNvPr id="262" name="テキスト ボックス 261"/>
        <xdr:cNvSpPr txBox="1"/>
      </xdr:nvSpPr>
      <xdr:spPr>
        <a:xfrm>
          <a:off x="863111" y="1662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37376</xdr:rowOff>
    </xdr:from>
    <xdr:to>
      <xdr:col>15</xdr:col>
      <xdr:colOff>180975</xdr:colOff>
      <xdr:row>36</xdr:row>
      <xdr:rowOff>61735</xdr:rowOff>
    </xdr:to>
    <xdr:cxnSp macro="">
      <xdr:nvCxnSpPr>
        <xdr:cNvPr id="291" name="直線コネクタ 290"/>
        <xdr:cNvCxnSpPr/>
      </xdr:nvCxnSpPr>
      <xdr:spPr>
        <a:xfrm>
          <a:off x="9639300" y="6209576"/>
          <a:ext cx="8382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37376</xdr:rowOff>
    </xdr:from>
    <xdr:to>
      <xdr:col>14</xdr:col>
      <xdr:colOff>28575</xdr:colOff>
      <xdr:row>36</xdr:row>
      <xdr:rowOff>85395</xdr:rowOff>
    </xdr:to>
    <xdr:cxnSp macro="">
      <xdr:nvCxnSpPr>
        <xdr:cNvPr id="294" name="直線コネクタ 293"/>
        <xdr:cNvCxnSpPr/>
      </xdr:nvCxnSpPr>
      <xdr:spPr>
        <a:xfrm flipV="1">
          <a:off x="8750300" y="6209576"/>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85395</xdr:rowOff>
    </xdr:from>
    <xdr:to>
      <xdr:col>12</xdr:col>
      <xdr:colOff>511175</xdr:colOff>
      <xdr:row>36</xdr:row>
      <xdr:rowOff>87617</xdr:rowOff>
    </xdr:to>
    <xdr:cxnSp macro="">
      <xdr:nvCxnSpPr>
        <xdr:cNvPr id="297" name="直線コネクタ 296"/>
        <xdr:cNvCxnSpPr/>
      </xdr:nvCxnSpPr>
      <xdr:spPr>
        <a:xfrm flipV="1">
          <a:off x="7861300" y="6257595"/>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78118</xdr:rowOff>
    </xdr:from>
    <xdr:to>
      <xdr:col>11</xdr:col>
      <xdr:colOff>307975</xdr:colOff>
      <xdr:row>36</xdr:row>
      <xdr:rowOff>87617</xdr:rowOff>
    </xdr:to>
    <xdr:cxnSp macro="">
      <xdr:nvCxnSpPr>
        <xdr:cNvPr id="300" name="直線コネクタ 299"/>
        <xdr:cNvCxnSpPr/>
      </xdr:nvCxnSpPr>
      <xdr:spPr>
        <a:xfrm>
          <a:off x="6972300" y="6250318"/>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10935</xdr:rowOff>
    </xdr:from>
    <xdr:to>
      <xdr:col>15</xdr:col>
      <xdr:colOff>231775</xdr:colOff>
      <xdr:row>36</xdr:row>
      <xdr:rowOff>112535</xdr:rowOff>
    </xdr:to>
    <xdr:sp macro="" textlink="">
      <xdr:nvSpPr>
        <xdr:cNvPr id="310" name="円/楕円 309"/>
        <xdr:cNvSpPr/>
      </xdr:nvSpPr>
      <xdr:spPr>
        <a:xfrm>
          <a:off x="10426700" y="61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33812</xdr:rowOff>
    </xdr:from>
    <xdr:ext cx="534377" cy="259045"/>
    <xdr:sp macro="" textlink="">
      <xdr:nvSpPr>
        <xdr:cNvPr id="311" name="補助費等該当値テキスト"/>
        <xdr:cNvSpPr txBox="1"/>
      </xdr:nvSpPr>
      <xdr:spPr>
        <a:xfrm>
          <a:off x="10528300" y="60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39,139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158026</xdr:rowOff>
    </xdr:from>
    <xdr:to>
      <xdr:col>14</xdr:col>
      <xdr:colOff>79375</xdr:colOff>
      <xdr:row>36</xdr:row>
      <xdr:rowOff>88176</xdr:rowOff>
    </xdr:to>
    <xdr:sp macro="" textlink="">
      <xdr:nvSpPr>
        <xdr:cNvPr id="312" name="円/楕円 311"/>
        <xdr:cNvSpPr/>
      </xdr:nvSpPr>
      <xdr:spPr>
        <a:xfrm>
          <a:off x="9588500" y="61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104703</xdr:rowOff>
    </xdr:from>
    <xdr:ext cx="534377" cy="259045"/>
    <xdr:sp macro="" textlink="">
      <xdr:nvSpPr>
        <xdr:cNvPr id="313" name="テキスト ボックス 312"/>
        <xdr:cNvSpPr txBox="1"/>
      </xdr:nvSpPr>
      <xdr:spPr>
        <a:xfrm>
          <a:off x="9372111" y="59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34595</xdr:rowOff>
    </xdr:from>
    <xdr:to>
      <xdr:col>12</xdr:col>
      <xdr:colOff>561975</xdr:colOff>
      <xdr:row>36</xdr:row>
      <xdr:rowOff>136195</xdr:rowOff>
    </xdr:to>
    <xdr:sp macro="" textlink="">
      <xdr:nvSpPr>
        <xdr:cNvPr id="314" name="円/楕円 313"/>
        <xdr:cNvSpPr/>
      </xdr:nvSpPr>
      <xdr:spPr>
        <a:xfrm>
          <a:off x="8699500" y="62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127322</xdr:rowOff>
    </xdr:from>
    <xdr:ext cx="534377" cy="259045"/>
    <xdr:sp macro="" textlink="">
      <xdr:nvSpPr>
        <xdr:cNvPr id="315" name="テキスト ボックス 314"/>
        <xdr:cNvSpPr txBox="1"/>
      </xdr:nvSpPr>
      <xdr:spPr>
        <a:xfrm>
          <a:off x="8483111" y="629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36817</xdr:rowOff>
    </xdr:from>
    <xdr:to>
      <xdr:col>11</xdr:col>
      <xdr:colOff>358775</xdr:colOff>
      <xdr:row>36</xdr:row>
      <xdr:rowOff>138417</xdr:rowOff>
    </xdr:to>
    <xdr:sp macro="" textlink="">
      <xdr:nvSpPr>
        <xdr:cNvPr id="316" name="円/楕円 315"/>
        <xdr:cNvSpPr/>
      </xdr:nvSpPr>
      <xdr:spPr>
        <a:xfrm>
          <a:off x="7810500" y="62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129544</xdr:rowOff>
    </xdr:from>
    <xdr:ext cx="534377" cy="259045"/>
    <xdr:sp macro="" textlink="">
      <xdr:nvSpPr>
        <xdr:cNvPr id="317" name="テキスト ボックス 316"/>
        <xdr:cNvSpPr txBox="1"/>
      </xdr:nvSpPr>
      <xdr:spPr>
        <a:xfrm>
          <a:off x="7594111" y="63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27318</xdr:rowOff>
    </xdr:from>
    <xdr:to>
      <xdr:col>10</xdr:col>
      <xdr:colOff>155575</xdr:colOff>
      <xdr:row>36</xdr:row>
      <xdr:rowOff>128918</xdr:rowOff>
    </xdr:to>
    <xdr:sp macro="" textlink="">
      <xdr:nvSpPr>
        <xdr:cNvPr id="318" name="円/楕円 317"/>
        <xdr:cNvSpPr/>
      </xdr:nvSpPr>
      <xdr:spPr>
        <a:xfrm>
          <a:off x="6921500" y="61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120045</xdr:rowOff>
    </xdr:from>
    <xdr:ext cx="534377" cy="259045"/>
    <xdr:sp macro="" textlink="">
      <xdr:nvSpPr>
        <xdr:cNvPr id="319" name="テキスト ボックス 318"/>
        <xdr:cNvSpPr txBox="1"/>
      </xdr:nvSpPr>
      <xdr:spPr>
        <a:xfrm>
          <a:off x="6705111" y="62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41539</xdr:rowOff>
    </xdr:from>
    <xdr:to>
      <xdr:col>15</xdr:col>
      <xdr:colOff>180975</xdr:colOff>
      <xdr:row>58</xdr:row>
      <xdr:rowOff>62509</xdr:rowOff>
    </xdr:to>
    <xdr:cxnSp macro="">
      <xdr:nvCxnSpPr>
        <xdr:cNvPr id="348" name="直線コネクタ 347"/>
        <xdr:cNvCxnSpPr/>
      </xdr:nvCxnSpPr>
      <xdr:spPr>
        <a:xfrm>
          <a:off x="9639300" y="9985639"/>
          <a:ext cx="8382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22432</xdr:rowOff>
    </xdr:from>
    <xdr:to>
      <xdr:col>14</xdr:col>
      <xdr:colOff>28575</xdr:colOff>
      <xdr:row>58</xdr:row>
      <xdr:rowOff>41539</xdr:rowOff>
    </xdr:to>
    <xdr:cxnSp macro="">
      <xdr:nvCxnSpPr>
        <xdr:cNvPr id="351" name="直線コネクタ 350"/>
        <xdr:cNvCxnSpPr/>
      </xdr:nvCxnSpPr>
      <xdr:spPr>
        <a:xfrm>
          <a:off x="8750300" y="9966532"/>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16587</xdr:rowOff>
    </xdr:from>
    <xdr:to>
      <xdr:col>12</xdr:col>
      <xdr:colOff>511175</xdr:colOff>
      <xdr:row>58</xdr:row>
      <xdr:rowOff>22432</xdr:rowOff>
    </xdr:to>
    <xdr:cxnSp macro="">
      <xdr:nvCxnSpPr>
        <xdr:cNvPr id="354" name="直線コネクタ 353"/>
        <xdr:cNvCxnSpPr/>
      </xdr:nvCxnSpPr>
      <xdr:spPr>
        <a:xfrm>
          <a:off x="7861300" y="9960687"/>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16587</xdr:rowOff>
    </xdr:from>
    <xdr:to>
      <xdr:col>11</xdr:col>
      <xdr:colOff>307975</xdr:colOff>
      <xdr:row>58</xdr:row>
      <xdr:rowOff>59480</xdr:rowOff>
    </xdr:to>
    <xdr:cxnSp macro="">
      <xdr:nvCxnSpPr>
        <xdr:cNvPr id="357" name="直線コネクタ 356"/>
        <xdr:cNvCxnSpPr/>
      </xdr:nvCxnSpPr>
      <xdr:spPr>
        <a:xfrm flipV="1">
          <a:off x="6972300" y="9960687"/>
          <a:ext cx="889000" cy="4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63974</xdr:rowOff>
    </xdr:from>
    <xdr:ext cx="534377" cy="259045"/>
    <xdr:sp macro="" textlink="">
      <xdr:nvSpPr>
        <xdr:cNvPr id="359" name="テキスト ボックス 358"/>
        <xdr:cNvSpPr txBox="1"/>
      </xdr:nvSpPr>
      <xdr:spPr>
        <a:xfrm>
          <a:off x="7594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11709</xdr:rowOff>
    </xdr:from>
    <xdr:to>
      <xdr:col>15</xdr:col>
      <xdr:colOff>231775</xdr:colOff>
      <xdr:row>58</xdr:row>
      <xdr:rowOff>113309</xdr:rowOff>
    </xdr:to>
    <xdr:sp macro="" textlink="">
      <xdr:nvSpPr>
        <xdr:cNvPr id="367" name="円/楕円 366"/>
        <xdr:cNvSpPr/>
      </xdr:nvSpPr>
      <xdr:spPr>
        <a:xfrm>
          <a:off x="10426700" y="99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134847</xdr:rowOff>
    </xdr:from>
    <xdr:ext cx="534377" cy="259045"/>
    <xdr:sp macro="" textlink="">
      <xdr:nvSpPr>
        <xdr:cNvPr id="368" name="普通建設事業費該当値テキスト"/>
        <xdr:cNvSpPr txBox="1"/>
      </xdr:nvSpPr>
      <xdr:spPr>
        <a:xfrm>
          <a:off x="10528300" y="99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162189</xdr:rowOff>
    </xdr:from>
    <xdr:to>
      <xdr:col>14</xdr:col>
      <xdr:colOff>79375</xdr:colOff>
      <xdr:row>58</xdr:row>
      <xdr:rowOff>92339</xdr:rowOff>
    </xdr:to>
    <xdr:sp macro="" textlink="">
      <xdr:nvSpPr>
        <xdr:cNvPr id="369" name="円/楕円 368"/>
        <xdr:cNvSpPr/>
      </xdr:nvSpPr>
      <xdr:spPr>
        <a:xfrm>
          <a:off x="9588500" y="993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83466</xdr:rowOff>
    </xdr:from>
    <xdr:ext cx="534377" cy="259045"/>
    <xdr:sp macro="" textlink="">
      <xdr:nvSpPr>
        <xdr:cNvPr id="370" name="テキスト ボックス 369"/>
        <xdr:cNvSpPr txBox="1"/>
      </xdr:nvSpPr>
      <xdr:spPr>
        <a:xfrm>
          <a:off x="9372111" y="100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143082</xdr:rowOff>
    </xdr:from>
    <xdr:to>
      <xdr:col>12</xdr:col>
      <xdr:colOff>561975</xdr:colOff>
      <xdr:row>58</xdr:row>
      <xdr:rowOff>73232</xdr:rowOff>
    </xdr:to>
    <xdr:sp macro="" textlink="">
      <xdr:nvSpPr>
        <xdr:cNvPr id="371" name="円/楕円 370"/>
        <xdr:cNvSpPr/>
      </xdr:nvSpPr>
      <xdr:spPr>
        <a:xfrm>
          <a:off x="8699500" y="99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64359</xdr:rowOff>
    </xdr:from>
    <xdr:ext cx="534377" cy="259045"/>
    <xdr:sp macro="" textlink="">
      <xdr:nvSpPr>
        <xdr:cNvPr id="372" name="テキスト ボックス 371"/>
        <xdr:cNvSpPr txBox="1"/>
      </xdr:nvSpPr>
      <xdr:spPr>
        <a:xfrm>
          <a:off x="8483111" y="100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137237</xdr:rowOff>
    </xdr:from>
    <xdr:to>
      <xdr:col>11</xdr:col>
      <xdr:colOff>358775</xdr:colOff>
      <xdr:row>58</xdr:row>
      <xdr:rowOff>67387</xdr:rowOff>
    </xdr:to>
    <xdr:sp macro="" textlink="">
      <xdr:nvSpPr>
        <xdr:cNvPr id="373" name="円/楕円 372"/>
        <xdr:cNvSpPr/>
      </xdr:nvSpPr>
      <xdr:spPr>
        <a:xfrm>
          <a:off x="7810500" y="99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83914</xdr:rowOff>
    </xdr:from>
    <xdr:ext cx="534377" cy="259045"/>
    <xdr:sp macro="" textlink="">
      <xdr:nvSpPr>
        <xdr:cNvPr id="374" name="テキスト ボックス 373"/>
        <xdr:cNvSpPr txBox="1"/>
      </xdr:nvSpPr>
      <xdr:spPr>
        <a:xfrm>
          <a:off x="7594111" y="96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8680</xdr:rowOff>
    </xdr:from>
    <xdr:to>
      <xdr:col>10</xdr:col>
      <xdr:colOff>155575</xdr:colOff>
      <xdr:row>58</xdr:row>
      <xdr:rowOff>110280</xdr:rowOff>
    </xdr:to>
    <xdr:sp macro="" textlink="">
      <xdr:nvSpPr>
        <xdr:cNvPr id="375" name="円/楕円 374"/>
        <xdr:cNvSpPr/>
      </xdr:nvSpPr>
      <xdr:spPr>
        <a:xfrm>
          <a:off x="6921500" y="99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101407</xdr:rowOff>
    </xdr:from>
    <xdr:ext cx="534377" cy="259045"/>
    <xdr:sp macro="" textlink="">
      <xdr:nvSpPr>
        <xdr:cNvPr id="376" name="テキスト ボックス 375"/>
        <xdr:cNvSpPr txBox="1"/>
      </xdr:nvSpPr>
      <xdr:spPr>
        <a:xfrm>
          <a:off x="6705111" y="100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44672</xdr:rowOff>
    </xdr:from>
    <xdr:to>
      <xdr:col>15</xdr:col>
      <xdr:colOff>180975</xdr:colOff>
      <xdr:row>77</xdr:row>
      <xdr:rowOff>121772</xdr:rowOff>
    </xdr:to>
    <xdr:cxnSp macro="">
      <xdr:nvCxnSpPr>
        <xdr:cNvPr id="401" name="直線コネクタ 400"/>
        <xdr:cNvCxnSpPr/>
      </xdr:nvCxnSpPr>
      <xdr:spPr>
        <a:xfrm flipV="1">
          <a:off x="9639300" y="13246322"/>
          <a:ext cx="838200" cy="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165322</xdr:rowOff>
    </xdr:from>
    <xdr:to>
      <xdr:col>15</xdr:col>
      <xdr:colOff>231775</xdr:colOff>
      <xdr:row>77</xdr:row>
      <xdr:rowOff>95472</xdr:rowOff>
    </xdr:to>
    <xdr:sp macro="" textlink="">
      <xdr:nvSpPr>
        <xdr:cNvPr id="411" name="円/楕円 410"/>
        <xdr:cNvSpPr/>
      </xdr:nvSpPr>
      <xdr:spPr>
        <a:xfrm>
          <a:off x="10426700" y="131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16749</xdr:rowOff>
    </xdr:from>
    <xdr:ext cx="534377" cy="259045"/>
    <xdr:sp macro="" textlink="">
      <xdr:nvSpPr>
        <xdr:cNvPr id="412" name="普通建設事業費 （ うち新規整備　）該当値テキスト"/>
        <xdr:cNvSpPr txBox="1"/>
      </xdr:nvSpPr>
      <xdr:spPr>
        <a:xfrm>
          <a:off x="10528300" y="130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70972</xdr:rowOff>
    </xdr:from>
    <xdr:to>
      <xdr:col>14</xdr:col>
      <xdr:colOff>79375</xdr:colOff>
      <xdr:row>78</xdr:row>
      <xdr:rowOff>1122</xdr:rowOff>
    </xdr:to>
    <xdr:sp macro="" textlink="">
      <xdr:nvSpPr>
        <xdr:cNvPr id="413" name="円/楕円 412"/>
        <xdr:cNvSpPr/>
      </xdr:nvSpPr>
      <xdr:spPr>
        <a:xfrm>
          <a:off x="9588500" y="132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163699</xdr:rowOff>
    </xdr:from>
    <xdr:ext cx="534377" cy="259045"/>
    <xdr:sp macro="" textlink="">
      <xdr:nvSpPr>
        <xdr:cNvPr id="414" name="テキスト ボックス 413"/>
        <xdr:cNvSpPr txBox="1"/>
      </xdr:nvSpPr>
      <xdr:spPr>
        <a:xfrm>
          <a:off x="9372111" y="1336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25595</xdr:rowOff>
    </xdr:from>
    <xdr:to>
      <xdr:col>15</xdr:col>
      <xdr:colOff>180975</xdr:colOff>
      <xdr:row>98</xdr:row>
      <xdr:rowOff>137088</xdr:rowOff>
    </xdr:to>
    <xdr:cxnSp macro="">
      <xdr:nvCxnSpPr>
        <xdr:cNvPr id="445" name="直線コネクタ 444"/>
        <xdr:cNvCxnSpPr/>
      </xdr:nvCxnSpPr>
      <xdr:spPr>
        <a:xfrm>
          <a:off x="9639300" y="16827695"/>
          <a:ext cx="838200" cy="1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86288</xdr:rowOff>
    </xdr:from>
    <xdr:to>
      <xdr:col>15</xdr:col>
      <xdr:colOff>231775</xdr:colOff>
      <xdr:row>99</xdr:row>
      <xdr:rowOff>16438</xdr:rowOff>
    </xdr:to>
    <xdr:sp macro="" textlink="">
      <xdr:nvSpPr>
        <xdr:cNvPr id="455" name="円/楕円 454"/>
        <xdr:cNvSpPr/>
      </xdr:nvSpPr>
      <xdr:spPr>
        <a:xfrm>
          <a:off x="10426700" y="168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1215</xdr:rowOff>
    </xdr:from>
    <xdr:ext cx="469744" cy="259045"/>
    <xdr:sp macro="" textlink="">
      <xdr:nvSpPr>
        <xdr:cNvPr id="456" name="普通建設事業費 （ うち更新整備　）該当値テキスト"/>
        <xdr:cNvSpPr txBox="1"/>
      </xdr:nvSpPr>
      <xdr:spPr>
        <a:xfrm>
          <a:off x="10528300" y="1680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146245</xdr:rowOff>
    </xdr:from>
    <xdr:to>
      <xdr:col>14</xdr:col>
      <xdr:colOff>79375</xdr:colOff>
      <xdr:row>98</xdr:row>
      <xdr:rowOff>76395</xdr:rowOff>
    </xdr:to>
    <xdr:sp macro="" textlink="">
      <xdr:nvSpPr>
        <xdr:cNvPr id="457" name="円/楕円 456"/>
        <xdr:cNvSpPr/>
      </xdr:nvSpPr>
      <xdr:spPr>
        <a:xfrm>
          <a:off x="9588500" y="167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67522</xdr:rowOff>
    </xdr:from>
    <xdr:ext cx="469744" cy="259045"/>
    <xdr:sp macro="" textlink="">
      <xdr:nvSpPr>
        <xdr:cNvPr id="458" name="テキスト ボックス 457"/>
        <xdr:cNvSpPr txBox="1"/>
      </xdr:nvSpPr>
      <xdr:spPr>
        <a:xfrm>
          <a:off x="9404427" y="168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43053</xdr:rowOff>
    </xdr:from>
    <xdr:to>
      <xdr:col>23</xdr:col>
      <xdr:colOff>517525</xdr:colOff>
      <xdr:row>39</xdr:row>
      <xdr:rowOff>44450</xdr:rowOff>
    </xdr:to>
    <xdr:cxnSp macro="">
      <xdr:nvCxnSpPr>
        <xdr:cNvPr id="487" name="直線コネクタ 486"/>
        <xdr:cNvCxnSpPr/>
      </xdr:nvCxnSpPr>
      <xdr:spPr>
        <a:xfrm>
          <a:off x="15481300" y="672960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41783</xdr:rowOff>
    </xdr:from>
    <xdr:to>
      <xdr:col>22</xdr:col>
      <xdr:colOff>365125</xdr:colOff>
      <xdr:row>39</xdr:row>
      <xdr:rowOff>43053</xdr:rowOff>
    </xdr:to>
    <xdr:cxnSp macro="">
      <xdr:nvCxnSpPr>
        <xdr:cNvPr id="490" name="直線コネクタ 489"/>
        <xdr:cNvCxnSpPr/>
      </xdr:nvCxnSpPr>
      <xdr:spPr>
        <a:xfrm>
          <a:off x="14592300" y="672833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136398</xdr:rowOff>
    </xdr:from>
    <xdr:to>
      <xdr:col>21</xdr:col>
      <xdr:colOff>161925</xdr:colOff>
      <xdr:row>39</xdr:row>
      <xdr:rowOff>41783</xdr:rowOff>
    </xdr:to>
    <xdr:cxnSp macro="">
      <xdr:nvCxnSpPr>
        <xdr:cNvPr id="493" name="直線コネクタ 492"/>
        <xdr:cNvCxnSpPr/>
      </xdr:nvCxnSpPr>
      <xdr:spPr>
        <a:xfrm>
          <a:off x="13703300" y="6651498"/>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97282</xdr:rowOff>
    </xdr:from>
    <xdr:to>
      <xdr:col>19</xdr:col>
      <xdr:colOff>644525</xdr:colOff>
      <xdr:row>38</xdr:row>
      <xdr:rowOff>136398</xdr:rowOff>
    </xdr:to>
    <xdr:cxnSp macro="">
      <xdr:nvCxnSpPr>
        <xdr:cNvPr id="496" name="直線コネクタ 495"/>
        <xdr:cNvCxnSpPr/>
      </xdr:nvCxnSpPr>
      <xdr:spPr>
        <a:xfrm>
          <a:off x="12814300" y="6612382"/>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163703</xdr:rowOff>
    </xdr:from>
    <xdr:to>
      <xdr:col>22</xdr:col>
      <xdr:colOff>415925</xdr:colOff>
      <xdr:row>39</xdr:row>
      <xdr:rowOff>93853</xdr:rowOff>
    </xdr:to>
    <xdr:sp macro="" textlink="">
      <xdr:nvSpPr>
        <xdr:cNvPr id="508" name="円/楕円 507"/>
        <xdr:cNvSpPr/>
      </xdr:nvSpPr>
      <xdr:spPr>
        <a:xfrm>
          <a:off x="15430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84980</xdr:rowOff>
    </xdr:from>
    <xdr:ext cx="313932" cy="259045"/>
    <xdr:sp macro="" textlink="">
      <xdr:nvSpPr>
        <xdr:cNvPr id="509" name="テキスト ボックス 508"/>
        <xdr:cNvSpPr txBox="1"/>
      </xdr:nvSpPr>
      <xdr:spPr>
        <a:xfrm>
          <a:off x="15324333" y="6771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162433</xdr:rowOff>
    </xdr:from>
    <xdr:to>
      <xdr:col>21</xdr:col>
      <xdr:colOff>212725</xdr:colOff>
      <xdr:row>39</xdr:row>
      <xdr:rowOff>92583</xdr:rowOff>
    </xdr:to>
    <xdr:sp macro="" textlink="">
      <xdr:nvSpPr>
        <xdr:cNvPr id="510" name="円/楕円 509"/>
        <xdr:cNvSpPr/>
      </xdr:nvSpPr>
      <xdr:spPr>
        <a:xfrm>
          <a:off x="1454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83710</xdr:rowOff>
    </xdr:from>
    <xdr:ext cx="313932" cy="259045"/>
    <xdr:sp macro="" textlink="">
      <xdr:nvSpPr>
        <xdr:cNvPr id="511" name="テキスト ボックス 510"/>
        <xdr:cNvSpPr txBox="1"/>
      </xdr:nvSpPr>
      <xdr:spPr>
        <a:xfrm>
          <a:off x="14435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85598</xdr:rowOff>
    </xdr:from>
    <xdr:to>
      <xdr:col>20</xdr:col>
      <xdr:colOff>9525</xdr:colOff>
      <xdr:row>39</xdr:row>
      <xdr:rowOff>15748</xdr:rowOff>
    </xdr:to>
    <xdr:sp macro="" textlink="">
      <xdr:nvSpPr>
        <xdr:cNvPr id="512" name="円/楕円 511"/>
        <xdr:cNvSpPr/>
      </xdr:nvSpPr>
      <xdr:spPr>
        <a:xfrm>
          <a:off x="13652500" y="66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6875</xdr:rowOff>
    </xdr:from>
    <xdr:ext cx="378565" cy="259045"/>
    <xdr:sp macro="" textlink="">
      <xdr:nvSpPr>
        <xdr:cNvPr id="513" name="テキスト ボックス 512"/>
        <xdr:cNvSpPr txBox="1"/>
      </xdr:nvSpPr>
      <xdr:spPr>
        <a:xfrm>
          <a:off x="13514017" y="66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46482</xdr:rowOff>
    </xdr:from>
    <xdr:to>
      <xdr:col>18</xdr:col>
      <xdr:colOff>492125</xdr:colOff>
      <xdr:row>38</xdr:row>
      <xdr:rowOff>148082</xdr:rowOff>
    </xdr:to>
    <xdr:sp macro="" textlink="">
      <xdr:nvSpPr>
        <xdr:cNvPr id="514" name="円/楕円 513"/>
        <xdr:cNvSpPr/>
      </xdr:nvSpPr>
      <xdr:spPr>
        <a:xfrm>
          <a:off x="12763500" y="65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139209</xdr:rowOff>
    </xdr:from>
    <xdr:ext cx="378565" cy="259045"/>
    <xdr:sp macro="" textlink="">
      <xdr:nvSpPr>
        <xdr:cNvPr id="515" name="テキスト ボックス 514"/>
        <xdr:cNvSpPr txBox="1"/>
      </xdr:nvSpPr>
      <xdr:spPr>
        <a:xfrm>
          <a:off x="12625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85048</xdr:rowOff>
    </xdr:from>
    <xdr:to>
      <xdr:col>23</xdr:col>
      <xdr:colOff>517525</xdr:colOff>
      <xdr:row>76</xdr:row>
      <xdr:rowOff>92331</xdr:rowOff>
    </xdr:to>
    <xdr:cxnSp macro="">
      <xdr:nvCxnSpPr>
        <xdr:cNvPr id="595" name="直線コネクタ 594"/>
        <xdr:cNvCxnSpPr/>
      </xdr:nvCxnSpPr>
      <xdr:spPr>
        <a:xfrm>
          <a:off x="15481300" y="13115248"/>
          <a:ext cx="8382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85048</xdr:rowOff>
    </xdr:from>
    <xdr:to>
      <xdr:col>22</xdr:col>
      <xdr:colOff>365125</xdr:colOff>
      <xdr:row>76</xdr:row>
      <xdr:rowOff>88609</xdr:rowOff>
    </xdr:to>
    <xdr:cxnSp macro="">
      <xdr:nvCxnSpPr>
        <xdr:cNvPr id="598" name="直線コネクタ 597"/>
        <xdr:cNvCxnSpPr/>
      </xdr:nvCxnSpPr>
      <xdr:spPr>
        <a:xfrm flipV="1">
          <a:off x="14592300" y="13115248"/>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60489</xdr:rowOff>
    </xdr:from>
    <xdr:to>
      <xdr:col>21</xdr:col>
      <xdr:colOff>161925</xdr:colOff>
      <xdr:row>76</xdr:row>
      <xdr:rowOff>88609</xdr:rowOff>
    </xdr:to>
    <xdr:cxnSp macro="">
      <xdr:nvCxnSpPr>
        <xdr:cNvPr id="601" name="直線コネクタ 600"/>
        <xdr:cNvCxnSpPr/>
      </xdr:nvCxnSpPr>
      <xdr:spPr>
        <a:xfrm>
          <a:off x="13703300" y="13090689"/>
          <a:ext cx="889000" cy="2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60489</xdr:rowOff>
    </xdr:from>
    <xdr:to>
      <xdr:col>19</xdr:col>
      <xdr:colOff>644525</xdr:colOff>
      <xdr:row>76</xdr:row>
      <xdr:rowOff>62009</xdr:rowOff>
    </xdr:to>
    <xdr:cxnSp macro="">
      <xdr:nvCxnSpPr>
        <xdr:cNvPr id="604" name="直線コネクタ 603"/>
        <xdr:cNvCxnSpPr/>
      </xdr:nvCxnSpPr>
      <xdr:spPr>
        <a:xfrm flipV="1">
          <a:off x="12814300" y="13090689"/>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41531</xdr:rowOff>
    </xdr:from>
    <xdr:to>
      <xdr:col>23</xdr:col>
      <xdr:colOff>568325</xdr:colOff>
      <xdr:row>76</xdr:row>
      <xdr:rowOff>143131</xdr:rowOff>
    </xdr:to>
    <xdr:sp macro="" textlink="">
      <xdr:nvSpPr>
        <xdr:cNvPr id="614" name="円/楕円 613"/>
        <xdr:cNvSpPr/>
      </xdr:nvSpPr>
      <xdr:spPr>
        <a:xfrm>
          <a:off x="16268700" y="1307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19958</xdr:rowOff>
    </xdr:from>
    <xdr:ext cx="534377" cy="259045"/>
    <xdr:sp macro="" textlink="">
      <xdr:nvSpPr>
        <xdr:cNvPr id="615" name="公債費該当値テキスト"/>
        <xdr:cNvSpPr txBox="1"/>
      </xdr:nvSpPr>
      <xdr:spPr>
        <a:xfrm>
          <a:off x="16370300" y="1305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31,901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34248</xdr:rowOff>
    </xdr:from>
    <xdr:to>
      <xdr:col>22</xdr:col>
      <xdr:colOff>415925</xdr:colOff>
      <xdr:row>76</xdr:row>
      <xdr:rowOff>135848</xdr:rowOff>
    </xdr:to>
    <xdr:sp macro="" textlink="">
      <xdr:nvSpPr>
        <xdr:cNvPr id="616" name="円/楕円 615"/>
        <xdr:cNvSpPr/>
      </xdr:nvSpPr>
      <xdr:spPr>
        <a:xfrm>
          <a:off x="15430500" y="130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126975</xdr:rowOff>
    </xdr:from>
    <xdr:ext cx="534377" cy="259045"/>
    <xdr:sp macro="" textlink="">
      <xdr:nvSpPr>
        <xdr:cNvPr id="617" name="テキスト ボックス 616"/>
        <xdr:cNvSpPr txBox="1"/>
      </xdr:nvSpPr>
      <xdr:spPr>
        <a:xfrm>
          <a:off x="15214111" y="131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37809</xdr:rowOff>
    </xdr:from>
    <xdr:to>
      <xdr:col>21</xdr:col>
      <xdr:colOff>212725</xdr:colOff>
      <xdr:row>76</xdr:row>
      <xdr:rowOff>139409</xdr:rowOff>
    </xdr:to>
    <xdr:sp macro="" textlink="">
      <xdr:nvSpPr>
        <xdr:cNvPr id="618" name="円/楕円 617"/>
        <xdr:cNvSpPr/>
      </xdr:nvSpPr>
      <xdr:spPr>
        <a:xfrm>
          <a:off x="14541500" y="130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130536</xdr:rowOff>
    </xdr:from>
    <xdr:ext cx="534377" cy="259045"/>
    <xdr:sp macro="" textlink="">
      <xdr:nvSpPr>
        <xdr:cNvPr id="619" name="テキスト ボックス 618"/>
        <xdr:cNvSpPr txBox="1"/>
      </xdr:nvSpPr>
      <xdr:spPr>
        <a:xfrm>
          <a:off x="14325111" y="131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9689</xdr:rowOff>
    </xdr:from>
    <xdr:to>
      <xdr:col>20</xdr:col>
      <xdr:colOff>9525</xdr:colOff>
      <xdr:row>76</xdr:row>
      <xdr:rowOff>111289</xdr:rowOff>
    </xdr:to>
    <xdr:sp macro="" textlink="">
      <xdr:nvSpPr>
        <xdr:cNvPr id="620" name="円/楕円 619"/>
        <xdr:cNvSpPr/>
      </xdr:nvSpPr>
      <xdr:spPr>
        <a:xfrm>
          <a:off x="13652500" y="130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102416</xdr:rowOff>
    </xdr:from>
    <xdr:ext cx="534377" cy="259045"/>
    <xdr:sp macro="" textlink="">
      <xdr:nvSpPr>
        <xdr:cNvPr id="621" name="テキスト ボックス 620"/>
        <xdr:cNvSpPr txBox="1"/>
      </xdr:nvSpPr>
      <xdr:spPr>
        <a:xfrm>
          <a:off x="13436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11209</xdr:rowOff>
    </xdr:from>
    <xdr:to>
      <xdr:col>18</xdr:col>
      <xdr:colOff>492125</xdr:colOff>
      <xdr:row>76</xdr:row>
      <xdr:rowOff>112809</xdr:rowOff>
    </xdr:to>
    <xdr:sp macro="" textlink="">
      <xdr:nvSpPr>
        <xdr:cNvPr id="622" name="円/楕円 621"/>
        <xdr:cNvSpPr/>
      </xdr:nvSpPr>
      <xdr:spPr>
        <a:xfrm>
          <a:off x="12763500" y="1304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103936</xdr:rowOff>
    </xdr:from>
    <xdr:ext cx="534377" cy="259045"/>
    <xdr:sp macro="" textlink="">
      <xdr:nvSpPr>
        <xdr:cNvPr id="623" name="テキスト ボックス 622"/>
        <xdr:cNvSpPr txBox="1"/>
      </xdr:nvSpPr>
      <xdr:spPr>
        <a:xfrm>
          <a:off x="12547111" y="131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133899</xdr:rowOff>
    </xdr:from>
    <xdr:to>
      <xdr:col>23</xdr:col>
      <xdr:colOff>517525</xdr:colOff>
      <xdr:row>98</xdr:row>
      <xdr:rowOff>7347</xdr:rowOff>
    </xdr:to>
    <xdr:cxnSp macro="">
      <xdr:nvCxnSpPr>
        <xdr:cNvPr id="648" name="直線コネクタ 647"/>
        <xdr:cNvCxnSpPr/>
      </xdr:nvCxnSpPr>
      <xdr:spPr>
        <a:xfrm flipV="1">
          <a:off x="15481300" y="16764549"/>
          <a:ext cx="838200" cy="4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119577</xdr:rowOff>
    </xdr:from>
    <xdr:to>
      <xdr:col>22</xdr:col>
      <xdr:colOff>365125</xdr:colOff>
      <xdr:row>98</xdr:row>
      <xdr:rowOff>7347</xdr:rowOff>
    </xdr:to>
    <xdr:cxnSp macro="">
      <xdr:nvCxnSpPr>
        <xdr:cNvPr id="651" name="直線コネクタ 650"/>
        <xdr:cNvCxnSpPr/>
      </xdr:nvCxnSpPr>
      <xdr:spPr>
        <a:xfrm>
          <a:off x="14592300" y="16750227"/>
          <a:ext cx="889000" cy="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108776</xdr:rowOff>
    </xdr:from>
    <xdr:to>
      <xdr:col>21</xdr:col>
      <xdr:colOff>161925</xdr:colOff>
      <xdr:row>97</xdr:row>
      <xdr:rowOff>119577</xdr:rowOff>
    </xdr:to>
    <xdr:cxnSp macro="">
      <xdr:nvCxnSpPr>
        <xdr:cNvPr id="654" name="直線コネクタ 653"/>
        <xdr:cNvCxnSpPr/>
      </xdr:nvCxnSpPr>
      <xdr:spPr>
        <a:xfrm>
          <a:off x="13703300" y="16739426"/>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108776</xdr:rowOff>
    </xdr:from>
    <xdr:to>
      <xdr:col>19</xdr:col>
      <xdr:colOff>644525</xdr:colOff>
      <xdr:row>98</xdr:row>
      <xdr:rowOff>10793</xdr:rowOff>
    </xdr:to>
    <xdr:cxnSp macro="">
      <xdr:nvCxnSpPr>
        <xdr:cNvPr id="657" name="直線コネクタ 656"/>
        <xdr:cNvCxnSpPr/>
      </xdr:nvCxnSpPr>
      <xdr:spPr>
        <a:xfrm flipV="1">
          <a:off x="12814300" y="16739426"/>
          <a:ext cx="889000" cy="7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83099</xdr:rowOff>
    </xdr:from>
    <xdr:to>
      <xdr:col>23</xdr:col>
      <xdr:colOff>568325</xdr:colOff>
      <xdr:row>98</xdr:row>
      <xdr:rowOff>13249</xdr:rowOff>
    </xdr:to>
    <xdr:sp macro="" textlink="">
      <xdr:nvSpPr>
        <xdr:cNvPr id="667" name="円/楕円 666"/>
        <xdr:cNvSpPr/>
      </xdr:nvSpPr>
      <xdr:spPr>
        <a:xfrm>
          <a:off x="16268700" y="167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534377" cy="259045"/>
    <xdr:sp macro="" textlink="">
      <xdr:nvSpPr>
        <xdr:cNvPr id="668" name="積立金該当値テキスト"/>
        <xdr:cNvSpPr txBox="1"/>
      </xdr:nvSpPr>
      <xdr:spPr>
        <a:xfrm>
          <a:off x="16370300" y="166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127997</xdr:rowOff>
    </xdr:from>
    <xdr:to>
      <xdr:col>22</xdr:col>
      <xdr:colOff>415925</xdr:colOff>
      <xdr:row>98</xdr:row>
      <xdr:rowOff>58147</xdr:rowOff>
    </xdr:to>
    <xdr:sp macro="" textlink="">
      <xdr:nvSpPr>
        <xdr:cNvPr id="669" name="円/楕円 668"/>
        <xdr:cNvSpPr/>
      </xdr:nvSpPr>
      <xdr:spPr>
        <a:xfrm>
          <a:off x="15430500" y="167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49274</xdr:rowOff>
    </xdr:from>
    <xdr:ext cx="469744" cy="259045"/>
    <xdr:sp macro="" textlink="">
      <xdr:nvSpPr>
        <xdr:cNvPr id="670" name="テキスト ボックス 669"/>
        <xdr:cNvSpPr txBox="1"/>
      </xdr:nvSpPr>
      <xdr:spPr>
        <a:xfrm>
          <a:off x="15246427" y="168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68777</xdr:rowOff>
    </xdr:from>
    <xdr:to>
      <xdr:col>21</xdr:col>
      <xdr:colOff>212725</xdr:colOff>
      <xdr:row>97</xdr:row>
      <xdr:rowOff>170377</xdr:rowOff>
    </xdr:to>
    <xdr:sp macro="" textlink="">
      <xdr:nvSpPr>
        <xdr:cNvPr id="671" name="円/楕円 670"/>
        <xdr:cNvSpPr/>
      </xdr:nvSpPr>
      <xdr:spPr>
        <a:xfrm>
          <a:off x="14541500" y="166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161504</xdr:rowOff>
    </xdr:from>
    <xdr:ext cx="534377" cy="259045"/>
    <xdr:sp macro="" textlink="">
      <xdr:nvSpPr>
        <xdr:cNvPr id="672" name="テキスト ボックス 671"/>
        <xdr:cNvSpPr txBox="1"/>
      </xdr:nvSpPr>
      <xdr:spPr>
        <a:xfrm>
          <a:off x="14325111" y="1679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57976</xdr:rowOff>
    </xdr:from>
    <xdr:to>
      <xdr:col>20</xdr:col>
      <xdr:colOff>9525</xdr:colOff>
      <xdr:row>97</xdr:row>
      <xdr:rowOff>159576</xdr:rowOff>
    </xdr:to>
    <xdr:sp macro="" textlink="">
      <xdr:nvSpPr>
        <xdr:cNvPr id="673" name="円/楕円 672"/>
        <xdr:cNvSpPr/>
      </xdr:nvSpPr>
      <xdr:spPr>
        <a:xfrm>
          <a:off x="13652500" y="166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150703</xdr:rowOff>
    </xdr:from>
    <xdr:ext cx="534377" cy="259045"/>
    <xdr:sp macro="" textlink="">
      <xdr:nvSpPr>
        <xdr:cNvPr id="674" name="テキスト ボックス 673"/>
        <xdr:cNvSpPr txBox="1"/>
      </xdr:nvSpPr>
      <xdr:spPr>
        <a:xfrm>
          <a:off x="13436111" y="1678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131443</xdr:rowOff>
    </xdr:from>
    <xdr:to>
      <xdr:col>18</xdr:col>
      <xdr:colOff>492125</xdr:colOff>
      <xdr:row>98</xdr:row>
      <xdr:rowOff>61593</xdr:rowOff>
    </xdr:to>
    <xdr:sp macro="" textlink="">
      <xdr:nvSpPr>
        <xdr:cNvPr id="675" name="円/楕円 674"/>
        <xdr:cNvSpPr/>
      </xdr:nvSpPr>
      <xdr:spPr>
        <a:xfrm>
          <a:off x="12763500" y="167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52720</xdr:rowOff>
    </xdr:from>
    <xdr:ext cx="469744" cy="259045"/>
    <xdr:sp macro="" textlink="">
      <xdr:nvSpPr>
        <xdr:cNvPr id="676" name="テキスト ボックス 675"/>
        <xdr:cNvSpPr txBox="1"/>
      </xdr:nvSpPr>
      <xdr:spPr>
        <a:xfrm>
          <a:off x="12579427" y="1685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76683</xdr:rowOff>
    </xdr:from>
    <xdr:to>
      <xdr:col>32</xdr:col>
      <xdr:colOff>187325</xdr:colOff>
      <xdr:row>38</xdr:row>
      <xdr:rowOff>44526</xdr:rowOff>
    </xdr:to>
    <xdr:cxnSp macro="">
      <xdr:nvCxnSpPr>
        <xdr:cNvPr id="705" name="直線コネクタ 704"/>
        <xdr:cNvCxnSpPr/>
      </xdr:nvCxnSpPr>
      <xdr:spPr>
        <a:xfrm>
          <a:off x="21323300" y="6420333"/>
          <a:ext cx="838200" cy="1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78681</xdr:rowOff>
    </xdr:from>
    <xdr:ext cx="378565" cy="259045"/>
    <xdr:sp macro="" textlink="">
      <xdr:nvSpPr>
        <xdr:cNvPr id="706" name="投資及び出資金平均値テキスト"/>
        <xdr:cNvSpPr txBox="1"/>
      </xdr:nvSpPr>
      <xdr:spPr>
        <a:xfrm>
          <a:off x="22212300" y="6593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35992</xdr:rowOff>
    </xdr:from>
    <xdr:to>
      <xdr:col>31</xdr:col>
      <xdr:colOff>34925</xdr:colOff>
      <xdr:row>37</xdr:row>
      <xdr:rowOff>76683</xdr:rowOff>
    </xdr:to>
    <xdr:cxnSp macro="">
      <xdr:nvCxnSpPr>
        <xdr:cNvPr id="708" name="直線コネクタ 707"/>
        <xdr:cNvCxnSpPr/>
      </xdr:nvCxnSpPr>
      <xdr:spPr>
        <a:xfrm>
          <a:off x="20434300" y="637964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162958</xdr:rowOff>
    </xdr:from>
    <xdr:ext cx="469744" cy="259045"/>
    <xdr:sp macro="" textlink="">
      <xdr:nvSpPr>
        <xdr:cNvPr id="710" name="テキスト ボックス 709"/>
        <xdr:cNvSpPr txBox="1"/>
      </xdr:nvSpPr>
      <xdr:spPr>
        <a:xfrm>
          <a:off x="21088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35992</xdr:rowOff>
    </xdr:from>
    <xdr:to>
      <xdr:col>29</xdr:col>
      <xdr:colOff>517525</xdr:colOff>
      <xdr:row>37</xdr:row>
      <xdr:rowOff>111430</xdr:rowOff>
    </xdr:to>
    <xdr:cxnSp macro="">
      <xdr:nvCxnSpPr>
        <xdr:cNvPr id="711" name="直線コネクタ 710"/>
        <xdr:cNvCxnSpPr/>
      </xdr:nvCxnSpPr>
      <xdr:spPr>
        <a:xfrm flipV="1">
          <a:off x="19545300" y="637964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129430</xdr:rowOff>
    </xdr:from>
    <xdr:ext cx="469744" cy="259045"/>
    <xdr:sp macro="" textlink="">
      <xdr:nvSpPr>
        <xdr:cNvPr id="713" name="テキスト ボックス 712"/>
        <xdr:cNvSpPr txBox="1"/>
      </xdr:nvSpPr>
      <xdr:spPr>
        <a:xfrm>
          <a:off x="20199427"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111430</xdr:rowOff>
    </xdr:from>
    <xdr:to>
      <xdr:col>28</xdr:col>
      <xdr:colOff>314325</xdr:colOff>
      <xdr:row>38</xdr:row>
      <xdr:rowOff>30200</xdr:rowOff>
    </xdr:to>
    <xdr:cxnSp macro="">
      <xdr:nvCxnSpPr>
        <xdr:cNvPr id="714" name="直線コネクタ 713"/>
        <xdr:cNvCxnSpPr/>
      </xdr:nvCxnSpPr>
      <xdr:spPr>
        <a:xfrm flipV="1">
          <a:off x="18656300" y="6455080"/>
          <a:ext cx="889000" cy="9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144975</xdr:rowOff>
    </xdr:from>
    <xdr:ext cx="469744" cy="259045"/>
    <xdr:sp macro="" textlink="">
      <xdr:nvSpPr>
        <xdr:cNvPr id="716" name="テキスト ボックス 715"/>
        <xdr:cNvSpPr txBox="1"/>
      </xdr:nvSpPr>
      <xdr:spPr>
        <a:xfrm>
          <a:off x="19310427" y="66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149394</xdr:rowOff>
    </xdr:from>
    <xdr:ext cx="469744" cy="259045"/>
    <xdr:sp macro="" textlink="">
      <xdr:nvSpPr>
        <xdr:cNvPr id="718" name="テキスト ボックス 717"/>
        <xdr:cNvSpPr txBox="1"/>
      </xdr:nvSpPr>
      <xdr:spPr>
        <a:xfrm>
          <a:off x="18421427" y="666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165176</xdr:rowOff>
    </xdr:from>
    <xdr:to>
      <xdr:col>32</xdr:col>
      <xdr:colOff>238125</xdr:colOff>
      <xdr:row>38</xdr:row>
      <xdr:rowOff>95326</xdr:rowOff>
    </xdr:to>
    <xdr:sp macro="" textlink="">
      <xdr:nvSpPr>
        <xdr:cNvPr id="724" name="円/楕円 723"/>
        <xdr:cNvSpPr/>
      </xdr:nvSpPr>
      <xdr:spPr>
        <a:xfrm>
          <a:off x="22110700" y="65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16603</xdr:rowOff>
    </xdr:from>
    <xdr:ext cx="469744" cy="259045"/>
    <xdr:sp macro="" textlink="">
      <xdr:nvSpPr>
        <xdr:cNvPr id="725" name="投資及び出資金該当値テキスト"/>
        <xdr:cNvSpPr txBox="1"/>
      </xdr:nvSpPr>
      <xdr:spPr>
        <a:xfrm>
          <a:off x="22212300" y="63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25883</xdr:rowOff>
    </xdr:from>
    <xdr:to>
      <xdr:col>31</xdr:col>
      <xdr:colOff>85725</xdr:colOff>
      <xdr:row>37</xdr:row>
      <xdr:rowOff>127483</xdr:rowOff>
    </xdr:to>
    <xdr:sp macro="" textlink="">
      <xdr:nvSpPr>
        <xdr:cNvPr id="726" name="円/楕円 725"/>
        <xdr:cNvSpPr/>
      </xdr:nvSpPr>
      <xdr:spPr>
        <a:xfrm>
          <a:off x="21272500" y="63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144010</xdr:rowOff>
    </xdr:from>
    <xdr:ext cx="469744" cy="259045"/>
    <xdr:sp macro="" textlink="">
      <xdr:nvSpPr>
        <xdr:cNvPr id="727" name="テキスト ボックス 726"/>
        <xdr:cNvSpPr txBox="1"/>
      </xdr:nvSpPr>
      <xdr:spPr>
        <a:xfrm>
          <a:off x="21088427" y="614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156642</xdr:rowOff>
    </xdr:from>
    <xdr:to>
      <xdr:col>29</xdr:col>
      <xdr:colOff>568325</xdr:colOff>
      <xdr:row>37</xdr:row>
      <xdr:rowOff>86792</xdr:rowOff>
    </xdr:to>
    <xdr:sp macro="" textlink="">
      <xdr:nvSpPr>
        <xdr:cNvPr id="728" name="円/楕円 727"/>
        <xdr:cNvSpPr/>
      </xdr:nvSpPr>
      <xdr:spPr>
        <a:xfrm>
          <a:off x="20383500" y="63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103319</xdr:rowOff>
    </xdr:from>
    <xdr:ext cx="469744" cy="259045"/>
    <xdr:sp macro="" textlink="">
      <xdr:nvSpPr>
        <xdr:cNvPr id="729" name="テキスト ボックス 728"/>
        <xdr:cNvSpPr txBox="1"/>
      </xdr:nvSpPr>
      <xdr:spPr>
        <a:xfrm>
          <a:off x="20199427" y="61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60630</xdr:rowOff>
    </xdr:from>
    <xdr:to>
      <xdr:col>28</xdr:col>
      <xdr:colOff>365125</xdr:colOff>
      <xdr:row>37</xdr:row>
      <xdr:rowOff>162230</xdr:rowOff>
    </xdr:to>
    <xdr:sp macro="" textlink="">
      <xdr:nvSpPr>
        <xdr:cNvPr id="730" name="円/楕円 729"/>
        <xdr:cNvSpPr/>
      </xdr:nvSpPr>
      <xdr:spPr>
        <a:xfrm>
          <a:off x="19494500" y="64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7307</xdr:rowOff>
    </xdr:from>
    <xdr:ext cx="469744" cy="259045"/>
    <xdr:sp macro="" textlink="">
      <xdr:nvSpPr>
        <xdr:cNvPr id="731" name="テキスト ボックス 730"/>
        <xdr:cNvSpPr txBox="1"/>
      </xdr:nvSpPr>
      <xdr:spPr>
        <a:xfrm>
          <a:off x="19310427" y="61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150850</xdr:rowOff>
    </xdr:from>
    <xdr:to>
      <xdr:col>27</xdr:col>
      <xdr:colOff>161925</xdr:colOff>
      <xdr:row>38</xdr:row>
      <xdr:rowOff>81000</xdr:rowOff>
    </xdr:to>
    <xdr:sp macro="" textlink="">
      <xdr:nvSpPr>
        <xdr:cNvPr id="732" name="円/楕円 731"/>
        <xdr:cNvSpPr/>
      </xdr:nvSpPr>
      <xdr:spPr>
        <a:xfrm>
          <a:off x="18605500" y="64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97527</xdr:rowOff>
    </xdr:from>
    <xdr:ext cx="469744" cy="259045"/>
    <xdr:sp macro="" textlink="">
      <xdr:nvSpPr>
        <xdr:cNvPr id="733" name="テキスト ボックス 732"/>
        <xdr:cNvSpPr txBox="1"/>
      </xdr:nvSpPr>
      <xdr:spPr>
        <a:xfrm>
          <a:off x="18421427" y="62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79546</xdr:rowOff>
    </xdr:from>
    <xdr:to>
      <xdr:col>32</xdr:col>
      <xdr:colOff>187325</xdr:colOff>
      <xdr:row>59</xdr:row>
      <xdr:rowOff>79904</xdr:rowOff>
    </xdr:to>
    <xdr:cxnSp macro="">
      <xdr:nvCxnSpPr>
        <xdr:cNvPr id="764" name="直線コネクタ 763"/>
        <xdr:cNvCxnSpPr/>
      </xdr:nvCxnSpPr>
      <xdr:spPr>
        <a:xfrm>
          <a:off x="21323300" y="10195096"/>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79187</xdr:rowOff>
    </xdr:from>
    <xdr:to>
      <xdr:col>31</xdr:col>
      <xdr:colOff>34925</xdr:colOff>
      <xdr:row>59</xdr:row>
      <xdr:rowOff>79546</xdr:rowOff>
    </xdr:to>
    <xdr:cxnSp macro="">
      <xdr:nvCxnSpPr>
        <xdr:cNvPr id="767" name="直線コネクタ 766"/>
        <xdr:cNvCxnSpPr/>
      </xdr:nvCxnSpPr>
      <xdr:spPr>
        <a:xfrm>
          <a:off x="20434300" y="10194737"/>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78958</xdr:rowOff>
    </xdr:from>
    <xdr:to>
      <xdr:col>29</xdr:col>
      <xdr:colOff>517525</xdr:colOff>
      <xdr:row>59</xdr:row>
      <xdr:rowOff>79187</xdr:rowOff>
    </xdr:to>
    <xdr:cxnSp macro="">
      <xdr:nvCxnSpPr>
        <xdr:cNvPr id="770" name="直線コネクタ 769"/>
        <xdr:cNvCxnSpPr/>
      </xdr:nvCxnSpPr>
      <xdr:spPr>
        <a:xfrm>
          <a:off x="19545300" y="101945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78598</xdr:rowOff>
    </xdr:from>
    <xdr:to>
      <xdr:col>28</xdr:col>
      <xdr:colOff>314325</xdr:colOff>
      <xdr:row>59</xdr:row>
      <xdr:rowOff>78958</xdr:rowOff>
    </xdr:to>
    <xdr:cxnSp macro="">
      <xdr:nvCxnSpPr>
        <xdr:cNvPr id="773" name="直線コネクタ 772"/>
        <xdr:cNvCxnSpPr/>
      </xdr:nvCxnSpPr>
      <xdr:spPr>
        <a:xfrm>
          <a:off x="18656300" y="10194148"/>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29104</xdr:rowOff>
    </xdr:from>
    <xdr:to>
      <xdr:col>32</xdr:col>
      <xdr:colOff>238125</xdr:colOff>
      <xdr:row>59</xdr:row>
      <xdr:rowOff>130704</xdr:rowOff>
    </xdr:to>
    <xdr:sp macro="" textlink="">
      <xdr:nvSpPr>
        <xdr:cNvPr id="783" name="円/楕円 782"/>
        <xdr:cNvSpPr/>
      </xdr:nvSpPr>
      <xdr:spPr>
        <a:xfrm>
          <a:off x="221107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115481</xdr:rowOff>
    </xdr:from>
    <xdr:ext cx="378565" cy="259045"/>
    <xdr:sp macro="" textlink="">
      <xdr:nvSpPr>
        <xdr:cNvPr id="784" name="貸付金該当値テキスト"/>
        <xdr:cNvSpPr txBox="1"/>
      </xdr:nvSpPr>
      <xdr:spPr>
        <a:xfrm>
          <a:off x="22212300" y="1005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28746</xdr:rowOff>
    </xdr:from>
    <xdr:to>
      <xdr:col>31</xdr:col>
      <xdr:colOff>85725</xdr:colOff>
      <xdr:row>59</xdr:row>
      <xdr:rowOff>130346</xdr:rowOff>
    </xdr:to>
    <xdr:sp macro="" textlink="">
      <xdr:nvSpPr>
        <xdr:cNvPr id="785" name="円/楕円 784"/>
        <xdr:cNvSpPr/>
      </xdr:nvSpPr>
      <xdr:spPr>
        <a:xfrm>
          <a:off x="21272500" y="101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121473</xdr:rowOff>
    </xdr:from>
    <xdr:ext cx="378565" cy="259045"/>
    <xdr:sp macro="" textlink="">
      <xdr:nvSpPr>
        <xdr:cNvPr id="786" name="テキスト ボックス 785"/>
        <xdr:cNvSpPr txBox="1"/>
      </xdr:nvSpPr>
      <xdr:spPr>
        <a:xfrm>
          <a:off x="21134017" y="1023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28387</xdr:rowOff>
    </xdr:from>
    <xdr:to>
      <xdr:col>29</xdr:col>
      <xdr:colOff>568325</xdr:colOff>
      <xdr:row>59</xdr:row>
      <xdr:rowOff>129987</xdr:rowOff>
    </xdr:to>
    <xdr:sp macro="" textlink="">
      <xdr:nvSpPr>
        <xdr:cNvPr id="787" name="円/楕円 786"/>
        <xdr:cNvSpPr/>
      </xdr:nvSpPr>
      <xdr:spPr>
        <a:xfrm>
          <a:off x="20383500" y="101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121114</xdr:rowOff>
    </xdr:from>
    <xdr:ext cx="378565" cy="259045"/>
    <xdr:sp macro="" textlink="">
      <xdr:nvSpPr>
        <xdr:cNvPr id="788" name="テキスト ボックス 787"/>
        <xdr:cNvSpPr txBox="1"/>
      </xdr:nvSpPr>
      <xdr:spPr>
        <a:xfrm>
          <a:off x="20245017" y="1023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28158</xdr:rowOff>
    </xdr:from>
    <xdr:to>
      <xdr:col>28</xdr:col>
      <xdr:colOff>365125</xdr:colOff>
      <xdr:row>59</xdr:row>
      <xdr:rowOff>129758</xdr:rowOff>
    </xdr:to>
    <xdr:sp macro="" textlink="">
      <xdr:nvSpPr>
        <xdr:cNvPr id="789" name="円/楕円 788"/>
        <xdr:cNvSpPr/>
      </xdr:nvSpPr>
      <xdr:spPr>
        <a:xfrm>
          <a:off x="19494500" y="101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120885</xdr:rowOff>
    </xdr:from>
    <xdr:ext cx="378565" cy="259045"/>
    <xdr:sp macro="" textlink="">
      <xdr:nvSpPr>
        <xdr:cNvPr id="790" name="テキスト ボックス 789"/>
        <xdr:cNvSpPr txBox="1"/>
      </xdr:nvSpPr>
      <xdr:spPr>
        <a:xfrm>
          <a:off x="19356017" y="1023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27798</xdr:rowOff>
    </xdr:from>
    <xdr:to>
      <xdr:col>27</xdr:col>
      <xdr:colOff>161925</xdr:colOff>
      <xdr:row>59</xdr:row>
      <xdr:rowOff>129398</xdr:rowOff>
    </xdr:to>
    <xdr:sp macro="" textlink="">
      <xdr:nvSpPr>
        <xdr:cNvPr id="791" name="円/楕円 790"/>
        <xdr:cNvSpPr/>
      </xdr:nvSpPr>
      <xdr:spPr>
        <a:xfrm>
          <a:off x="18605500" y="10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120525</xdr:rowOff>
    </xdr:from>
    <xdr:ext cx="378565" cy="259045"/>
    <xdr:sp macro="" textlink="">
      <xdr:nvSpPr>
        <xdr:cNvPr id="792" name="テキスト ボックス 791"/>
        <xdr:cNvSpPr txBox="1"/>
      </xdr:nvSpPr>
      <xdr:spPr>
        <a:xfrm>
          <a:off x="18467017" y="1023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39923</xdr:rowOff>
    </xdr:from>
    <xdr:to>
      <xdr:col>32</xdr:col>
      <xdr:colOff>187325</xdr:colOff>
      <xdr:row>77</xdr:row>
      <xdr:rowOff>59485</xdr:rowOff>
    </xdr:to>
    <xdr:cxnSp macro="">
      <xdr:nvCxnSpPr>
        <xdr:cNvPr id="821" name="直線コネクタ 820"/>
        <xdr:cNvCxnSpPr/>
      </xdr:nvCxnSpPr>
      <xdr:spPr>
        <a:xfrm flipV="1">
          <a:off x="21323300" y="13241573"/>
          <a:ext cx="8382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59485</xdr:rowOff>
    </xdr:from>
    <xdr:to>
      <xdr:col>31</xdr:col>
      <xdr:colOff>34925</xdr:colOff>
      <xdr:row>77</xdr:row>
      <xdr:rowOff>76340</xdr:rowOff>
    </xdr:to>
    <xdr:cxnSp macro="">
      <xdr:nvCxnSpPr>
        <xdr:cNvPr id="824" name="直線コネクタ 823"/>
        <xdr:cNvCxnSpPr/>
      </xdr:nvCxnSpPr>
      <xdr:spPr>
        <a:xfrm flipV="1">
          <a:off x="20434300" y="13261135"/>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33355</xdr:rowOff>
    </xdr:from>
    <xdr:to>
      <xdr:col>29</xdr:col>
      <xdr:colOff>517525</xdr:colOff>
      <xdr:row>77</xdr:row>
      <xdr:rowOff>76340</xdr:rowOff>
    </xdr:to>
    <xdr:cxnSp macro="">
      <xdr:nvCxnSpPr>
        <xdr:cNvPr id="827" name="直線コネクタ 826"/>
        <xdr:cNvCxnSpPr/>
      </xdr:nvCxnSpPr>
      <xdr:spPr>
        <a:xfrm>
          <a:off x="19545300" y="13235005"/>
          <a:ext cx="889000" cy="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33355</xdr:rowOff>
    </xdr:from>
    <xdr:to>
      <xdr:col>28</xdr:col>
      <xdr:colOff>314325</xdr:colOff>
      <xdr:row>77</xdr:row>
      <xdr:rowOff>57533</xdr:rowOff>
    </xdr:to>
    <xdr:cxnSp macro="">
      <xdr:nvCxnSpPr>
        <xdr:cNvPr id="830" name="直線コネクタ 829"/>
        <xdr:cNvCxnSpPr/>
      </xdr:nvCxnSpPr>
      <xdr:spPr>
        <a:xfrm flipV="1">
          <a:off x="18656300" y="13235005"/>
          <a:ext cx="8890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160573</xdr:rowOff>
    </xdr:from>
    <xdr:to>
      <xdr:col>32</xdr:col>
      <xdr:colOff>238125</xdr:colOff>
      <xdr:row>77</xdr:row>
      <xdr:rowOff>90723</xdr:rowOff>
    </xdr:to>
    <xdr:sp macro="" textlink="">
      <xdr:nvSpPr>
        <xdr:cNvPr id="840" name="円/楕円 839"/>
        <xdr:cNvSpPr/>
      </xdr:nvSpPr>
      <xdr:spPr>
        <a:xfrm>
          <a:off x="22110700" y="131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12000</xdr:rowOff>
    </xdr:from>
    <xdr:ext cx="534377" cy="259045"/>
    <xdr:sp macro="" textlink="">
      <xdr:nvSpPr>
        <xdr:cNvPr id="841" name="繰出金該当値テキスト"/>
        <xdr:cNvSpPr txBox="1"/>
      </xdr:nvSpPr>
      <xdr:spPr>
        <a:xfrm>
          <a:off x="22212300" y="1304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8685</xdr:rowOff>
    </xdr:from>
    <xdr:to>
      <xdr:col>31</xdr:col>
      <xdr:colOff>85725</xdr:colOff>
      <xdr:row>77</xdr:row>
      <xdr:rowOff>110285</xdr:rowOff>
    </xdr:to>
    <xdr:sp macro="" textlink="">
      <xdr:nvSpPr>
        <xdr:cNvPr id="842" name="円/楕円 841"/>
        <xdr:cNvSpPr/>
      </xdr:nvSpPr>
      <xdr:spPr>
        <a:xfrm>
          <a:off x="21272500" y="132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126812</xdr:rowOff>
    </xdr:from>
    <xdr:ext cx="534377" cy="259045"/>
    <xdr:sp macro="" textlink="">
      <xdr:nvSpPr>
        <xdr:cNvPr id="843" name="テキスト ボックス 842"/>
        <xdr:cNvSpPr txBox="1"/>
      </xdr:nvSpPr>
      <xdr:spPr>
        <a:xfrm>
          <a:off x="21056111" y="129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25540</xdr:rowOff>
    </xdr:from>
    <xdr:to>
      <xdr:col>29</xdr:col>
      <xdr:colOff>568325</xdr:colOff>
      <xdr:row>77</xdr:row>
      <xdr:rowOff>127140</xdr:rowOff>
    </xdr:to>
    <xdr:sp macro="" textlink="">
      <xdr:nvSpPr>
        <xdr:cNvPr id="844" name="円/楕円 843"/>
        <xdr:cNvSpPr/>
      </xdr:nvSpPr>
      <xdr:spPr>
        <a:xfrm>
          <a:off x="20383500" y="132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118267</xdr:rowOff>
    </xdr:from>
    <xdr:ext cx="534377" cy="259045"/>
    <xdr:sp macro="" textlink="">
      <xdr:nvSpPr>
        <xdr:cNvPr id="845" name="テキスト ボックス 844"/>
        <xdr:cNvSpPr txBox="1"/>
      </xdr:nvSpPr>
      <xdr:spPr>
        <a:xfrm>
          <a:off x="20167111" y="1331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154005</xdr:rowOff>
    </xdr:from>
    <xdr:to>
      <xdr:col>28</xdr:col>
      <xdr:colOff>365125</xdr:colOff>
      <xdr:row>77</xdr:row>
      <xdr:rowOff>84155</xdr:rowOff>
    </xdr:to>
    <xdr:sp macro="" textlink="">
      <xdr:nvSpPr>
        <xdr:cNvPr id="846" name="円/楕円 845"/>
        <xdr:cNvSpPr/>
      </xdr:nvSpPr>
      <xdr:spPr>
        <a:xfrm>
          <a:off x="19494500" y="131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100682</xdr:rowOff>
    </xdr:from>
    <xdr:ext cx="534377" cy="259045"/>
    <xdr:sp macro="" textlink="">
      <xdr:nvSpPr>
        <xdr:cNvPr id="847" name="テキスト ボックス 846"/>
        <xdr:cNvSpPr txBox="1"/>
      </xdr:nvSpPr>
      <xdr:spPr>
        <a:xfrm>
          <a:off x="19278111" y="129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6733</xdr:rowOff>
    </xdr:from>
    <xdr:to>
      <xdr:col>27</xdr:col>
      <xdr:colOff>161925</xdr:colOff>
      <xdr:row>77</xdr:row>
      <xdr:rowOff>108333</xdr:rowOff>
    </xdr:to>
    <xdr:sp macro="" textlink="">
      <xdr:nvSpPr>
        <xdr:cNvPr id="848" name="円/楕円 847"/>
        <xdr:cNvSpPr/>
      </xdr:nvSpPr>
      <xdr:spPr>
        <a:xfrm>
          <a:off x="18605500" y="132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124860</xdr:rowOff>
    </xdr:from>
    <xdr:ext cx="534377" cy="259045"/>
    <xdr:sp macro="" textlink="">
      <xdr:nvSpPr>
        <xdr:cNvPr id="849" name="テキスト ボックス 848"/>
        <xdr:cNvSpPr txBox="1"/>
      </xdr:nvSpPr>
      <xdr:spPr>
        <a:xfrm>
          <a:off x="18389111" y="129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345,156</a:t>
          </a:r>
          <a:r>
            <a:rPr kumimoji="1" lang="ja-JP" altLang="en-US" sz="1300">
              <a:latin typeface="ＭＳ Ｐゴシック"/>
            </a:rPr>
            <a:t>千円となっている。主な構成項目である人件費は、住民一人当たり</a:t>
          </a:r>
          <a:r>
            <a:rPr kumimoji="1" lang="en-US" altLang="ja-JP" sz="1300">
              <a:latin typeface="ＭＳ Ｐゴシック"/>
            </a:rPr>
            <a:t>46,301</a:t>
          </a:r>
          <a:r>
            <a:rPr kumimoji="1" lang="ja-JP" altLang="en-US" sz="1300">
              <a:latin typeface="ＭＳ Ｐゴシック"/>
            </a:rPr>
            <a:t>円となっている。平成</a:t>
          </a:r>
          <a:r>
            <a:rPr kumimoji="1" lang="en-US" altLang="ja-JP" sz="1300">
              <a:latin typeface="ＭＳ Ｐゴシック"/>
            </a:rPr>
            <a:t>23</a:t>
          </a:r>
          <a:r>
            <a:rPr kumimoji="1" lang="ja-JP" altLang="en-US" sz="1300">
              <a:latin typeface="ＭＳ Ｐゴシック"/>
            </a:rPr>
            <a:t>年度から減少が続いていたが、平成</a:t>
          </a:r>
          <a:r>
            <a:rPr kumimoji="1" lang="en-US" altLang="ja-JP" sz="1300">
              <a:latin typeface="ＭＳ Ｐゴシック"/>
            </a:rPr>
            <a:t>27</a:t>
          </a:r>
          <a:r>
            <a:rPr kumimoji="1" lang="ja-JP" altLang="en-US" sz="1300">
              <a:latin typeface="ＭＳ Ｐゴシック"/>
            </a:rPr>
            <a:t>年度は前年度よりも上昇した。これは、人事院勧告給与改定による地域手当の増（</a:t>
          </a:r>
          <a:r>
            <a:rPr kumimoji="1" lang="en-US" altLang="ja-JP" sz="1300">
              <a:latin typeface="ＭＳ Ｐゴシック"/>
            </a:rPr>
            <a:t>3→</a:t>
          </a:r>
          <a:r>
            <a:rPr kumimoji="1" lang="ja-JP" altLang="en-US" sz="1300">
              <a:latin typeface="ＭＳ Ｐゴシック"/>
            </a:rPr>
            <a:t>７</a:t>
          </a:r>
          <a:r>
            <a:rPr kumimoji="1" lang="en-US" altLang="ja-JP" sz="1300">
              <a:latin typeface="ＭＳ Ｐゴシック"/>
            </a:rPr>
            <a:t>%</a:t>
          </a:r>
          <a:r>
            <a:rPr kumimoji="1" lang="ja-JP" altLang="en-US" sz="1300">
              <a:latin typeface="ＭＳ Ｐゴシック"/>
            </a:rPr>
            <a:t>）が大きな要因である。数値は類似団体平均よりも低い水準を維持しており、これは「第２次福津市行財政改革大綱」にもとづき職員数の適正な管理に取り組んできたことによるものである。</a:t>
          </a:r>
        </a:p>
        <a:p>
          <a:r>
            <a:rPr kumimoji="1" lang="ja-JP" altLang="en-US" sz="1300">
              <a:latin typeface="ＭＳ Ｐゴシック"/>
            </a:rPr>
            <a:t>普通建設事業費（うち新規整備）は、住民一人当たり</a:t>
          </a:r>
          <a:r>
            <a:rPr kumimoji="1" lang="en-US" altLang="ja-JP" sz="1300">
              <a:latin typeface="ＭＳ Ｐゴシック"/>
            </a:rPr>
            <a:t>26,628</a:t>
          </a:r>
          <a:r>
            <a:rPr kumimoji="1" lang="ja-JP" altLang="en-US" sz="1300">
              <a:latin typeface="ＭＳ Ｐゴシック"/>
            </a:rPr>
            <a:t>円となっており、類似団体と比較して一人あたりコストが高い状況となっている。これは平成</a:t>
          </a:r>
          <a:r>
            <a:rPr kumimoji="1" lang="en-US" altLang="ja-JP" sz="1300">
              <a:latin typeface="ＭＳ Ｐゴシック"/>
            </a:rPr>
            <a:t>27</a:t>
          </a:r>
          <a:r>
            <a:rPr kumimoji="1" lang="ja-JP" altLang="en-US" sz="1300">
              <a:latin typeface="ＭＳ Ｐゴシック"/>
            </a:rPr>
            <a:t>年度に、庁舎統合整備事業や、人口増加に対応するための小学校校舎・給食施設の増築といった大型事業を行ったことによるものである。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福岡県福津市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60,263
59,970
52.76
21,370,243
20,800,147
508,907
12,628,438
20,387,749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150216</xdr:rowOff>
    </xdr:from>
    <xdr:to>
      <xdr:col>6</xdr:col>
      <xdr:colOff>511175</xdr:colOff>
      <xdr:row>34</xdr:row>
      <xdr:rowOff>35458</xdr:rowOff>
    </xdr:to>
    <xdr:cxnSp macro="">
      <xdr:nvCxnSpPr>
        <xdr:cNvPr id="59" name="直線コネクタ 58"/>
        <xdr:cNvCxnSpPr/>
      </xdr:nvCxnSpPr>
      <xdr:spPr>
        <a:xfrm>
          <a:off x="3797300" y="5808066"/>
          <a:ext cx="8382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94894</xdr:rowOff>
    </xdr:from>
    <xdr:to>
      <xdr:col>5</xdr:col>
      <xdr:colOff>358775</xdr:colOff>
      <xdr:row>33</xdr:row>
      <xdr:rowOff>150216</xdr:rowOff>
    </xdr:to>
    <xdr:cxnSp macro="">
      <xdr:nvCxnSpPr>
        <xdr:cNvPr id="62" name="直線コネクタ 61"/>
        <xdr:cNvCxnSpPr/>
      </xdr:nvCxnSpPr>
      <xdr:spPr>
        <a:xfrm>
          <a:off x="2908300" y="5752744"/>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94894</xdr:rowOff>
    </xdr:from>
    <xdr:to>
      <xdr:col>4</xdr:col>
      <xdr:colOff>155575</xdr:colOff>
      <xdr:row>33</xdr:row>
      <xdr:rowOff>134214</xdr:rowOff>
    </xdr:to>
    <xdr:cxnSp macro="">
      <xdr:nvCxnSpPr>
        <xdr:cNvPr id="65" name="直線コネクタ 64"/>
        <xdr:cNvCxnSpPr/>
      </xdr:nvCxnSpPr>
      <xdr:spPr>
        <a:xfrm flipV="1">
          <a:off x="2019300" y="5752744"/>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4369</xdr:rowOff>
    </xdr:from>
    <xdr:to>
      <xdr:col>2</xdr:col>
      <xdr:colOff>638175</xdr:colOff>
      <xdr:row>33</xdr:row>
      <xdr:rowOff>134214</xdr:rowOff>
    </xdr:to>
    <xdr:cxnSp macro="">
      <xdr:nvCxnSpPr>
        <xdr:cNvPr id="68" name="直線コネクタ 67"/>
        <xdr:cNvCxnSpPr/>
      </xdr:nvCxnSpPr>
      <xdr:spPr>
        <a:xfrm>
          <a:off x="1130300" y="5490769"/>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156108</xdr:rowOff>
    </xdr:from>
    <xdr:to>
      <xdr:col>6</xdr:col>
      <xdr:colOff>561975</xdr:colOff>
      <xdr:row>34</xdr:row>
      <xdr:rowOff>86258</xdr:rowOff>
    </xdr:to>
    <xdr:sp macro="" textlink="">
      <xdr:nvSpPr>
        <xdr:cNvPr id="78" name="円/楕円 77"/>
        <xdr:cNvSpPr/>
      </xdr:nvSpPr>
      <xdr:spPr>
        <a:xfrm>
          <a:off x="4584700" y="58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7535</xdr:rowOff>
    </xdr:from>
    <xdr:ext cx="469744" cy="259045"/>
    <xdr:sp macro="" textlink="">
      <xdr:nvSpPr>
        <xdr:cNvPr id="79" name="議会費該当値テキスト"/>
        <xdr:cNvSpPr txBox="1"/>
      </xdr:nvSpPr>
      <xdr:spPr>
        <a:xfrm>
          <a:off x="4686300" y="566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99416</xdr:rowOff>
    </xdr:from>
    <xdr:to>
      <xdr:col>5</xdr:col>
      <xdr:colOff>409575</xdr:colOff>
      <xdr:row>34</xdr:row>
      <xdr:rowOff>29566</xdr:rowOff>
    </xdr:to>
    <xdr:sp macro="" textlink="">
      <xdr:nvSpPr>
        <xdr:cNvPr id="80" name="円/楕円 79"/>
        <xdr:cNvSpPr/>
      </xdr:nvSpPr>
      <xdr:spPr>
        <a:xfrm>
          <a:off x="3746500" y="57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46093</xdr:rowOff>
    </xdr:from>
    <xdr:ext cx="469744" cy="259045"/>
    <xdr:sp macro="" textlink="">
      <xdr:nvSpPr>
        <xdr:cNvPr id="81" name="テキスト ボックス 80"/>
        <xdr:cNvSpPr txBox="1"/>
      </xdr:nvSpPr>
      <xdr:spPr>
        <a:xfrm>
          <a:off x="3562427" y="553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44094</xdr:rowOff>
    </xdr:from>
    <xdr:to>
      <xdr:col>4</xdr:col>
      <xdr:colOff>206375</xdr:colOff>
      <xdr:row>33</xdr:row>
      <xdr:rowOff>145694</xdr:rowOff>
    </xdr:to>
    <xdr:sp macro="" textlink="">
      <xdr:nvSpPr>
        <xdr:cNvPr id="82" name="円/楕円 81"/>
        <xdr:cNvSpPr/>
      </xdr:nvSpPr>
      <xdr:spPr>
        <a:xfrm>
          <a:off x="2857500" y="57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162221</xdr:rowOff>
    </xdr:from>
    <xdr:ext cx="469744" cy="259045"/>
    <xdr:sp macro="" textlink="">
      <xdr:nvSpPr>
        <xdr:cNvPr id="83" name="テキスト ボックス 82"/>
        <xdr:cNvSpPr txBox="1"/>
      </xdr:nvSpPr>
      <xdr:spPr>
        <a:xfrm>
          <a:off x="2673427" y="54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83414</xdr:rowOff>
    </xdr:from>
    <xdr:to>
      <xdr:col>3</xdr:col>
      <xdr:colOff>3175</xdr:colOff>
      <xdr:row>34</xdr:row>
      <xdr:rowOff>13564</xdr:rowOff>
    </xdr:to>
    <xdr:sp macro="" textlink="">
      <xdr:nvSpPr>
        <xdr:cNvPr id="84" name="円/楕円 83"/>
        <xdr:cNvSpPr/>
      </xdr:nvSpPr>
      <xdr:spPr>
        <a:xfrm>
          <a:off x="1968500" y="57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30091</xdr:rowOff>
    </xdr:from>
    <xdr:ext cx="469744" cy="259045"/>
    <xdr:sp macro="" textlink="">
      <xdr:nvSpPr>
        <xdr:cNvPr id="85" name="テキスト ボックス 84"/>
        <xdr:cNvSpPr txBox="1"/>
      </xdr:nvSpPr>
      <xdr:spPr>
        <a:xfrm>
          <a:off x="1784427" y="551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125019</xdr:rowOff>
    </xdr:from>
    <xdr:to>
      <xdr:col>1</xdr:col>
      <xdr:colOff>485775</xdr:colOff>
      <xdr:row>32</xdr:row>
      <xdr:rowOff>55169</xdr:rowOff>
    </xdr:to>
    <xdr:sp macro="" textlink="">
      <xdr:nvSpPr>
        <xdr:cNvPr id="86" name="円/楕円 85"/>
        <xdr:cNvSpPr/>
      </xdr:nvSpPr>
      <xdr:spPr>
        <a:xfrm>
          <a:off x="1079500" y="54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71696</xdr:rowOff>
    </xdr:from>
    <xdr:ext cx="469744" cy="259045"/>
    <xdr:sp macro="" textlink="">
      <xdr:nvSpPr>
        <xdr:cNvPr id="87" name="テキスト ボックス 86"/>
        <xdr:cNvSpPr txBox="1"/>
      </xdr:nvSpPr>
      <xdr:spPr>
        <a:xfrm>
          <a:off x="895427" y="521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83030</xdr:rowOff>
    </xdr:from>
    <xdr:to>
      <xdr:col>6</xdr:col>
      <xdr:colOff>511175</xdr:colOff>
      <xdr:row>57</xdr:row>
      <xdr:rowOff>140509</xdr:rowOff>
    </xdr:to>
    <xdr:cxnSp macro="">
      <xdr:nvCxnSpPr>
        <xdr:cNvPr id="114" name="直線コネクタ 113"/>
        <xdr:cNvCxnSpPr/>
      </xdr:nvCxnSpPr>
      <xdr:spPr>
        <a:xfrm flipV="1">
          <a:off x="3797300" y="9855680"/>
          <a:ext cx="838200" cy="5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98068</xdr:rowOff>
    </xdr:from>
    <xdr:to>
      <xdr:col>5</xdr:col>
      <xdr:colOff>358775</xdr:colOff>
      <xdr:row>57</xdr:row>
      <xdr:rowOff>140509</xdr:rowOff>
    </xdr:to>
    <xdr:cxnSp macro="">
      <xdr:nvCxnSpPr>
        <xdr:cNvPr id="117" name="直線コネクタ 116"/>
        <xdr:cNvCxnSpPr/>
      </xdr:nvCxnSpPr>
      <xdr:spPr>
        <a:xfrm>
          <a:off x="2908300" y="9870718"/>
          <a:ext cx="889000" cy="4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98068</xdr:rowOff>
    </xdr:from>
    <xdr:to>
      <xdr:col>4</xdr:col>
      <xdr:colOff>155575</xdr:colOff>
      <xdr:row>57</xdr:row>
      <xdr:rowOff>104061</xdr:rowOff>
    </xdr:to>
    <xdr:cxnSp macro="">
      <xdr:nvCxnSpPr>
        <xdr:cNvPr id="120" name="直線コネクタ 119"/>
        <xdr:cNvCxnSpPr/>
      </xdr:nvCxnSpPr>
      <xdr:spPr>
        <a:xfrm flipV="1">
          <a:off x="2019300" y="9870718"/>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104061</xdr:rowOff>
    </xdr:from>
    <xdr:to>
      <xdr:col>2</xdr:col>
      <xdr:colOff>638175</xdr:colOff>
      <xdr:row>57</xdr:row>
      <xdr:rowOff>140391</xdr:rowOff>
    </xdr:to>
    <xdr:cxnSp macro="">
      <xdr:nvCxnSpPr>
        <xdr:cNvPr id="123" name="直線コネクタ 122"/>
        <xdr:cNvCxnSpPr/>
      </xdr:nvCxnSpPr>
      <xdr:spPr>
        <a:xfrm flipV="1">
          <a:off x="1130300" y="9876711"/>
          <a:ext cx="889000" cy="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32230</xdr:rowOff>
    </xdr:from>
    <xdr:to>
      <xdr:col>6</xdr:col>
      <xdr:colOff>561975</xdr:colOff>
      <xdr:row>57</xdr:row>
      <xdr:rowOff>133830</xdr:rowOff>
    </xdr:to>
    <xdr:sp macro="" textlink="">
      <xdr:nvSpPr>
        <xdr:cNvPr id="133" name="円/楕円 132"/>
        <xdr:cNvSpPr/>
      </xdr:nvSpPr>
      <xdr:spPr>
        <a:xfrm>
          <a:off x="4584700" y="9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89709</xdr:rowOff>
    </xdr:from>
    <xdr:to>
      <xdr:col>5</xdr:col>
      <xdr:colOff>409575</xdr:colOff>
      <xdr:row>58</xdr:row>
      <xdr:rowOff>19859</xdr:rowOff>
    </xdr:to>
    <xdr:sp macro="" textlink="">
      <xdr:nvSpPr>
        <xdr:cNvPr id="135" name="円/楕円 134"/>
        <xdr:cNvSpPr/>
      </xdr:nvSpPr>
      <xdr:spPr>
        <a:xfrm>
          <a:off x="3746500" y="98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10986</xdr:rowOff>
    </xdr:from>
    <xdr:ext cx="534377" cy="259045"/>
    <xdr:sp macro="" textlink="">
      <xdr:nvSpPr>
        <xdr:cNvPr id="136" name="テキスト ボックス 135"/>
        <xdr:cNvSpPr txBox="1"/>
      </xdr:nvSpPr>
      <xdr:spPr>
        <a:xfrm>
          <a:off x="3530111" y="995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47268</xdr:rowOff>
    </xdr:from>
    <xdr:to>
      <xdr:col>4</xdr:col>
      <xdr:colOff>206375</xdr:colOff>
      <xdr:row>57</xdr:row>
      <xdr:rowOff>148868</xdr:rowOff>
    </xdr:to>
    <xdr:sp macro="" textlink="">
      <xdr:nvSpPr>
        <xdr:cNvPr id="137" name="円/楕円 136"/>
        <xdr:cNvSpPr/>
      </xdr:nvSpPr>
      <xdr:spPr>
        <a:xfrm>
          <a:off x="2857500" y="98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139995</xdr:rowOff>
    </xdr:from>
    <xdr:ext cx="534377" cy="259045"/>
    <xdr:sp macro="" textlink="">
      <xdr:nvSpPr>
        <xdr:cNvPr id="138" name="テキスト ボックス 137"/>
        <xdr:cNvSpPr txBox="1"/>
      </xdr:nvSpPr>
      <xdr:spPr>
        <a:xfrm>
          <a:off x="2641111" y="991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53261</xdr:rowOff>
    </xdr:from>
    <xdr:to>
      <xdr:col>3</xdr:col>
      <xdr:colOff>3175</xdr:colOff>
      <xdr:row>57</xdr:row>
      <xdr:rowOff>154861</xdr:rowOff>
    </xdr:to>
    <xdr:sp macro="" textlink="">
      <xdr:nvSpPr>
        <xdr:cNvPr id="139" name="円/楕円 138"/>
        <xdr:cNvSpPr/>
      </xdr:nvSpPr>
      <xdr:spPr>
        <a:xfrm>
          <a:off x="1968500" y="98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145988</xdr:rowOff>
    </xdr:from>
    <xdr:ext cx="534377" cy="259045"/>
    <xdr:sp macro="" textlink="">
      <xdr:nvSpPr>
        <xdr:cNvPr id="140" name="テキスト ボックス 139"/>
        <xdr:cNvSpPr txBox="1"/>
      </xdr:nvSpPr>
      <xdr:spPr>
        <a:xfrm>
          <a:off x="1752111" y="99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89591</xdr:rowOff>
    </xdr:from>
    <xdr:to>
      <xdr:col>1</xdr:col>
      <xdr:colOff>485775</xdr:colOff>
      <xdr:row>58</xdr:row>
      <xdr:rowOff>19741</xdr:rowOff>
    </xdr:to>
    <xdr:sp macro="" textlink="">
      <xdr:nvSpPr>
        <xdr:cNvPr id="141" name="円/楕円 140"/>
        <xdr:cNvSpPr/>
      </xdr:nvSpPr>
      <xdr:spPr>
        <a:xfrm>
          <a:off x="1079500" y="98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10868</xdr:rowOff>
    </xdr:from>
    <xdr:ext cx="534377" cy="259045"/>
    <xdr:sp macro="" textlink="">
      <xdr:nvSpPr>
        <xdr:cNvPr id="142" name="テキスト ボックス 141"/>
        <xdr:cNvSpPr txBox="1"/>
      </xdr:nvSpPr>
      <xdr:spPr>
        <a:xfrm>
          <a:off x="863111" y="995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7023</xdr:rowOff>
    </xdr:from>
    <xdr:to>
      <xdr:col>6</xdr:col>
      <xdr:colOff>511175</xdr:colOff>
      <xdr:row>76</xdr:row>
      <xdr:rowOff>130403</xdr:rowOff>
    </xdr:to>
    <xdr:cxnSp macro="">
      <xdr:nvCxnSpPr>
        <xdr:cNvPr id="172" name="直線コネクタ 171"/>
        <xdr:cNvCxnSpPr/>
      </xdr:nvCxnSpPr>
      <xdr:spPr>
        <a:xfrm flipV="1">
          <a:off x="3797300" y="13037223"/>
          <a:ext cx="838200" cy="1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130403</xdr:rowOff>
    </xdr:from>
    <xdr:to>
      <xdr:col>5</xdr:col>
      <xdr:colOff>358775</xdr:colOff>
      <xdr:row>77</xdr:row>
      <xdr:rowOff>32474</xdr:rowOff>
    </xdr:to>
    <xdr:cxnSp macro="">
      <xdr:nvCxnSpPr>
        <xdr:cNvPr id="175" name="直線コネクタ 174"/>
        <xdr:cNvCxnSpPr/>
      </xdr:nvCxnSpPr>
      <xdr:spPr>
        <a:xfrm flipV="1">
          <a:off x="2908300" y="13160603"/>
          <a:ext cx="8890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32474</xdr:rowOff>
    </xdr:from>
    <xdr:to>
      <xdr:col>4</xdr:col>
      <xdr:colOff>155575</xdr:colOff>
      <xdr:row>77</xdr:row>
      <xdr:rowOff>41072</xdr:rowOff>
    </xdr:to>
    <xdr:cxnSp macro="">
      <xdr:nvCxnSpPr>
        <xdr:cNvPr id="178" name="直線コネクタ 177"/>
        <xdr:cNvCxnSpPr/>
      </xdr:nvCxnSpPr>
      <xdr:spPr>
        <a:xfrm flipV="1">
          <a:off x="2019300" y="13234124"/>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26682</xdr:rowOff>
    </xdr:from>
    <xdr:to>
      <xdr:col>2</xdr:col>
      <xdr:colOff>638175</xdr:colOff>
      <xdr:row>77</xdr:row>
      <xdr:rowOff>41072</xdr:rowOff>
    </xdr:to>
    <xdr:cxnSp macro="">
      <xdr:nvCxnSpPr>
        <xdr:cNvPr id="181" name="直線コネクタ 180"/>
        <xdr:cNvCxnSpPr/>
      </xdr:nvCxnSpPr>
      <xdr:spPr>
        <a:xfrm>
          <a:off x="1130300" y="13228332"/>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127673</xdr:rowOff>
    </xdr:from>
    <xdr:to>
      <xdr:col>6</xdr:col>
      <xdr:colOff>561975</xdr:colOff>
      <xdr:row>76</xdr:row>
      <xdr:rowOff>57823</xdr:rowOff>
    </xdr:to>
    <xdr:sp macro="" textlink="">
      <xdr:nvSpPr>
        <xdr:cNvPr id="191" name="円/楕円 190"/>
        <xdr:cNvSpPr/>
      </xdr:nvSpPr>
      <xdr:spPr>
        <a:xfrm>
          <a:off x="4584700" y="129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106100</xdr:rowOff>
    </xdr:from>
    <xdr:ext cx="599010" cy="259045"/>
    <xdr:sp macro="" textlink="">
      <xdr:nvSpPr>
        <xdr:cNvPr id="192" name="民生費該当値テキスト"/>
        <xdr:cNvSpPr txBox="1"/>
      </xdr:nvSpPr>
      <xdr:spPr>
        <a:xfrm>
          <a:off x="4686300" y="1296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79603</xdr:rowOff>
    </xdr:from>
    <xdr:to>
      <xdr:col>5</xdr:col>
      <xdr:colOff>409575</xdr:colOff>
      <xdr:row>77</xdr:row>
      <xdr:rowOff>9753</xdr:rowOff>
    </xdr:to>
    <xdr:sp macro="" textlink="">
      <xdr:nvSpPr>
        <xdr:cNvPr id="193" name="円/楕円 192"/>
        <xdr:cNvSpPr/>
      </xdr:nvSpPr>
      <xdr:spPr>
        <a:xfrm>
          <a:off x="37465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880</xdr:rowOff>
    </xdr:from>
    <xdr:ext cx="599010" cy="259045"/>
    <xdr:sp macro="" textlink="">
      <xdr:nvSpPr>
        <xdr:cNvPr id="194" name="テキスト ボックス 193"/>
        <xdr:cNvSpPr txBox="1"/>
      </xdr:nvSpPr>
      <xdr:spPr>
        <a:xfrm>
          <a:off x="3497794" y="1320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153124</xdr:rowOff>
    </xdr:from>
    <xdr:to>
      <xdr:col>4</xdr:col>
      <xdr:colOff>206375</xdr:colOff>
      <xdr:row>77</xdr:row>
      <xdr:rowOff>83274</xdr:rowOff>
    </xdr:to>
    <xdr:sp macro="" textlink="">
      <xdr:nvSpPr>
        <xdr:cNvPr id="195" name="円/楕円 194"/>
        <xdr:cNvSpPr/>
      </xdr:nvSpPr>
      <xdr:spPr>
        <a:xfrm>
          <a:off x="2857500" y="131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74401</xdr:rowOff>
    </xdr:from>
    <xdr:ext cx="599010" cy="259045"/>
    <xdr:sp macro="" textlink="">
      <xdr:nvSpPr>
        <xdr:cNvPr id="196" name="テキスト ボックス 195"/>
        <xdr:cNvSpPr txBox="1"/>
      </xdr:nvSpPr>
      <xdr:spPr>
        <a:xfrm>
          <a:off x="2608794" y="1327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161722</xdr:rowOff>
    </xdr:from>
    <xdr:to>
      <xdr:col>3</xdr:col>
      <xdr:colOff>3175</xdr:colOff>
      <xdr:row>77</xdr:row>
      <xdr:rowOff>91872</xdr:rowOff>
    </xdr:to>
    <xdr:sp macro="" textlink="">
      <xdr:nvSpPr>
        <xdr:cNvPr id="197" name="円/楕円 196"/>
        <xdr:cNvSpPr/>
      </xdr:nvSpPr>
      <xdr:spPr>
        <a:xfrm>
          <a:off x="1968500" y="131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82999</xdr:rowOff>
    </xdr:from>
    <xdr:ext cx="599010" cy="259045"/>
    <xdr:sp macro="" textlink="">
      <xdr:nvSpPr>
        <xdr:cNvPr id="198" name="テキスト ボックス 197"/>
        <xdr:cNvSpPr txBox="1"/>
      </xdr:nvSpPr>
      <xdr:spPr>
        <a:xfrm>
          <a:off x="1719794" y="132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117,266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147332</xdr:rowOff>
    </xdr:from>
    <xdr:to>
      <xdr:col>1</xdr:col>
      <xdr:colOff>485775</xdr:colOff>
      <xdr:row>77</xdr:row>
      <xdr:rowOff>77482</xdr:rowOff>
    </xdr:to>
    <xdr:sp macro="" textlink="">
      <xdr:nvSpPr>
        <xdr:cNvPr id="199" name="円/楕円 198"/>
        <xdr:cNvSpPr/>
      </xdr:nvSpPr>
      <xdr:spPr>
        <a:xfrm>
          <a:off x="1079500" y="131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68609</xdr:rowOff>
    </xdr:from>
    <xdr:ext cx="599010" cy="259045"/>
    <xdr:sp macro="" textlink="">
      <xdr:nvSpPr>
        <xdr:cNvPr id="200" name="テキスト ボックス 199"/>
        <xdr:cNvSpPr txBox="1"/>
      </xdr:nvSpPr>
      <xdr:spPr>
        <a:xfrm>
          <a:off x="830794" y="1327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15891</xdr:rowOff>
    </xdr:from>
    <xdr:to>
      <xdr:col>6</xdr:col>
      <xdr:colOff>511175</xdr:colOff>
      <xdr:row>96</xdr:row>
      <xdr:rowOff>68331</xdr:rowOff>
    </xdr:to>
    <xdr:cxnSp macro="">
      <xdr:nvCxnSpPr>
        <xdr:cNvPr id="228" name="直線コネクタ 227"/>
        <xdr:cNvCxnSpPr/>
      </xdr:nvCxnSpPr>
      <xdr:spPr>
        <a:xfrm>
          <a:off x="3797300" y="16475091"/>
          <a:ext cx="838200" cy="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170858</xdr:rowOff>
    </xdr:from>
    <xdr:to>
      <xdr:col>5</xdr:col>
      <xdr:colOff>358775</xdr:colOff>
      <xdr:row>96</xdr:row>
      <xdr:rowOff>15891</xdr:rowOff>
    </xdr:to>
    <xdr:cxnSp macro="">
      <xdr:nvCxnSpPr>
        <xdr:cNvPr id="231" name="直線コネクタ 230"/>
        <xdr:cNvCxnSpPr/>
      </xdr:nvCxnSpPr>
      <xdr:spPr>
        <a:xfrm>
          <a:off x="2908300" y="16458608"/>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3" name="テキスト ボックス 232"/>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170858</xdr:rowOff>
    </xdr:from>
    <xdr:to>
      <xdr:col>4</xdr:col>
      <xdr:colOff>155575</xdr:colOff>
      <xdr:row>96</xdr:row>
      <xdr:rowOff>13102</xdr:rowOff>
    </xdr:to>
    <xdr:cxnSp macro="">
      <xdr:nvCxnSpPr>
        <xdr:cNvPr id="234" name="直線コネクタ 233"/>
        <xdr:cNvCxnSpPr/>
      </xdr:nvCxnSpPr>
      <xdr:spPr>
        <a:xfrm flipV="1">
          <a:off x="2019300" y="16458608"/>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119699</xdr:rowOff>
    </xdr:from>
    <xdr:ext cx="534377" cy="259045"/>
    <xdr:sp macro="" textlink="">
      <xdr:nvSpPr>
        <xdr:cNvPr id="236" name="テキスト ボックス 235"/>
        <xdr:cNvSpPr txBox="1"/>
      </xdr:nvSpPr>
      <xdr:spPr>
        <a:xfrm>
          <a:off x="2641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13102</xdr:rowOff>
    </xdr:from>
    <xdr:to>
      <xdr:col>2</xdr:col>
      <xdr:colOff>638175</xdr:colOff>
      <xdr:row>96</xdr:row>
      <xdr:rowOff>23754</xdr:rowOff>
    </xdr:to>
    <xdr:cxnSp macro="">
      <xdr:nvCxnSpPr>
        <xdr:cNvPr id="237" name="直線コネクタ 236"/>
        <xdr:cNvCxnSpPr/>
      </xdr:nvCxnSpPr>
      <xdr:spPr>
        <a:xfrm flipV="1">
          <a:off x="1130300" y="16472302"/>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163019</xdr:rowOff>
    </xdr:from>
    <xdr:ext cx="534377" cy="259045"/>
    <xdr:sp macro="" textlink="">
      <xdr:nvSpPr>
        <xdr:cNvPr id="239" name="テキスト ボックス 238"/>
        <xdr:cNvSpPr txBox="1"/>
      </xdr:nvSpPr>
      <xdr:spPr>
        <a:xfrm>
          <a:off x="1752111" y="166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144525</xdr:rowOff>
    </xdr:from>
    <xdr:ext cx="534377" cy="259045"/>
    <xdr:sp macro="" textlink="">
      <xdr:nvSpPr>
        <xdr:cNvPr id="241" name="テキスト ボックス 240"/>
        <xdr:cNvSpPr txBox="1"/>
      </xdr:nvSpPr>
      <xdr:spPr>
        <a:xfrm>
          <a:off x="863111"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17531</xdr:rowOff>
    </xdr:from>
    <xdr:to>
      <xdr:col>6</xdr:col>
      <xdr:colOff>561975</xdr:colOff>
      <xdr:row>96</xdr:row>
      <xdr:rowOff>119131</xdr:rowOff>
    </xdr:to>
    <xdr:sp macro="" textlink="">
      <xdr:nvSpPr>
        <xdr:cNvPr id="247" name="円/楕円 246"/>
        <xdr:cNvSpPr/>
      </xdr:nvSpPr>
      <xdr:spPr>
        <a:xfrm>
          <a:off x="4584700" y="164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40408</xdr:rowOff>
    </xdr:from>
    <xdr:ext cx="534377" cy="259045"/>
    <xdr:sp macro="" textlink="">
      <xdr:nvSpPr>
        <xdr:cNvPr id="248" name="衛生費該当値テキスト"/>
        <xdr:cNvSpPr txBox="1"/>
      </xdr:nvSpPr>
      <xdr:spPr>
        <a:xfrm>
          <a:off x="4686300" y="163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136541</xdr:rowOff>
    </xdr:from>
    <xdr:to>
      <xdr:col>5</xdr:col>
      <xdr:colOff>409575</xdr:colOff>
      <xdr:row>96</xdr:row>
      <xdr:rowOff>66691</xdr:rowOff>
    </xdr:to>
    <xdr:sp macro="" textlink="">
      <xdr:nvSpPr>
        <xdr:cNvPr id="249" name="円/楕円 248"/>
        <xdr:cNvSpPr/>
      </xdr:nvSpPr>
      <xdr:spPr>
        <a:xfrm>
          <a:off x="3746500" y="164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83218</xdr:rowOff>
    </xdr:from>
    <xdr:ext cx="534377" cy="259045"/>
    <xdr:sp macro="" textlink="">
      <xdr:nvSpPr>
        <xdr:cNvPr id="250" name="テキスト ボックス 249"/>
        <xdr:cNvSpPr txBox="1"/>
      </xdr:nvSpPr>
      <xdr:spPr>
        <a:xfrm>
          <a:off x="3530111" y="1619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120058</xdr:rowOff>
    </xdr:from>
    <xdr:to>
      <xdr:col>4</xdr:col>
      <xdr:colOff>206375</xdr:colOff>
      <xdr:row>96</xdr:row>
      <xdr:rowOff>50208</xdr:rowOff>
    </xdr:to>
    <xdr:sp macro="" textlink="">
      <xdr:nvSpPr>
        <xdr:cNvPr id="251" name="円/楕円 250"/>
        <xdr:cNvSpPr/>
      </xdr:nvSpPr>
      <xdr:spPr>
        <a:xfrm>
          <a:off x="2857500" y="164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66735</xdr:rowOff>
    </xdr:from>
    <xdr:ext cx="534377" cy="259045"/>
    <xdr:sp macro="" textlink="">
      <xdr:nvSpPr>
        <xdr:cNvPr id="252" name="テキスト ボックス 251"/>
        <xdr:cNvSpPr txBox="1"/>
      </xdr:nvSpPr>
      <xdr:spPr>
        <a:xfrm>
          <a:off x="2641111" y="161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133752</xdr:rowOff>
    </xdr:from>
    <xdr:to>
      <xdr:col>3</xdr:col>
      <xdr:colOff>3175</xdr:colOff>
      <xdr:row>96</xdr:row>
      <xdr:rowOff>63902</xdr:rowOff>
    </xdr:to>
    <xdr:sp macro="" textlink="">
      <xdr:nvSpPr>
        <xdr:cNvPr id="253" name="円/楕円 252"/>
        <xdr:cNvSpPr/>
      </xdr:nvSpPr>
      <xdr:spPr>
        <a:xfrm>
          <a:off x="1968500" y="164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80429</xdr:rowOff>
    </xdr:from>
    <xdr:ext cx="534377" cy="259045"/>
    <xdr:sp macro="" textlink="">
      <xdr:nvSpPr>
        <xdr:cNvPr id="254" name="テキスト ボックス 253"/>
        <xdr:cNvSpPr txBox="1"/>
      </xdr:nvSpPr>
      <xdr:spPr>
        <a:xfrm>
          <a:off x="1752111" y="1619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144404</xdr:rowOff>
    </xdr:from>
    <xdr:to>
      <xdr:col>1</xdr:col>
      <xdr:colOff>485775</xdr:colOff>
      <xdr:row>96</xdr:row>
      <xdr:rowOff>74554</xdr:rowOff>
    </xdr:to>
    <xdr:sp macro="" textlink="">
      <xdr:nvSpPr>
        <xdr:cNvPr id="255" name="円/楕円 254"/>
        <xdr:cNvSpPr/>
      </xdr:nvSpPr>
      <xdr:spPr>
        <a:xfrm>
          <a:off x="1079500" y="164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91081</xdr:rowOff>
    </xdr:from>
    <xdr:ext cx="534377" cy="259045"/>
    <xdr:sp macro="" textlink="">
      <xdr:nvSpPr>
        <xdr:cNvPr id="256" name="テキスト ボックス 255"/>
        <xdr:cNvSpPr txBox="1"/>
      </xdr:nvSpPr>
      <xdr:spPr>
        <a:xfrm>
          <a:off x="863111" y="1620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124460</xdr:rowOff>
    </xdr:from>
    <xdr:to>
      <xdr:col>15</xdr:col>
      <xdr:colOff>180975</xdr:colOff>
      <xdr:row>39</xdr:row>
      <xdr:rowOff>21971</xdr:rowOff>
    </xdr:to>
    <xdr:cxnSp macro="">
      <xdr:nvCxnSpPr>
        <xdr:cNvPr id="285" name="直線コネクタ 284"/>
        <xdr:cNvCxnSpPr/>
      </xdr:nvCxnSpPr>
      <xdr:spPr>
        <a:xfrm>
          <a:off x="9639300" y="6639560"/>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122936</xdr:rowOff>
    </xdr:from>
    <xdr:to>
      <xdr:col>14</xdr:col>
      <xdr:colOff>28575</xdr:colOff>
      <xdr:row>38</xdr:row>
      <xdr:rowOff>124460</xdr:rowOff>
    </xdr:to>
    <xdr:cxnSp macro="">
      <xdr:nvCxnSpPr>
        <xdr:cNvPr id="288" name="直線コネクタ 287"/>
        <xdr:cNvCxnSpPr/>
      </xdr:nvCxnSpPr>
      <xdr:spPr>
        <a:xfrm>
          <a:off x="8750300" y="663803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58166</xdr:rowOff>
    </xdr:from>
    <xdr:to>
      <xdr:col>12</xdr:col>
      <xdr:colOff>511175</xdr:colOff>
      <xdr:row>38</xdr:row>
      <xdr:rowOff>122936</xdr:rowOff>
    </xdr:to>
    <xdr:cxnSp macro="">
      <xdr:nvCxnSpPr>
        <xdr:cNvPr id="291" name="直線コネクタ 290"/>
        <xdr:cNvCxnSpPr/>
      </xdr:nvCxnSpPr>
      <xdr:spPr>
        <a:xfrm>
          <a:off x="7861300" y="6573266"/>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58928</xdr:rowOff>
    </xdr:from>
    <xdr:to>
      <xdr:col>11</xdr:col>
      <xdr:colOff>307975</xdr:colOff>
      <xdr:row>38</xdr:row>
      <xdr:rowOff>58166</xdr:rowOff>
    </xdr:to>
    <xdr:cxnSp macro="">
      <xdr:nvCxnSpPr>
        <xdr:cNvPr id="294" name="直線コネクタ 293"/>
        <xdr:cNvCxnSpPr/>
      </xdr:nvCxnSpPr>
      <xdr:spPr>
        <a:xfrm>
          <a:off x="6972300" y="6231128"/>
          <a:ext cx="889000" cy="3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142621</xdr:rowOff>
    </xdr:from>
    <xdr:to>
      <xdr:col>15</xdr:col>
      <xdr:colOff>231775</xdr:colOff>
      <xdr:row>39</xdr:row>
      <xdr:rowOff>72771</xdr:rowOff>
    </xdr:to>
    <xdr:sp macro="" textlink="">
      <xdr:nvSpPr>
        <xdr:cNvPr id="304" name="円/楕円 303"/>
        <xdr:cNvSpPr/>
      </xdr:nvSpPr>
      <xdr:spPr>
        <a:xfrm>
          <a:off x="104267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57548</xdr:rowOff>
    </xdr:from>
    <xdr:ext cx="313932" cy="259045"/>
    <xdr:sp macro="" textlink="">
      <xdr:nvSpPr>
        <xdr:cNvPr id="305" name="労働費該当値テキスト"/>
        <xdr:cNvSpPr txBox="1"/>
      </xdr:nvSpPr>
      <xdr:spPr>
        <a:xfrm>
          <a:off x="10528300" y="6572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73660</xdr:rowOff>
    </xdr:from>
    <xdr:to>
      <xdr:col>14</xdr:col>
      <xdr:colOff>79375</xdr:colOff>
      <xdr:row>39</xdr:row>
      <xdr:rowOff>3810</xdr:rowOff>
    </xdr:to>
    <xdr:sp macro="" textlink="">
      <xdr:nvSpPr>
        <xdr:cNvPr id="306" name="円/楕円 305"/>
        <xdr:cNvSpPr/>
      </xdr:nvSpPr>
      <xdr:spPr>
        <a:xfrm>
          <a:off x="9588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166387</xdr:rowOff>
    </xdr:from>
    <xdr:ext cx="378565" cy="259045"/>
    <xdr:sp macro="" textlink="">
      <xdr:nvSpPr>
        <xdr:cNvPr id="307" name="テキスト ボックス 306"/>
        <xdr:cNvSpPr txBox="1"/>
      </xdr:nvSpPr>
      <xdr:spPr>
        <a:xfrm>
          <a:off x="9450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72136</xdr:rowOff>
    </xdr:from>
    <xdr:to>
      <xdr:col>12</xdr:col>
      <xdr:colOff>561975</xdr:colOff>
      <xdr:row>39</xdr:row>
      <xdr:rowOff>2286</xdr:rowOff>
    </xdr:to>
    <xdr:sp macro="" textlink="">
      <xdr:nvSpPr>
        <xdr:cNvPr id="308" name="円/楕円 307"/>
        <xdr:cNvSpPr/>
      </xdr:nvSpPr>
      <xdr:spPr>
        <a:xfrm>
          <a:off x="8699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164863</xdr:rowOff>
    </xdr:from>
    <xdr:ext cx="378565" cy="259045"/>
    <xdr:sp macro="" textlink="">
      <xdr:nvSpPr>
        <xdr:cNvPr id="309" name="テキスト ボックス 308"/>
        <xdr:cNvSpPr txBox="1"/>
      </xdr:nvSpPr>
      <xdr:spPr>
        <a:xfrm>
          <a:off x="8561017"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7366</xdr:rowOff>
    </xdr:from>
    <xdr:to>
      <xdr:col>11</xdr:col>
      <xdr:colOff>358775</xdr:colOff>
      <xdr:row>38</xdr:row>
      <xdr:rowOff>108966</xdr:rowOff>
    </xdr:to>
    <xdr:sp macro="" textlink="">
      <xdr:nvSpPr>
        <xdr:cNvPr id="310" name="円/楕円 309"/>
        <xdr:cNvSpPr/>
      </xdr:nvSpPr>
      <xdr:spPr>
        <a:xfrm>
          <a:off x="7810500" y="65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100093</xdr:rowOff>
    </xdr:from>
    <xdr:ext cx="378565" cy="259045"/>
    <xdr:sp macro="" textlink="">
      <xdr:nvSpPr>
        <xdr:cNvPr id="311" name="テキスト ボックス 310"/>
        <xdr:cNvSpPr txBox="1"/>
      </xdr:nvSpPr>
      <xdr:spPr>
        <a:xfrm>
          <a:off x="7672017" y="661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8128</xdr:rowOff>
    </xdr:from>
    <xdr:to>
      <xdr:col>10</xdr:col>
      <xdr:colOff>155575</xdr:colOff>
      <xdr:row>36</xdr:row>
      <xdr:rowOff>109728</xdr:rowOff>
    </xdr:to>
    <xdr:sp macro="" textlink="">
      <xdr:nvSpPr>
        <xdr:cNvPr id="312" name="円/楕円 311"/>
        <xdr:cNvSpPr/>
      </xdr:nvSpPr>
      <xdr:spPr>
        <a:xfrm>
          <a:off x="6921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100855</xdr:rowOff>
    </xdr:from>
    <xdr:ext cx="469744" cy="259045"/>
    <xdr:sp macro="" textlink="">
      <xdr:nvSpPr>
        <xdr:cNvPr id="313" name="テキスト ボックス 312"/>
        <xdr:cNvSpPr txBox="1"/>
      </xdr:nvSpPr>
      <xdr:spPr>
        <a:xfrm>
          <a:off x="6737427"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143002</xdr:rowOff>
    </xdr:from>
    <xdr:to>
      <xdr:col>15</xdr:col>
      <xdr:colOff>180975</xdr:colOff>
      <xdr:row>58</xdr:row>
      <xdr:rowOff>152171</xdr:rowOff>
    </xdr:to>
    <xdr:cxnSp macro="">
      <xdr:nvCxnSpPr>
        <xdr:cNvPr id="342" name="直線コネクタ 341"/>
        <xdr:cNvCxnSpPr/>
      </xdr:nvCxnSpPr>
      <xdr:spPr>
        <a:xfrm>
          <a:off x="9639300" y="10087102"/>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138023</xdr:rowOff>
    </xdr:from>
    <xdr:to>
      <xdr:col>14</xdr:col>
      <xdr:colOff>28575</xdr:colOff>
      <xdr:row>58</xdr:row>
      <xdr:rowOff>143002</xdr:rowOff>
    </xdr:to>
    <xdr:cxnSp macro="">
      <xdr:nvCxnSpPr>
        <xdr:cNvPr id="345" name="直線コネクタ 344"/>
        <xdr:cNvCxnSpPr/>
      </xdr:nvCxnSpPr>
      <xdr:spPr>
        <a:xfrm>
          <a:off x="8750300" y="10082123"/>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132232</xdr:rowOff>
    </xdr:from>
    <xdr:to>
      <xdr:col>12</xdr:col>
      <xdr:colOff>511175</xdr:colOff>
      <xdr:row>58</xdr:row>
      <xdr:rowOff>138023</xdr:rowOff>
    </xdr:to>
    <xdr:cxnSp macro="">
      <xdr:nvCxnSpPr>
        <xdr:cNvPr id="348" name="直線コネクタ 347"/>
        <xdr:cNvCxnSpPr/>
      </xdr:nvCxnSpPr>
      <xdr:spPr>
        <a:xfrm>
          <a:off x="7861300" y="1007633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125337</xdr:rowOff>
    </xdr:from>
    <xdr:to>
      <xdr:col>11</xdr:col>
      <xdr:colOff>307975</xdr:colOff>
      <xdr:row>58</xdr:row>
      <xdr:rowOff>132232</xdr:rowOff>
    </xdr:to>
    <xdr:cxnSp macro="">
      <xdr:nvCxnSpPr>
        <xdr:cNvPr id="351" name="直線コネクタ 350"/>
        <xdr:cNvCxnSpPr/>
      </xdr:nvCxnSpPr>
      <xdr:spPr>
        <a:xfrm>
          <a:off x="6972300" y="1006943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101371</xdr:rowOff>
    </xdr:from>
    <xdr:to>
      <xdr:col>15</xdr:col>
      <xdr:colOff>231775</xdr:colOff>
      <xdr:row>59</xdr:row>
      <xdr:rowOff>31521</xdr:rowOff>
    </xdr:to>
    <xdr:sp macro="" textlink="">
      <xdr:nvSpPr>
        <xdr:cNvPr id="361" name="円/楕円 360"/>
        <xdr:cNvSpPr/>
      </xdr:nvSpPr>
      <xdr:spPr>
        <a:xfrm>
          <a:off x="10426700" y="100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92202</xdr:rowOff>
    </xdr:from>
    <xdr:to>
      <xdr:col>14</xdr:col>
      <xdr:colOff>79375</xdr:colOff>
      <xdr:row>59</xdr:row>
      <xdr:rowOff>22352</xdr:rowOff>
    </xdr:to>
    <xdr:sp macro="" textlink="">
      <xdr:nvSpPr>
        <xdr:cNvPr id="363" name="円/楕円 362"/>
        <xdr:cNvSpPr/>
      </xdr:nvSpPr>
      <xdr:spPr>
        <a:xfrm>
          <a:off x="9588500" y="100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13479</xdr:rowOff>
    </xdr:from>
    <xdr:ext cx="469744" cy="259045"/>
    <xdr:sp macro="" textlink="">
      <xdr:nvSpPr>
        <xdr:cNvPr id="364" name="テキスト ボックス 363"/>
        <xdr:cNvSpPr txBox="1"/>
      </xdr:nvSpPr>
      <xdr:spPr>
        <a:xfrm>
          <a:off x="9404427" y="1012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87223</xdr:rowOff>
    </xdr:from>
    <xdr:to>
      <xdr:col>12</xdr:col>
      <xdr:colOff>561975</xdr:colOff>
      <xdr:row>59</xdr:row>
      <xdr:rowOff>17373</xdr:rowOff>
    </xdr:to>
    <xdr:sp macro="" textlink="">
      <xdr:nvSpPr>
        <xdr:cNvPr id="365" name="円/楕円 364"/>
        <xdr:cNvSpPr/>
      </xdr:nvSpPr>
      <xdr:spPr>
        <a:xfrm>
          <a:off x="8699500" y="100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8500</xdr:rowOff>
    </xdr:from>
    <xdr:ext cx="469744" cy="259045"/>
    <xdr:sp macro="" textlink="">
      <xdr:nvSpPr>
        <xdr:cNvPr id="366" name="テキスト ボックス 365"/>
        <xdr:cNvSpPr txBox="1"/>
      </xdr:nvSpPr>
      <xdr:spPr>
        <a:xfrm>
          <a:off x="8515427" y="1012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81432</xdr:rowOff>
    </xdr:from>
    <xdr:to>
      <xdr:col>11</xdr:col>
      <xdr:colOff>358775</xdr:colOff>
      <xdr:row>59</xdr:row>
      <xdr:rowOff>11582</xdr:rowOff>
    </xdr:to>
    <xdr:sp macro="" textlink="">
      <xdr:nvSpPr>
        <xdr:cNvPr id="367" name="円/楕円 366"/>
        <xdr:cNvSpPr/>
      </xdr:nvSpPr>
      <xdr:spPr>
        <a:xfrm>
          <a:off x="78105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2709</xdr:rowOff>
    </xdr:from>
    <xdr:ext cx="469744" cy="259045"/>
    <xdr:sp macro="" textlink="">
      <xdr:nvSpPr>
        <xdr:cNvPr id="368" name="テキスト ボックス 367"/>
        <xdr:cNvSpPr txBox="1"/>
      </xdr:nvSpPr>
      <xdr:spPr>
        <a:xfrm>
          <a:off x="7626427" y="1011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74537</xdr:rowOff>
    </xdr:from>
    <xdr:to>
      <xdr:col>10</xdr:col>
      <xdr:colOff>155575</xdr:colOff>
      <xdr:row>59</xdr:row>
      <xdr:rowOff>4687</xdr:rowOff>
    </xdr:to>
    <xdr:sp macro="" textlink="">
      <xdr:nvSpPr>
        <xdr:cNvPr id="369" name="円/楕円 368"/>
        <xdr:cNvSpPr/>
      </xdr:nvSpPr>
      <xdr:spPr>
        <a:xfrm>
          <a:off x="6921500" y="1001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167264</xdr:rowOff>
    </xdr:from>
    <xdr:ext cx="469744" cy="259045"/>
    <xdr:sp macro="" textlink="">
      <xdr:nvSpPr>
        <xdr:cNvPr id="370" name="テキスト ボックス 369"/>
        <xdr:cNvSpPr txBox="1"/>
      </xdr:nvSpPr>
      <xdr:spPr>
        <a:xfrm>
          <a:off x="6737427" y="101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111627</xdr:rowOff>
    </xdr:from>
    <xdr:to>
      <xdr:col>15</xdr:col>
      <xdr:colOff>180975</xdr:colOff>
      <xdr:row>77</xdr:row>
      <xdr:rowOff>170515</xdr:rowOff>
    </xdr:to>
    <xdr:cxnSp macro="">
      <xdr:nvCxnSpPr>
        <xdr:cNvPr id="397" name="直線コネクタ 396"/>
        <xdr:cNvCxnSpPr/>
      </xdr:nvCxnSpPr>
      <xdr:spPr>
        <a:xfrm flipV="1">
          <a:off x="9639300" y="13313277"/>
          <a:ext cx="8382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146558</xdr:rowOff>
    </xdr:from>
    <xdr:to>
      <xdr:col>14</xdr:col>
      <xdr:colOff>28575</xdr:colOff>
      <xdr:row>77</xdr:row>
      <xdr:rowOff>170515</xdr:rowOff>
    </xdr:to>
    <xdr:cxnSp macro="">
      <xdr:nvCxnSpPr>
        <xdr:cNvPr id="400" name="直線コネクタ 399"/>
        <xdr:cNvCxnSpPr/>
      </xdr:nvCxnSpPr>
      <xdr:spPr>
        <a:xfrm>
          <a:off x="8750300" y="13348208"/>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146558</xdr:rowOff>
    </xdr:from>
    <xdr:to>
      <xdr:col>12</xdr:col>
      <xdr:colOff>511175</xdr:colOff>
      <xdr:row>77</xdr:row>
      <xdr:rowOff>170470</xdr:rowOff>
    </xdr:to>
    <xdr:cxnSp macro="">
      <xdr:nvCxnSpPr>
        <xdr:cNvPr id="403" name="直線コネクタ 402"/>
        <xdr:cNvCxnSpPr/>
      </xdr:nvCxnSpPr>
      <xdr:spPr>
        <a:xfrm flipV="1">
          <a:off x="7861300" y="1334820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169738</xdr:rowOff>
    </xdr:from>
    <xdr:to>
      <xdr:col>11</xdr:col>
      <xdr:colOff>307975</xdr:colOff>
      <xdr:row>77</xdr:row>
      <xdr:rowOff>170470</xdr:rowOff>
    </xdr:to>
    <xdr:cxnSp macro="">
      <xdr:nvCxnSpPr>
        <xdr:cNvPr id="406" name="直線コネクタ 405"/>
        <xdr:cNvCxnSpPr/>
      </xdr:nvCxnSpPr>
      <xdr:spPr>
        <a:xfrm>
          <a:off x="6972300" y="1337138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60827</xdr:rowOff>
    </xdr:from>
    <xdr:to>
      <xdr:col>15</xdr:col>
      <xdr:colOff>231775</xdr:colOff>
      <xdr:row>77</xdr:row>
      <xdr:rowOff>162427</xdr:rowOff>
    </xdr:to>
    <xdr:sp macro="" textlink="">
      <xdr:nvSpPr>
        <xdr:cNvPr id="416" name="円/楕円 415"/>
        <xdr:cNvSpPr/>
      </xdr:nvSpPr>
      <xdr:spPr>
        <a:xfrm>
          <a:off x="10426700" y="132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147204</xdr:rowOff>
    </xdr:from>
    <xdr:ext cx="469744" cy="259045"/>
    <xdr:sp macro="" textlink="">
      <xdr:nvSpPr>
        <xdr:cNvPr id="417" name="商工費該当値テキスト"/>
        <xdr:cNvSpPr txBox="1"/>
      </xdr:nvSpPr>
      <xdr:spPr>
        <a:xfrm>
          <a:off x="10528300" y="1317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119715</xdr:rowOff>
    </xdr:from>
    <xdr:to>
      <xdr:col>14</xdr:col>
      <xdr:colOff>79375</xdr:colOff>
      <xdr:row>78</xdr:row>
      <xdr:rowOff>49865</xdr:rowOff>
    </xdr:to>
    <xdr:sp macro="" textlink="">
      <xdr:nvSpPr>
        <xdr:cNvPr id="418" name="円/楕円 417"/>
        <xdr:cNvSpPr/>
      </xdr:nvSpPr>
      <xdr:spPr>
        <a:xfrm>
          <a:off x="9588500" y="133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40992</xdr:rowOff>
    </xdr:from>
    <xdr:ext cx="469744" cy="259045"/>
    <xdr:sp macro="" textlink="">
      <xdr:nvSpPr>
        <xdr:cNvPr id="419" name="テキスト ボックス 418"/>
        <xdr:cNvSpPr txBox="1"/>
      </xdr:nvSpPr>
      <xdr:spPr>
        <a:xfrm>
          <a:off x="9404427" y="1341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95758</xdr:rowOff>
    </xdr:from>
    <xdr:to>
      <xdr:col>12</xdr:col>
      <xdr:colOff>561975</xdr:colOff>
      <xdr:row>78</xdr:row>
      <xdr:rowOff>25908</xdr:rowOff>
    </xdr:to>
    <xdr:sp macro="" textlink="">
      <xdr:nvSpPr>
        <xdr:cNvPr id="420" name="円/楕円 419"/>
        <xdr:cNvSpPr/>
      </xdr:nvSpPr>
      <xdr:spPr>
        <a:xfrm>
          <a:off x="86995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17035</xdr:rowOff>
    </xdr:from>
    <xdr:ext cx="469744" cy="259045"/>
    <xdr:sp macro="" textlink="">
      <xdr:nvSpPr>
        <xdr:cNvPr id="421" name="テキスト ボックス 420"/>
        <xdr:cNvSpPr txBox="1"/>
      </xdr:nvSpPr>
      <xdr:spPr>
        <a:xfrm>
          <a:off x="8515427" y="1339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119670</xdr:rowOff>
    </xdr:from>
    <xdr:to>
      <xdr:col>11</xdr:col>
      <xdr:colOff>358775</xdr:colOff>
      <xdr:row>78</xdr:row>
      <xdr:rowOff>49820</xdr:rowOff>
    </xdr:to>
    <xdr:sp macro="" textlink="">
      <xdr:nvSpPr>
        <xdr:cNvPr id="422" name="円/楕円 421"/>
        <xdr:cNvSpPr/>
      </xdr:nvSpPr>
      <xdr:spPr>
        <a:xfrm>
          <a:off x="7810500" y="13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40947</xdr:rowOff>
    </xdr:from>
    <xdr:ext cx="469744" cy="259045"/>
    <xdr:sp macro="" textlink="">
      <xdr:nvSpPr>
        <xdr:cNvPr id="423" name="テキスト ボックス 422"/>
        <xdr:cNvSpPr txBox="1"/>
      </xdr:nvSpPr>
      <xdr:spPr>
        <a:xfrm>
          <a:off x="7626427" y="1341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118938</xdr:rowOff>
    </xdr:from>
    <xdr:to>
      <xdr:col>10</xdr:col>
      <xdr:colOff>155575</xdr:colOff>
      <xdr:row>78</xdr:row>
      <xdr:rowOff>49088</xdr:rowOff>
    </xdr:to>
    <xdr:sp macro="" textlink="">
      <xdr:nvSpPr>
        <xdr:cNvPr id="424" name="円/楕円 423"/>
        <xdr:cNvSpPr/>
      </xdr:nvSpPr>
      <xdr:spPr>
        <a:xfrm>
          <a:off x="69215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40215</xdr:rowOff>
    </xdr:from>
    <xdr:ext cx="469744" cy="259045"/>
    <xdr:sp macro="" textlink="">
      <xdr:nvSpPr>
        <xdr:cNvPr id="425" name="テキスト ボックス 424"/>
        <xdr:cNvSpPr txBox="1"/>
      </xdr:nvSpPr>
      <xdr:spPr>
        <a:xfrm>
          <a:off x="6737427" y="1341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90729</xdr:rowOff>
    </xdr:from>
    <xdr:to>
      <xdr:col>15</xdr:col>
      <xdr:colOff>180975</xdr:colOff>
      <xdr:row>98</xdr:row>
      <xdr:rowOff>1896</xdr:rowOff>
    </xdr:to>
    <xdr:cxnSp macro="">
      <xdr:nvCxnSpPr>
        <xdr:cNvPr id="452" name="直線コネクタ 451"/>
        <xdr:cNvCxnSpPr/>
      </xdr:nvCxnSpPr>
      <xdr:spPr>
        <a:xfrm>
          <a:off x="9639300" y="16721379"/>
          <a:ext cx="838200" cy="8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77474</xdr:rowOff>
    </xdr:from>
    <xdr:to>
      <xdr:col>14</xdr:col>
      <xdr:colOff>28575</xdr:colOff>
      <xdr:row>97</xdr:row>
      <xdr:rowOff>90729</xdr:rowOff>
    </xdr:to>
    <xdr:cxnSp macro="">
      <xdr:nvCxnSpPr>
        <xdr:cNvPr id="455" name="直線コネクタ 454"/>
        <xdr:cNvCxnSpPr/>
      </xdr:nvCxnSpPr>
      <xdr:spPr>
        <a:xfrm>
          <a:off x="8750300" y="16708124"/>
          <a:ext cx="889000" cy="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7" name="テキスト ボックス 456"/>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57848</xdr:rowOff>
    </xdr:from>
    <xdr:to>
      <xdr:col>12</xdr:col>
      <xdr:colOff>511175</xdr:colOff>
      <xdr:row>97</xdr:row>
      <xdr:rowOff>77474</xdr:rowOff>
    </xdr:to>
    <xdr:cxnSp macro="">
      <xdr:nvCxnSpPr>
        <xdr:cNvPr id="458" name="直線コネクタ 457"/>
        <xdr:cNvCxnSpPr/>
      </xdr:nvCxnSpPr>
      <xdr:spPr>
        <a:xfrm>
          <a:off x="7861300" y="16688498"/>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0" name="テキスト ボックス 459"/>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57848</xdr:rowOff>
    </xdr:from>
    <xdr:to>
      <xdr:col>11</xdr:col>
      <xdr:colOff>307975</xdr:colOff>
      <xdr:row>97</xdr:row>
      <xdr:rowOff>123963</xdr:rowOff>
    </xdr:to>
    <xdr:cxnSp macro="">
      <xdr:nvCxnSpPr>
        <xdr:cNvPr id="461" name="直線コネクタ 460"/>
        <xdr:cNvCxnSpPr/>
      </xdr:nvCxnSpPr>
      <xdr:spPr>
        <a:xfrm flipV="1">
          <a:off x="6972300" y="16688498"/>
          <a:ext cx="889000" cy="6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122546</xdr:rowOff>
    </xdr:from>
    <xdr:to>
      <xdr:col>15</xdr:col>
      <xdr:colOff>231775</xdr:colOff>
      <xdr:row>98</xdr:row>
      <xdr:rowOff>52696</xdr:rowOff>
    </xdr:to>
    <xdr:sp macro="" textlink="">
      <xdr:nvSpPr>
        <xdr:cNvPr id="471" name="円/楕円 470"/>
        <xdr:cNvSpPr/>
      </xdr:nvSpPr>
      <xdr:spPr>
        <a:xfrm>
          <a:off x="10426700" y="167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39929</xdr:rowOff>
    </xdr:from>
    <xdr:to>
      <xdr:col>14</xdr:col>
      <xdr:colOff>79375</xdr:colOff>
      <xdr:row>97</xdr:row>
      <xdr:rowOff>141529</xdr:rowOff>
    </xdr:to>
    <xdr:sp macro="" textlink="">
      <xdr:nvSpPr>
        <xdr:cNvPr id="473" name="円/楕円 472"/>
        <xdr:cNvSpPr/>
      </xdr:nvSpPr>
      <xdr:spPr>
        <a:xfrm>
          <a:off x="9588500" y="166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158056</xdr:rowOff>
    </xdr:from>
    <xdr:ext cx="534377" cy="259045"/>
    <xdr:sp macro="" textlink="">
      <xdr:nvSpPr>
        <xdr:cNvPr id="474" name="テキスト ボックス 473"/>
        <xdr:cNvSpPr txBox="1"/>
      </xdr:nvSpPr>
      <xdr:spPr>
        <a:xfrm>
          <a:off x="9372111" y="164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26674</xdr:rowOff>
    </xdr:from>
    <xdr:to>
      <xdr:col>12</xdr:col>
      <xdr:colOff>561975</xdr:colOff>
      <xdr:row>97</xdr:row>
      <xdr:rowOff>128274</xdr:rowOff>
    </xdr:to>
    <xdr:sp macro="" textlink="">
      <xdr:nvSpPr>
        <xdr:cNvPr id="475" name="円/楕円 474"/>
        <xdr:cNvSpPr/>
      </xdr:nvSpPr>
      <xdr:spPr>
        <a:xfrm>
          <a:off x="8699500" y="166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144801</xdr:rowOff>
    </xdr:from>
    <xdr:ext cx="534377" cy="259045"/>
    <xdr:sp macro="" textlink="">
      <xdr:nvSpPr>
        <xdr:cNvPr id="476" name="テキスト ボックス 475"/>
        <xdr:cNvSpPr txBox="1"/>
      </xdr:nvSpPr>
      <xdr:spPr>
        <a:xfrm>
          <a:off x="8483111" y="1643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7048</xdr:rowOff>
    </xdr:from>
    <xdr:to>
      <xdr:col>11</xdr:col>
      <xdr:colOff>358775</xdr:colOff>
      <xdr:row>97</xdr:row>
      <xdr:rowOff>108648</xdr:rowOff>
    </xdr:to>
    <xdr:sp macro="" textlink="">
      <xdr:nvSpPr>
        <xdr:cNvPr id="477" name="円/楕円 476"/>
        <xdr:cNvSpPr/>
      </xdr:nvSpPr>
      <xdr:spPr>
        <a:xfrm>
          <a:off x="7810500" y="166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125175</xdr:rowOff>
    </xdr:from>
    <xdr:ext cx="534377" cy="259045"/>
    <xdr:sp macro="" textlink="">
      <xdr:nvSpPr>
        <xdr:cNvPr id="478" name="テキスト ボックス 477"/>
        <xdr:cNvSpPr txBox="1"/>
      </xdr:nvSpPr>
      <xdr:spPr>
        <a:xfrm>
          <a:off x="7594111" y="1641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73163</xdr:rowOff>
    </xdr:from>
    <xdr:to>
      <xdr:col>10</xdr:col>
      <xdr:colOff>155575</xdr:colOff>
      <xdr:row>98</xdr:row>
      <xdr:rowOff>3313</xdr:rowOff>
    </xdr:to>
    <xdr:sp macro="" textlink="">
      <xdr:nvSpPr>
        <xdr:cNvPr id="479" name="円/楕円 478"/>
        <xdr:cNvSpPr/>
      </xdr:nvSpPr>
      <xdr:spPr>
        <a:xfrm>
          <a:off x="6921500" y="167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165890</xdr:rowOff>
    </xdr:from>
    <xdr:ext cx="534377" cy="259045"/>
    <xdr:sp macro="" textlink="">
      <xdr:nvSpPr>
        <xdr:cNvPr id="480" name="テキスト ボックス 479"/>
        <xdr:cNvSpPr txBox="1"/>
      </xdr:nvSpPr>
      <xdr:spPr>
        <a:xfrm>
          <a:off x="6705111" y="1679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109696</xdr:rowOff>
    </xdr:from>
    <xdr:to>
      <xdr:col>23</xdr:col>
      <xdr:colOff>517525</xdr:colOff>
      <xdr:row>37</xdr:row>
      <xdr:rowOff>150158</xdr:rowOff>
    </xdr:to>
    <xdr:cxnSp macro="">
      <xdr:nvCxnSpPr>
        <xdr:cNvPr id="506" name="直線コネクタ 505"/>
        <xdr:cNvCxnSpPr/>
      </xdr:nvCxnSpPr>
      <xdr:spPr>
        <a:xfrm>
          <a:off x="15481300" y="6453346"/>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109696</xdr:rowOff>
    </xdr:from>
    <xdr:to>
      <xdr:col>22</xdr:col>
      <xdr:colOff>365125</xdr:colOff>
      <xdr:row>37</xdr:row>
      <xdr:rowOff>156445</xdr:rowOff>
    </xdr:to>
    <xdr:cxnSp macro="">
      <xdr:nvCxnSpPr>
        <xdr:cNvPr id="509" name="直線コネクタ 508"/>
        <xdr:cNvCxnSpPr/>
      </xdr:nvCxnSpPr>
      <xdr:spPr>
        <a:xfrm flipV="1">
          <a:off x="14592300" y="6453346"/>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149587</xdr:rowOff>
    </xdr:from>
    <xdr:to>
      <xdr:col>21</xdr:col>
      <xdr:colOff>161925</xdr:colOff>
      <xdr:row>37</xdr:row>
      <xdr:rowOff>156445</xdr:rowOff>
    </xdr:to>
    <xdr:cxnSp macro="">
      <xdr:nvCxnSpPr>
        <xdr:cNvPr id="512" name="直線コネクタ 511"/>
        <xdr:cNvCxnSpPr/>
      </xdr:nvCxnSpPr>
      <xdr:spPr>
        <a:xfrm>
          <a:off x="13703300" y="649323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149587</xdr:rowOff>
    </xdr:from>
    <xdr:to>
      <xdr:col>19</xdr:col>
      <xdr:colOff>644525</xdr:colOff>
      <xdr:row>38</xdr:row>
      <xdr:rowOff>20028</xdr:rowOff>
    </xdr:to>
    <xdr:cxnSp macro="">
      <xdr:nvCxnSpPr>
        <xdr:cNvPr id="515" name="直線コネクタ 514"/>
        <xdr:cNvCxnSpPr/>
      </xdr:nvCxnSpPr>
      <xdr:spPr>
        <a:xfrm flipV="1">
          <a:off x="12814300" y="6493237"/>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99358</xdr:rowOff>
    </xdr:from>
    <xdr:to>
      <xdr:col>23</xdr:col>
      <xdr:colOff>568325</xdr:colOff>
      <xdr:row>38</xdr:row>
      <xdr:rowOff>29508</xdr:rowOff>
    </xdr:to>
    <xdr:sp macro="" textlink="">
      <xdr:nvSpPr>
        <xdr:cNvPr id="525" name="円/楕円 524"/>
        <xdr:cNvSpPr/>
      </xdr:nvSpPr>
      <xdr:spPr>
        <a:xfrm>
          <a:off x="16268700" y="64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14285</xdr:rowOff>
    </xdr:from>
    <xdr:ext cx="534377" cy="259045"/>
    <xdr:sp macro="" textlink="">
      <xdr:nvSpPr>
        <xdr:cNvPr id="526" name="消防費該当値テキスト"/>
        <xdr:cNvSpPr txBox="1"/>
      </xdr:nvSpPr>
      <xdr:spPr>
        <a:xfrm>
          <a:off x="16370300" y="63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58896</xdr:rowOff>
    </xdr:from>
    <xdr:to>
      <xdr:col>22</xdr:col>
      <xdr:colOff>415925</xdr:colOff>
      <xdr:row>37</xdr:row>
      <xdr:rowOff>160496</xdr:rowOff>
    </xdr:to>
    <xdr:sp macro="" textlink="">
      <xdr:nvSpPr>
        <xdr:cNvPr id="527" name="円/楕円 526"/>
        <xdr:cNvSpPr/>
      </xdr:nvSpPr>
      <xdr:spPr>
        <a:xfrm>
          <a:off x="15430500" y="64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151623</xdr:rowOff>
    </xdr:from>
    <xdr:ext cx="534377" cy="259045"/>
    <xdr:sp macro="" textlink="">
      <xdr:nvSpPr>
        <xdr:cNvPr id="528" name="テキスト ボックス 527"/>
        <xdr:cNvSpPr txBox="1"/>
      </xdr:nvSpPr>
      <xdr:spPr>
        <a:xfrm>
          <a:off x="15214111" y="6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105645</xdr:rowOff>
    </xdr:from>
    <xdr:to>
      <xdr:col>21</xdr:col>
      <xdr:colOff>212725</xdr:colOff>
      <xdr:row>38</xdr:row>
      <xdr:rowOff>35795</xdr:rowOff>
    </xdr:to>
    <xdr:sp macro="" textlink="">
      <xdr:nvSpPr>
        <xdr:cNvPr id="529" name="円/楕円 528"/>
        <xdr:cNvSpPr/>
      </xdr:nvSpPr>
      <xdr:spPr>
        <a:xfrm>
          <a:off x="14541500" y="64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26922</xdr:rowOff>
    </xdr:from>
    <xdr:ext cx="534377" cy="259045"/>
    <xdr:sp macro="" textlink="">
      <xdr:nvSpPr>
        <xdr:cNvPr id="530" name="テキスト ボックス 529"/>
        <xdr:cNvSpPr txBox="1"/>
      </xdr:nvSpPr>
      <xdr:spPr>
        <a:xfrm>
          <a:off x="14325111" y="65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98787</xdr:rowOff>
    </xdr:from>
    <xdr:to>
      <xdr:col>20</xdr:col>
      <xdr:colOff>9525</xdr:colOff>
      <xdr:row>38</xdr:row>
      <xdr:rowOff>28937</xdr:rowOff>
    </xdr:to>
    <xdr:sp macro="" textlink="">
      <xdr:nvSpPr>
        <xdr:cNvPr id="531" name="円/楕円 530"/>
        <xdr:cNvSpPr/>
      </xdr:nvSpPr>
      <xdr:spPr>
        <a:xfrm>
          <a:off x="13652500" y="64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20064</xdr:rowOff>
    </xdr:from>
    <xdr:ext cx="534377" cy="259045"/>
    <xdr:sp macro="" textlink="">
      <xdr:nvSpPr>
        <xdr:cNvPr id="532" name="テキスト ボックス 531"/>
        <xdr:cNvSpPr txBox="1"/>
      </xdr:nvSpPr>
      <xdr:spPr>
        <a:xfrm>
          <a:off x="13436111" y="653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140678</xdr:rowOff>
    </xdr:from>
    <xdr:to>
      <xdr:col>18</xdr:col>
      <xdr:colOff>492125</xdr:colOff>
      <xdr:row>38</xdr:row>
      <xdr:rowOff>70828</xdr:rowOff>
    </xdr:to>
    <xdr:sp macro="" textlink="">
      <xdr:nvSpPr>
        <xdr:cNvPr id="533" name="円/楕円 532"/>
        <xdr:cNvSpPr/>
      </xdr:nvSpPr>
      <xdr:spPr>
        <a:xfrm>
          <a:off x="12763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61955</xdr:rowOff>
    </xdr:from>
    <xdr:ext cx="534377" cy="259045"/>
    <xdr:sp macro="" textlink="">
      <xdr:nvSpPr>
        <xdr:cNvPr id="534" name="テキスト ボックス 533"/>
        <xdr:cNvSpPr txBox="1"/>
      </xdr:nvSpPr>
      <xdr:spPr>
        <a:xfrm>
          <a:off x="12547111" y="65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50832</xdr:rowOff>
    </xdr:from>
    <xdr:to>
      <xdr:col>23</xdr:col>
      <xdr:colOff>517525</xdr:colOff>
      <xdr:row>58</xdr:row>
      <xdr:rowOff>3435</xdr:rowOff>
    </xdr:to>
    <xdr:cxnSp macro="">
      <xdr:nvCxnSpPr>
        <xdr:cNvPr id="564" name="直線コネクタ 563"/>
        <xdr:cNvCxnSpPr/>
      </xdr:nvCxnSpPr>
      <xdr:spPr>
        <a:xfrm flipV="1">
          <a:off x="15481300" y="9823482"/>
          <a:ext cx="838200" cy="1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3435</xdr:rowOff>
    </xdr:from>
    <xdr:to>
      <xdr:col>22</xdr:col>
      <xdr:colOff>365125</xdr:colOff>
      <xdr:row>58</xdr:row>
      <xdr:rowOff>102076</xdr:rowOff>
    </xdr:to>
    <xdr:cxnSp macro="">
      <xdr:nvCxnSpPr>
        <xdr:cNvPr id="567" name="直線コネクタ 566"/>
        <xdr:cNvCxnSpPr/>
      </xdr:nvCxnSpPr>
      <xdr:spPr>
        <a:xfrm flipV="1">
          <a:off x="14592300" y="9947535"/>
          <a:ext cx="8890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138157</xdr:rowOff>
    </xdr:from>
    <xdr:to>
      <xdr:col>21</xdr:col>
      <xdr:colOff>161925</xdr:colOff>
      <xdr:row>58</xdr:row>
      <xdr:rowOff>102076</xdr:rowOff>
    </xdr:to>
    <xdr:cxnSp macro="">
      <xdr:nvCxnSpPr>
        <xdr:cNvPr id="570" name="直線コネクタ 569"/>
        <xdr:cNvCxnSpPr/>
      </xdr:nvCxnSpPr>
      <xdr:spPr>
        <a:xfrm>
          <a:off x="13703300" y="9910807"/>
          <a:ext cx="889000" cy="1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138157</xdr:rowOff>
    </xdr:from>
    <xdr:to>
      <xdr:col>19</xdr:col>
      <xdr:colOff>644525</xdr:colOff>
      <xdr:row>58</xdr:row>
      <xdr:rowOff>16199</xdr:rowOff>
    </xdr:to>
    <xdr:cxnSp macro="">
      <xdr:nvCxnSpPr>
        <xdr:cNvPr id="573" name="直線コネクタ 572"/>
        <xdr:cNvCxnSpPr/>
      </xdr:nvCxnSpPr>
      <xdr:spPr>
        <a:xfrm flipV="1">
          <a:off x="12814300" y="9910807"/>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32</xdr:rowOff>
    </xdr:from>
    <xdr:to>
      <xdr:col>23</xdr:col>
      <xdr:colOff>568325</xdr:colOff>
      <xdr:row>57</xdr:row>
      <xdr:rowOff>101632</xdr:rowOff>
    </xdr:to>
    <xdr:sp macro="" textlink="">
      <xdr:nvSpPr>
        <xdr:cNvPr id="583" name="円/楕円 582"/>
        <xdr:cNvSpPr/>
      </xdr:nvSpPr>
      <xdr:spPr>
        <a:xfrm>
          <a:off x="16268700" y="97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149909</xdr:rowOff>
    </xdr:from>
    <xdr:ext cx="534377" cy="259045"/>
    <xdr:sp macro="" textlink="">
      <xdr:nvSpPr>
        <xdr:cNvPr id="584" name="教育費該当値テキスト"/>
        <xdr:cNvSpPr txBox="1"/>
      </xdr:nvSpPr>
      <xdr:spPr>
        <a:xfrm>
          <a:off x="16370300" y="975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124085</xdr:rowOff>
    </xdr:from>
    <xdr:to>
      <xdr:col>22</xdr:col>
      <xdr:colOff>415925</xdr:colOff>
      <xdr:row>58</xdr:row>
      <xdr:rowOff>54235</xdr:rowOff>
    </xdr:to>
    <xdr:sp macro="" textlink="">
      <xdr:nvSpPr>
        <xdr:cNvPr id="585" name="円/楕円 584"/>
        <xdr:cNvSpPr/>
      </xdr:nvSpPr>
      <xdr:spPr>
        <a:xfrm>
          <a:off x="15430500" y="9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45362</xdr:rowOff>
    </xdr:from>
    <xdr:ext cx="534377" cy="259045"/>
    <xdr:sp macro="" textlink="">
      <xdr:nvSpPr>
        <xdr:cNvPr id="586" name="テキスト ボックス 585"/>
        <xdr:cNvSpPr txBox="1"/>
      </xdr:nvSpPr>
      <xdr:spPr>
        <a:xfrm>
          <a:off x="15214111" y="99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51276</xdr:rowOff>
    </xdr:from>
    <xdr:to>
      <xdr:col>21</xdr:col>
      <xdr:colOff>212725</xdr:colOff>
      <xdr:row>58</xdr:row>
      <xdr:rowOff>152876</xdr:rowOff>
    </xdr:to>
    <xdr:sp macro="" textlink="">
      <xdr:nvSpPr>
        <xdr:cNvPr id="587" name="円/楕円 586"/>
        <xdr:cNvSpPr/>
      </xdr:nvSpPr>
      <xdr:spPr>
        <a:xfrm>
          <a:off x="14541500" y="99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144003</xdr:rowOff>
    </xdr:from>
    <xdr:ext cx="534377" cy="259045"/>
    <xdr:sp macro="" textlink="">
      <xdr:nvSpPr>
        <xdr:cNvPr id="588" name="テキスト ボックス 587"/>
        <xdr:cNvSpPr txBox="1"/>
      </xdr:nvSpPr>
      <xdr:spPr>
        <a:xfrm>
          <a:off x="14325111" y="100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87357</xdr:rowOff>
    </xdr:from>
    <xdr:to>
      <xdr:col>20</xdr:col>
      <xdr:colOff>9525</xdr:colOff>
      <xdr:row>58</xdr:row>
      <xdr:rowOff>17507</xdr:rowOff>
    </xdr:to>
    <xdr:sp macro="" textlink="">
      <xdr:nvSpPr>
        <xdr:cNvPr id="589" name="円/楕円 588"/>
        <xdr:cNvSpPr/>
      </xdr:nvSpPr>
      <xdr:spPr>
        <a:xfrm>
          <a:off x="13652500" y="98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8634</xdr:rowOff>
    </xdr:from>
    <xdr:ext cx="534377" cy="259045"/>
    <xdr:sp macro="" textlink="">
      <xdr:nvSpPr>
        <xdr:cNvPr id="590" name="テキスト ボックス 589"/>
        <xdr:cNvSpPr txBox="1"/>
      </xdr:nvSpPr>
      <xdr:spPr>
        <a:xfrm>
          <a:off x="13436111" y="995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136849</xdr:rowOff>
    </xdr:from>
    <xdr:to>
      <xdr:col>18</xdr:col>
      <xdr:colOff>492125</xdr:colOff>
      <xdr:row>58</xdr:row>
      <xdr:rowOff>66999</xdr:rowOff>
    </xdr:to>
    <xdr:sp macro="" textlink="">
      <xdr:nvSpPr>
        <xdr:cNvPr id="591" name="円/楕円 590"/>
        <xdr:cNvSpPr/>
      </xdr:nvSpPr>
      <xdr:spPr>
        <a:xfrm>
          <a:off x="12763500" y="99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58126</xdr:rowOff>
    </xdr:from>
    <xdr:ext cx="534377" cy="259045"/>
    <xdr:sp macro="" textlink="">
      <xdr:nvSpPr>
        <xdr:cNvPr id="592" name="テキスト ボックス 591"/>
        <xdr:cNvSpPr txBox="1"/>
      </xdr:nvSpPr>
      <xdr:spPr>
        <a:xfrm>
          <a:off x="12547111" y="100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43053</xdr:rowOff>
    </xdr:from>
    <xdr:to>
      <xdr:col>23</xdr:col>
      <xdr:colOff>517525</xdr:colOff>
      <xdr:row>79</xdr:row>
      <xdr:rowOff>44450</xdr:rowOff>
    </xdr:to>
    <xdr:cxnSp macro="">
      <xdr:nvCxnSpPr>
        <xdr:cNvPr id="621" name="直線コネクタ 620"/>
        <xdr:cNvCxnSpPr/>
      </xdr:nvCxnSpPr>
      <xdr:spPr>
        <a:xfrm>
          <a:off x="15481300" y="1358760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41783</xdr:rowOff>
    </xdr:from>
    <xdr:to>
      <xdr:col>22</xdr:col>
      <xdr:colOff>365125</xdr:colOff>
      <xdr:row>79</xdr:row>
      <xdr:rowOff>43053</xdr:rowOff>
    </xdr:to>
    <xdr:cxnSp macro="">
      <xdr:nvCxnSpPr>
        <xdr:cNvPr id="624" name="直線コネクタ 623"/>
        <xdr:cNvCxnSpPr/>
      </xdr:nvCxnSpPr>
      <xdr:spPr>
        <a:xfrm>
          <a:off x="14592300" y="13586333"/>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136398</xdr:rowOff>
    </xdr:from>
    <xdr:to>
      <xdr:col>21</xdr:col>
      <xdr:colOff>161925</xdr:colOff>
      <xdr:row>79</xdr:row>
      <xdr:rowOff>41783</xdr:rowOff>
    </xdr:to>
    <xdr:cxnSp macro="">
      <xdr:nvCxnSpPr>
        <xdr:cNvPr id="627" name="直線コネクタ 626"/>
        <xdr:cNvCxnSpPr/>
      </xdr:nvCxnSpPr>
      <xdr:spPr>
        <a:xfrm>
          <a:off x="13703300" y="13509498"/>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97282</xdr:rowOff>
    </xdr:from>
    <xdr:to>
      <xdr:col>19</xdr:col>
      <xdr:colOff>644525</xdr:colOff>
      <xdr:row>78</xdr:row>
      <xdr:rowOff>136398</xdr:rowOff>
    </xdr:to>
    <xdr:cxnSp macro="">
      <xdr:nvCxnSpPr>
        <xdr:cNvPr id="630" name="直線コネクタ 629"/>
        <xdr:cNvCxnSpPr/>
      </xdr:nvCxnSpPr>
      <xdr:spPr>
        <a:xfrm>
          <a:off x="12814300" y="13470382"/>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163703</xdr:rowOff>
    </xdr:from>
    <xdr:to>
      <xdr:col>22</xdr:col>
      <xdr:colOff>415925</xdr:colOff>
      <xdr:row>79</xdr:row>
      <xdr:rowOff>93853</xdr:rowOff>
    </xdr:to>
    <xdr:sp macro="" textlink="">
      <xdr:nvSpPr>
        <xdr:cNvPr id="642" name="円/楕円 641"/>
        <xdr:cNvSpPr/>
      </xdr:nvSpPr>
      <xdr:spPr>
        <a:xfrm>
          <a:off x="15430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84980</xdr:rowOff>
    </xdr:from>
    <xdr:ext cx="313932" cy="259045"/>
    <xdr:sp macro="" textlink="">
      <xdr:nvSpPr>
        <xdr:cNvPr id="643" name="テキスト ボックス 642"/>
        <xdr:cNvSpPr txBox="1"/>
      </xdr:nvSpPr>
      <xdr:spPr>
        <a:xfrm>
          <a:off x="15324333" y="13629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162433</xdr:rowOff>
    </xdr:from>
    <xdr:to>
      <xdr:col>21</xdr:col>
      <xdr:colOff>212725</xdr:colOff>
      <xdr:row>79</xdr:row>
      <xdr:rowOff>92583</xdr:rowOff>
    </xdr:to>
    <xdr:sp macro="" textlink="">
      <xdr:nvSpPr>
        <xdr:cNvPr id="644" name="円/楕円 643"/>
        <xdr:cNvSpPr/>
      </xdr:nvSpPr>
      <xdr:spPr>
        <a:xfrm>
          <a:off x="14541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83710</xdr:rowOff>
    </xdr:from>
    <xdr:ext cx="313932" cy="259045"/>
    <xdr:sp macro="" textlink="">
      <xdr:nvSpPr>
        <xdr:cNvPr id="645" name="テキスト ボックス 644"/>
        <xdr:cNvSpPr txBox="1"/>
      </xdr:nvSpPr>
      <xdr:spPr>
        <a:xfrm>
          <a:off x="14435333" y="13628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85598</xdr:rowOff>
    </xdr:from>
    <xdr:to>
      <xdr:col>20</xdr:col>
      <xdr:colOff>9525</xdr:colOff>
      <xdr:row>79</xdr:row>
      <xdr:rowOff>15748</xdr:rowOff>
    </xdr:to>
    <xdr:sp macro="" textlink="">
      <xdr:nvSpPr>
        <xdr:cNvPr id="646" name="円/楕円 645"/>
        <xdr:cNvSpPr/>
      </xdr:nvSpPr>
      <xdr:spPr>
        <a:xfrm>
          <a:off x="13652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6875</xdr:rowOff>
    </xdr:from>
    <xdr:ext cx="378565" cy="259045"/>
    <xdr:sp macro="" textlink="">
      <xdr:nvSpPr>
        <xdr:cNvPr id="647" name="テキスト ボックス 646"/>
        <xdr:cNvSpPr txBox="1"/>
      </xdr:nvSpPr>
      <xdr:spPr>
        <a:xfrm>
          <a:off x="13514017" y="1355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46482</xdr:rowOff>
    </xdr:from>
    <xdr:to>
      <xdr:col>18</xdr:col>
      <xdr:colOff>492125</xdr:colOff>
      <xdr:row>78</xdr:row>
      <xdr:rowOff>148082</xdr:rowOff>
    </xdr:to>
    <xdr:sp macro="" textlink="">
      <xdr:nvSpPr>
        <xdr:cNvPr id="648" name="円/楕円 647"/>
        <xdr:cNvSpPr/>
      </xdr:nvSpPr>
      <xdr:spPr>
        <a:xfrm>
          <a:off x="12763500" y="134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139209</xdr:rowOff>
    </xdr:from>
    <xdr:ext cx="378565" cy="259045"/>
    <xdr:sp macro="" textlink="">
      <xdr:nvSpPr>
        <xdr:cNvPr id="649" name="テキスト ボックス 648"/>
        <xdr:cNvSpPr txBox="1"/>
      </xdr:nvSpPr>
      <xdr:spPr>
        <a:xfrm>
          <a:off x="12625017" y="1351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85048</xdr:rowOff>
    </xdr:from>
    <xdr:to>
      <xdr:col>23</xdr:col>
      <xdr:colOff>517525</xdr:colOff>
      <xdr:row>96</xdr:row>
      <xdr:rowOff>92331</xdr:rowOff>
    </xdr:to>
    <xdr:cxnSp macro="">
      <xdr:nvCxnSpPr>
        <xdr:cNvPr id="680" name="直線コネクタ 679"/>
        <xdr:cNvCxnSpPr/>
      </xdr:nvCxnSpPr>
      <xdr:spPr>
        <a:xfrm>
          <a:off x="15481300" y="16544248"/>
          <a:ext cx="8382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85048</xdr:rowOff>
    </xdr:from>
    <xdr:to>
      <xdr:col>22</xdr:col>
      <xdr:colOff>365125</xdr:colOff>
      <xdr:row>96</xdr:row>
      <xdr:rowOff>88609</xdr:rowOff>
    </xdr:to>
    <xdr:cxnSp macro="">
      <xdr:nvCxnSpPr>
        <xdr:cNvPr id="683" name="直線コネクタ 682"/>
        <xdr:cNvCxnSpPr/>
      </xdr:nvCxnSpPr>
      <xdr:spPr>
        <a:xfrm flipV="1">
          <a:off x="14592300" y="16544248"/>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60489</xdr:rowOff>
    </xdr:from>
    <xdr:to>
      <xdr:col>21</xdr:col>
      <xdr:colOff>161925</xdr:colOff>
      <xdr:row>96</xdr:row>
      <xdr:rowOff>88609</xdr:rowOff>
    </xdr:to>
    <xdr:cxnSp macro="">
      <xdr:nvCxnSpPr>
        <xdr:cNvPr id="686" name="直線コネクタ 685"/>
        <xdr:cNvCxnSpPr/>
      </xdr:nvCxnSpPr>
      <xdr:spPr>
        <a:xfrm>
          <a:off x="13703300" y="16519689"/>
          <a:ext cx="889000" cy="2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60489</xdr:rowOff>
    </xdr:from>
    <xdr:to>
      <xdr:col>19</xdr:col>
      <xdr:colOff>644525</xdr:colOff>
      <xdr:row>96</xdr:row>
      <xdr:rowOff>62009</xdr:rowOff>
    </xdr:to>
    <xdr:cxnSp macro="">
      <xdr:nvCxnSpPr>
        <xdr:cNvPr id="689" name="直線コネクタ 688"/>
        <xdr:cNvCxnSpPr/>
      </xdr:nvCxnSpPr>
      <xdr:spPr>
        <a:xfrm flipV="1">
          <a:off x="12814300" y="16519689"/>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41531</xdr:rowOff>
    </xdr:from>
    <xdr:to>
      <xdr:col>23</xdr:col>
      <xdr:colOff>568325</xdr:colOff>
      <xdr:row>96</xdr:row>
      <xdr:rowOff>143131</xdr:rowOff>
    </xdr:to>
    <xdr:sp macro="" textlink="">
      <xdr:nvSpPr>
        <xdr:cNvPr id="699" name="円/楕円 698"/>
        <xdr:cNvSpPr/>
      </xdr:nvSpPr>
      <xdr:spPr>
        <a:xfrm>
          <a:off x="16268700" y="165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19958</xdr:rowOff>
    </xdr:from>
    <xdr:ext cx="534377" cy="259045"/>
    <xdr:sp macro="" textlink="">
      <xdr:nvSpPr>
        <xdr:cNvPr id="700" name="公債費該当値テキスト"/>
        <xdr:cNvSpPr txBox="1"/>
      </xdr:nvSpPr>
      <xdr:spPr>
        <a:xfrm>
          <a:off x="16370300" y="16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31,901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34248</xdr:rowOff>
    </xdr:from>
    <xdr:to>
      <xdr:col>22</xdr:col>
      <xdr:colOff>415925</xdr:colOff>
      <xdr:row>96</xdr:row>
      <xdr:rowOff>135848</xdr:rowOff>
    </xdr:to>
    <xdr:sp macro="" textlink="">
      <xdr:nvSpPr>
        <xdr:cNvPr id="701" name="円/楕円 700"/>
        <xdr:cNvSpPr/>
      </xdr:nvSpPr>
      <xdr:spPr>
        <a:xfrm>
          <a:off x="15430500" y="164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126975</xdr:rowOff>
    </xdr:from>
    <xdr:ext cx="534377" cy="259045"/>
    <xdr:sp macro="" textlink="">
      <xdr:nvSpPr>
        <xdr:cNvPr id="702" name="テキスト ボックス 701"/>
        <xdr:cNvSpPr txBox="1"/>
      </xdr:nvSpPr>
      <xdr:spPr>
        <a:xfrm>
          <a:off x="15214111" y="165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37809</xdr:rowOff>
    </xdr:from>
    <xdr:to>
      <xdr:col>21</xdr:col>
      <xdr:colOff>212725</xdr:colOff>
      <xdr:row>96</xdr:row>
      <xdr:rowOff>139409</xdr:rowOff>
    </xdr:to>
    <xdr:sp macro="" textlink="">
      <xdr:nvSpPr>
        <xdr:cNvPr id="703" name="円/楕円 702"/>
        <xdr:cNvSpPr/>
      </xdr:nvSpPr>
      <xdr:spPr>
        <a:xfrm>
          <a:off x="14541500" y="164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130536</xdr:rowOff>
    </xdr:from>
    <xdr:ext cx="534377" cy="259045"/>
    <xdr:sp macro="" textlink="">
      <xdr:nvSpPr>
        <xdr:cNvPr id="704" name="テキスト ボックス 703"/>
        <xdr:cNvSpPr txBox="1"/>
      </xdr:nvSpPr>
      <xdr:spPr>
        <a:xfrm>
          <a:off x="14325111" y="165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9689</xdr:rowOff>
    </xdr:from>
    <xdr:to>
      <xdr:col>20</xdr:col>
      <xdr:colOff>9525</xdr:colOff>
      <xdr:row>96</xdr:row>
      <xdr:rowOff>111289</xdr:rowOff>
    </xdr:to>
    <xdr:sp macro="" textlink="">
      <xdr:nvSpPr>
        <xdr:cNvPr id="705" name="円/楕円 704"/>
        <xdr:cNvSpPr/>
      </xdr:nvSpPr>
      <xdr:spPr>
        <a:xfrm>
          <a:off x="13652500" y="1646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102416</xdr:rowOff>
    </xdr:from>
    <xdr:ext cx="534377" cy="259045"/>
    <xdr:sp macro="" textlink="">
      <xdr:nvSpPr>
        <xdr:cNvPr id="706" name="テキスト ボックス 705"/>
        <xdr:cNvSpPr txBox="1"/>
      </xdr:nvSpPr>
      <xdr:spPr>
        <a:xfrm>
          <a:off x="13436111" y="165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11209</xdr:rowOff>
    </xdr:from>
    <xdr:to>
      <xdr:col>18</xdr:col>
      <xdr:colOff>492125</xdr:colOff>
      <xdr:row>96</xdr:row>
      <xdr:rowOff>112809</xdr:rowOff>
    </xdr:to>
    <xdr:sp macro="" textlink="">
      <xdr:nvSpPr>
        <xdr:cNvPr id="707" name="円/楕円 706"/>
        <xdr:cNvSpPr/>
      </xdr:nvSpPr>
      <xdr:spPr>
        <a:xfrm>
          <a:off x="12763500" y="164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103936</xdr:rowOff>
    </xdr:from>
    <xdr:ext cx="534377" cy="259045"/>
    <xdr:sp macro="" textlink="">
      <xdr:nvSpPr>
        <xdr:cNvPr id="708" name="テキスト ボックス 707"/>
        <xdr:cNvSpPr txBox="1"/>
      </xdr:nvSpPr>
      <xdr:spPr>
        <a:xfrm>
          <a:off x="12547111" y="165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133,447</a:t>
          </a:r>
          <a:r>
            <a:rPr kumimoji="1" lang="ja-JP" altLang="ja-JP" sz="1300">
              <a:solidFill>
                <a:schemeClr val="dk1"/>
              </a:solidFill>
              <a:effectLst/>
              <a:latin typeface="+mn-lt"/>
              <a:ea typeface="+mn-ea"/>
              <a:cs typeface="+mn-cs"/>
            </a:rPr>
            <a:t>円となっている。類似団体平均よりも低い水準となっているが、平成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年度以降年々上昇している。</a:t>
          </a:r>
          <a:r>
            <a:rPr kumimoji="1" lang="ja-JP" altLang="en-US" sz="1300">
              <a:solidFill>
                <a:schemeClr val="dk1"/>
              </a:solidFill>
              <a:effectLst/>
              <a:latin typeface="+mn-lt"/>
              <a:ea typeface="+mn-ea"/>
              <a:cs typeface="+mn-cs"/>
            </a:rPr>
            <a:t>障害者自立支援給付や国民健康保険事業特別会計への繰出金等の社会福祉費の増加や、私立保育所運営委託料や児童手当等の児童福祉費の増加、そして生活保護費の増加が大きい。人口の増加により民生費が増加しているが、人口の伸び以上に民生費が増加している状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土木費は、住民一人当たり</a:t>
          </a:r>
          <a:r>
            <a:rPr kumimoji="1" lang="en-US" altLang="ja-JP" sz="1300">
              <a:solidFill>
                <a:schemeClr val="dk1"/>
              </a:solidFill>
              <a:effectLst/>
              <a:latin typeface="+mn-lt"/>
              <a:ea typeface="+mn-ea"/>
              <a:cs typeface="+mn-cs"/>
            </a:rPr>
            <a:t>30,141</a:t>
          </a:r>
          <a:r>
            <a:rPr kumimoji="1" lang="ja-JP" altLang="en-US"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年度以降減少が続いている。これは、福間駅東地区土地区画整理事業が完了したことと、それによる転入者の増加により、一人当たりの費用が減少したものと思われる。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年度以降取り崩しを回避している。実質単年度収支は、平成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年度は赤字だったが、平成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年度は黒字に改善した。実質収支額は継続的に黒字を確保しており、概ね安定的な収支となっている。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今後も安易な基金の取り崩しが生じることがないよう、適切な財政運営に努める。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当市においては、平成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年度に老人保健特別会計単独で赤字が生じたことはあるが、連結赤字比率において、これまで赤字を計上したことはない。今後も赤字を生じさせないよう、適切な財政運営に努める。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21370243</v>
      </c>
      <c r="BO4" s="379"/>
      <c r="BP4" s="379"/>
      <c r="BQ4" s="379"/>
      <c r="BR4" s="379"/>
      <c r="BS4" s="379"/>
      <c r="BT4" s="379"/>
      <c r="BU4" s="380"/>
      <c r="BV4" s="378">
        <v>20547980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v>
      </c>
      <c r="CU4" s="385"/>
      <c r="CV4" s="385"/>
      <c r="CW4" s="385"/>
      <c r="CX4" s="385"/>
      <c r="CY4" s="385"/>
      <c r="CZ4" s="385"/>
      <c r="DA4" s="386"/>
      <c r="DB4" s="384">
        <v>4.5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20800147</v>
      </c>
      <c r="BO5" s="416"/>
      <c r="BP5" s="416"/>
      <c r="BQ5" s="416"/>
      <c r="BR5" s="416"/>
      <c r="BS5" s="416"/>
      <c r="BT5" s="416"/>
      <c r="BU5" s="417"/>
      <c r="BV5" s="415">
        <v>19950677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92.5</v>
      </c>
      <c r="CU5" s="413"/>
      <c r="CV5" s="413"/>
      <c r="CW5" s="413"/>
      <c r="CX5" s="413"/>
      <c r="CY5" s="413"/>
      <c r="CZ5" s="413"/>
      <c r="DA5" s="414"/>
      <c r="DB5" s="412">
        <v>92.4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570096</v>
      </c>
      <c r="BO6" s="416"/>
      <c r="BP6" s="416"/>
      <c r="BQ6" s="416"/>
      <c r="BR6" s="416"/>
      <c r="BS6" s="416"/>
      <c r="BT6" s="416"/>
      <c r="BU6" s="417"/>
      <c r="BV6" s="415">
        <v>597303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98.6</v>
      </c>
      <c r="CU6" s="453"/>
      <c r="CV6" s="453"/>
      <c r="CW6" s="453"/>
      <c r="CX6" s="453"/>
      <c r="CY6" s="453"/>
      <c r="CZ6" s="453"/>
      <c r="DA6" s="454"/>
      <c r="DB6" s="452">
        <v>99.3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61189</v>
      </c>
      <c r="BO7" s="416"/>
      <c r="BP7" s="416"/>
      <c r="BQ7" s="416"/>
      <c r="BR7" s="416"/>
      <c r="BS7" s="416"/>
      <c r="BT7" s="416"/>
      <c r="BU7" s="417"/>
      <c r="BV7" s="415">
        <v>41804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12628438</v>
      </c>
      <c r="CU7" s="416"/>
      <c r="CV7" s="416"/>
      <c r="CW7" s="416"/>
      <c r="CX7" s="416"/>
      <c r="CY7" s="416"/>
      <c r="CZ7" s="416"/>
      <c r="DA7" s="417"/>
      <c r="DB7" s="415">
        <v>12363302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508907</v>
      </c>
      <c r="BO8" s="416"/>
      <c r="BP8" s="416"/>
      <c r="BQ8" s="416"/>
      <c r="BR8" s="416"/>
      <c r="BS8" s="416"/>
      <c r="BT8" s="416"/>
      <c r="BU8" s="417"/>
      <c r="BV8" s="415">
        <v>555499</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0.55000000000000004</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58781</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-46592</v>
      </c>
      <c r="BO9" s="416"/>
      <c r="BP9" s="416"/>
      <c r="BQ9" s="416"/>
      <c r="BR9" s="416"/>
      <c r="BS9" s="416"/>
      <c r="BT9" s="416"/>
      <c r="BU9" s="417"/>
      <c r="BV9" s="415">
        <v>-199610</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12.8</v>
      </c>
      <c r="CU9" s="413"/>
      <c r="CV9" s="413"/>
      <c r="CW9" s="413"/>
      <c r="CX9" s="413"/>
      <c r="CY9" s="413"/>
      <c r="CZ9" s="413"/>
      <c r="DA9" s="414"/>
      <c r="DB9" s="412">
        <v>13.1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55431</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234139</v>
      </c>
      <c r="BO10" s="416"/>
      <c r="BP10" s="416"/>
      <c r="BQ10" s="416"/>
      <c r="BR10" s="416"/>
      <c r="BS10" s="416"/>
      <c r="BT10" s="416"/>
      <c r="BU10" s="417"/>
      <c r="BV10" s="415">
        <v>171027</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77</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60263</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59970</v>
      </c>
      <c r="S13" s="497"/>
      <c r="T13" s="497"/>
      <c r="U13" s="497"/>
      <c r="V13" s="498"/>
      <c r="W13" s="431" t="s">
        <v>122</v>
      </c>
      <c r="X13" s="432"/>
      <c r="Y13" s="432"/>
      <c r="Z13" s="432"/>
      <c r="AA13" s="432"/>
      <c r="AB13" s="422"/>
      <c r="AC13" s="466">
        <v>844</v>
      </c>
      <c r="AD13" s="467"/>
      <c r="AE13" s="467"/>
      <c r="AF13" s="467"/>
      <c r="AG13" s="506"/>
      <c r="AH13" s="466">
        <v>1212</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187547</v>
      </c>
      <c r="BO13" s="416"/>
      <c r="BP13" s="416"/>
      <c r="BQ13" s="416"/>
      <c r="BR13" s="416"/>
      <c r="BS13" s="416"/>
      <c r="BT13" s="416"/>
      <c r="BU13" s="417"/>
      <c r="BV13" s="415">
        <v>-28583</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5.4</v>
      </c>
      <c r="CU13" s="413"/>
      <c r="CV13" s="413"/>
      <c r="CW13" s="413"/>
      <c r="CX13" s="413"/>
      <c r="CY13" s="413"/>
      <c r="CZ13" s="413"/>
      <c r="DA13" s="414"/>
      <c r="DB13" s="412">
        <v>5.7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59091</v>
      </c>
      <c r="S14" s="497"/>
      <c r="T14" s="497"/>
      <c r="U14" s="497"/>
      <c r="V14" s="498"/>
      <c r="W14" s="405"/>
      <c r="X14" s="406"/>
      <c r="Y14" s="406"/>
      <c r="Z14" s="406"/>
      <c r="AA14" s="406"/>
      <c r="AB14" s="395"/>
      <c r="AC14" s="499">
        <v>3.7</v>
      </c>
      <c r="AD14" s="500"/>
      <c r="AE14" s="500"/>
      <c r="AF14" s="500"/>
      <c r="AG14" s="501"/>
      <c r="AH14" s="499">
        <v>4.8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v>16.7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58844</v>
      </c>
      <c r="S15" s="497"/>
      <c r="T15" s="497"/>
      <c r="U15" s="497"/>
      <c r="V15" s="498"/>
      <c r="W15" s="431" t="s">
        <v>129</v>
      </c>
      <c r="X15" s="432"/>
      <c r="Y15" s="432"/>
      <c r="Z15" s="432"/>
      <c r="AA15" s="432"/>
      <c r="AB15" s="422"/>
      <c r="AC15" s="466">
        <v>4733</v>
      </c>
      <c r="AD15" s="467"/>
      <c r="AE15" s="467"/>
      <c r="AF15" s="467"/>
      <c r="AG15" s="506"/>
      <c r="AH15" s="466">
        <v>5187</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5497441</v>
      </c>
      <c r="BO15" s="379"/>
      <c r="BP15" s="379"/>
      <c r="BQ15" s="379"/>
      <c r="BR15" s="379"/>
      <c r="BS15" s="379"/>
      <c r="BT15" s="379"/>
      <c r="BU15" s="380"/>
      <c r="BV15" s="378">
        <v>5189912</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20.6</v>
      </c>
      <c r="AD16" s="500"/>
      <c r="AE16" s="500"/>
      <c r="AF16" s="500"/>
      <c r="AG16" s="501"/>
      <c r="AH16" s="499">
        <v>20.7</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9893873</v>
      </c>
      <c r="BO16" s="416"/>
      <c r="BP16" s="416"/>
      <c r="BQ16" s="416"/>
      <c r="BR16" s="416"/>
      <c r="BS16" s="416"/>
      <c r="BT16" s="416"/>
      <c r="BU16" s="417"/>
      <c r="BV16" s="415">
        <v>9417087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17437</v>
      </c>
      <c r="AD17" s="467"/>
      <c r="AE17" s="467"/>
      <c r="AF17" s="467"/>
      <c r="AG17" s="506"/>
      <c r="AH17" s="466">
        <v>18406</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6948803</v>
      </c>
      <c r="BO17" s="416"/>
      <c r="BP17" s="416"/>
      <c r="BQ17" s="416"/>
      <c r="BR17" s="416"/>
      <c r="BS17" s="416"/>
      <c r="BT17" s="416"/>
      <c r="BU17" s="417"/>
      <c r="BV17" s="415">
        <v>6646086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139</v>
      </c>
      <c r="C18" s="458"/>
      <c r="D18" s="458"/>
      <c r="E18" s="527"/>
      <c r="F18" s="527"/>
      <c r="G18" s="527"/>
      <c r="H18" s="527"/>
      <c r="I18" s="527"/>
      <c r="J18" s="527"/>
      <c r="K18" s="527"/>
      <c r="L18" s="528">
        <v>52.76</v>
      </c>
      <c r="M18" s="528"/>
      <c r="N18" s="528"/>
      <c r="O18" s="528"/>
      <c r="P18" s="528"/>
      <c r="Q18" s="528"/>
      <c r="R18" s="529"/>
      <c r="S18" s="529"/>
      <c r="T18" s="529"/>
      <c r="U18" s="529"/>
      <c r="V18" s="530"/>
      <c r="W18" s="433"/>
      <c r="X18" s="434"/>
      <c r="Y18" s="434"/>
      <c r="Z18" s="434"/>
      <c r="AA18" s="434"/>
      <c r="AB18" s="425"/>
      <c r="AC18" s="531">
        <v>75.8</v>
      </c>
      <c r="AD18" s="532"/>
      <c r="AE18" s="532"/>
      <c r="AF18" s="532"/>
      <c r="AG18" s="533"/>
      <c r="AH18" s="531">
        <v>73.599999999999994</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11987484</v>
      </c>
      <c r="BO18" s="416"/>
      <c r="BP18" s="416"/>
      <c r="BQ18" s="416"/>
      <c r="BR18" s="416"/>
      <c r="BS18" s="416"/>
      <c r="BT18" s="416"/>
      <c r="BU18" s="417"/>
      <c r="BV18" s="415">
        <v>11536980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141</v>
      </c>
      <c r="C19" s="458"/>
      <c r="D19" s="458"/>
      <c r="E19" s="527"/>
      <c r="F19" s="527"/>
      <c r="G19" s="527"/>
      <c r="H19" s="527"/>
      <c r="I19" s="527"/>
      <c r="J19" s="527"/>
      <c r="K19" s="527"/>
      <c r="L19" s="535">
        <v>1114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14445822</v>
      </c>
      <c r="BO19" s="416"/>
      <c r="BP19" s="416"/>
      <c r="BQ19" s="416"/>
      <c r="BR19" s="416"/>
      <c r="BS19" s="416"/>
      <c r="BT19" s="416"/>
      <c r="BU19" s="417"/>
      <c r="BV19" s="415">
        <v>14033365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143</v>
      </c>
      <c r="C20" s="458"/>
      <c r="D20" s="458"/>
      <c r="E20" s="527"/>
      <c r="F20" s="527"/>
      <c r="G20" s="527"/>
      <c r="H20" s="527"/>
      <c r="I20" s="527"/>
      <c r="J20" s="527"/>
      <c r="K20" s="527"/>
      <c r="L20" s="535">
        <v>22272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20387749</v>
      </c>
      <c r="BO23" s="416"/>
      <c r="BP23" s="416"/>
      <c r="BQ23" s="416"/>
      <c r="BR23" s="416"/>
      <c r="BS23" s="416"/>
      <c r="BT23" s="416"/>
      <c r="BU23" s="417"/>
      <c r="BV23" s="415">
        <v>20054573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152</v>
      </c>
      <c r="F24" s="445"/>
      <c r="G24" s="445"/>
      <c r="H24" s="445"/>
      <c r="I24" s="445"/>
      <c r="J24" s="445"/>
      <c r="K24" s="446"/>
      <c r="L24" s="466">
        <v>1</v>
      </c>
      <c r="M24" s="467"/>
      <c r="N24" s="467"/>
      <c r="O24" s="467"/>
      <c r="P24" s="506"/>
      <c r="Q24" s="466">
        <v>8500</v>
      </c>
      <c r="R24" s="467"/>
      <c r="S24" s="467"/>
      <c r="T24" s="467"/>
      <c r="U24" s="467"/>
      <c r="V24" s="506"/>
      <c r="W24" s="561"/>
      <c r="X24" s="549"/>
      <c r="Y24" s="550"/>
      <c r="Z24" s="465" t="s">
        <v>153</v>
      </c>
      <c r="AA24" s="445"/>
      <c r="AB24" s="445"/>
      <c r="AC24" s="445"/>
      <c r="AD24" s="445"/>
      <c r="AE24" s="445"/>
      <c r="AF24" s="445"/>
      <c r="AG24" s="446"/>
      <c r="AH24" s="466">
        <v>269</v>
      </c>
      <c r="AI24" s="467"/>
      <c r="AJ24" s="467"/>
      <c r="AK24" s="467"/>
      <c r="AL24" s="506"/>
      <c r="AM24" s="466">
        <v>856227</v>
      </c>
      <c r="AN24" s="467"/>
      <c r="AO24" s="467"/>
      <c r="AP24" s="467"/>
      <c r="AQ24" s="467"/>
      <c r="AR24" s="506"/>
      <c r="AS24" s="466">
        <v>3183</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16981694</v>
      </c>
      <c r="BO24" s="416"/>
      <c r="BP24" s="416"/>
      <c r="BQ24" s="416"/>
      <c r="BR24" s="416"/>
      <c r="BS24" s="416"/>
      <c r="BT24" s="416"/>
      <c r="BU24" s="417"/>
      <c r="BV24" s="415">
        <v>16948951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155</v>
      </c>
      <c r="F25" s="445"/>
      <c r="G25" s="445"/>
      <c r="H25" s="445"/>
      <c r="I25" s="445"/>
      <c r="J25" s="445"/>
      <c r="K25" s="446"/>
      <c r="L25" s="466">
        <v>2</v>
      </c>
      <c r="M25" s="467"/>
      <c r="N25" s="467"/>
      <c r="O25" s="467"/>
      <c r="P25" s="506"/>
      <c r="Q25" s="466">
        <v>7010</v>
      </c>
      <c r="R25" s="467"/>
      <c r="S25" s="467"/>
      <c r="T25" s="467"/>
      <c r="U25" s="467"/>
      <c r="V25" s="506"/>
      <c r="W25" s="561"/>
      <c r="X25" s="549"/>
      <c r="Y25" s="550"/>
      <c r="Z25" s="465" t="s">
        <v>156</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1821304</v>
      </c>
      <c r="BO25" s="379"/>
      <c r="BP25" s="379"/>
      <c r="BQ25" s="379"/>
      <c r="BR25" s="379"/>
      <c r="BS25" s="379"/>
      <c r="BT25" s="379"/>
      <c r="BU25" s="380"/>
      <c r="BV25" s="378">
        <v>2222713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158</v>
      </c>
      <c r="F26" s="445"/>
      <c r="G26" s="445"/>
      <c r="H26" s="445"/>
      <c r="I26" s="445"/>
      <c r="J26" s="445"/>
      <c r="K26" s="446"/>
      <c r="L26" s="466">
        <v>1</v>
      </c>
      <c r="M26" s="467"/>
      <c r="N26" s="467"/>
      <c r="O26" s="467"/>
      <c r="P26" s="506"/>
      <c r="Q26" s="466">
        <v>6410</v>
      </c>
      <c r="R26" s="467"/>
      <c r="S26" s="467"/>
      <c r="T26" s="467"/>
      <c r="U26" s="467"/>
      <c r="V26" s="506"/>
      <c r="W26" s="561"/>
      <c r="X26" s="549"/>
      <c r="Y26" s="550"/>
      <c r="Z26" s="465" t="s">
        <v>159</v>
      </c>
      <c r="AA26" s="571"/>
      <c r="AB26" s="571"/>
      <c r="AC26" s="571"/>
      <c r="AD26" s="571"/>
      <c r="AE26" s="571"/>
      <c r="AF26" s="571"/>
      <c r="AG26" s="572"/>
      <c r="AH26" s="466">
        <v>3</v>
      </c>
      <c r="AI26" s="467"/>
      <c r="AJ26" s="467"/>
      <c r="AK26" s="467"/>
      <c r="AL26" s="506"/>
      <c r="AM26" s="466">
        <v>11229</v>
      </c>
      <c r="AN26" s="467"/>
      <c r="AO26" s="467"/>
      <c r="AP26" s="467"/>
      <c r="AQ26" s="467"/>
      <c r="AR26" s="506"/>
      <c r="AS26" s="466">
        <v>3743</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161</v>
      </c>
      <c r="F27" s="445"/>
      <c r="G27" s="445"/>
      <c r="H27" s="445"/>
      <c r="I27" s="445"/>
      <c r="J27" s="445"/>
      <c r="K27" s="446"/>
      <c r="L27" s="466">
        <v>1</v>
      </c>
      <c r="M27" s="467"/>
      <c r="N27" s="467"/>
      <c r="O27" s="467"/>
      <c r="P27" s="506"/>
      <c r="Q27" s="466">
        <v>4640</v>
      </c>
      <c r="R27" s="467"/>
      <c r="S27" s="467"/>
      <c r="T27" s="467"/>
      <c r="U27" s="467"/>
      <c r="V27" s="506"/>
      <c r="W27" s="561"/>
      <c r="X27" s="549"/>
      <c r="Y27" s="550"/>
      <c r="Z27" s="465" t="s">
        <v>162</v>
      </c>
      <c r="AA27" s="445"/>
      <c r="AB27" s="445"/>
      <c r="AC27" s="445"/>
      <c r="AD27" s="445"/>
      <c r="AE27" s="445"/>
      <c r="AF27" s="445"/>
      <c r="AG27" s="446"/>
      <c r="AH27" s="466">
        <v>7</v>
      </c>
      <c r="AI27" s="467"/>
      <c r="AJ27" s="467"/>
      <c r="AK27" s="467"/>
      <c r="AL27" s="506"/>
      <c r="AM27" s="466">
        <v>23450</v>
      </c>
      <c r="AN27" s="467"/>
      <c r="AO27" s="467"/>
      <c r="AP27" s="467"/>
      <c r="AQ27" s="467"/>
      <c r="AR27" s="506"/>
      <c r="AS27" s="466">
        <v>3350</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4140</v>
      </c>
      <c r="R28" s="467"/>
      <c r="S28" s="467"/>
      <c r="T28" s="467"/>
      <c r="U28" s="467"/>
      <c r="V28" s="506"/>
      <c r="W28" s="561"/>
      <c r="X28" s="549"/>
      <c r="Y28" s="550"/>
      <c r="Z28" s="465" t="s">
        <v>165</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5844167</v>
      </c>
      <c r="BO28" s="379"/>
      <c r="BP28" s="379"/>
      <c r="BQ28" s="379"/>
      <c r="BR28" s="379"/>
      <c r="BS28" s="379"/>
      <c r="BT28" s="379"/>
      <c r="BU28" s="380"/>
      <c r="BV28" s="378">
        <v>5610028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18</v>
      </c>
      <c r="M29" s="467"/>
      <c r="N29" s="467"/>
      <c r="O29" s="467"/>
      <c r="P29" s="506"/>
      <c r="Q29" s="466">
        <v>3880</v>
      </c>
      <c r="R29" s="467"/>
      <c r="S29" s="467"/>
      <c r="T29" s="467"/>
      <c r="U29" s="467"/>
      <c r="V29" s="506"/>
      <c r="W29" s="562"/>
      <c r="X29" s="563"/>
      <c r="Y29" s="564"/>
      <c r="Z29" s="465" t="s">
        <v>169</v>
      </c>
      <c r="AA29" s="445"/>
      <c r="AB29" s="445"/>
      <c r="AC29" s="445"/>
      <c r="AD29" s="445"/>
      <c r="AE29" s="445"/>
      <c r="AF29" s="445"/>
      <c r="AG29" s="446"/>
      <c r="AH29" s="466">
        <v>276</v>
      </c>
      <c r="AI29" s="467"/>
      <c r="AJ29" s="467"/>
      <c r="AK29" s="467"/>
      <c r="AL29" s="506"/>
      <c r="AM29" s="466">
        <v>879677</v>
      </c>
      <c r="AN29" s="467"/>
      <c r="AO29" s="467"/>
      <c r="AP29" s="467"/>
      <c r="AQ29" s="467"/>
      <c r="AR29" s="506"/>
      <c r="AS29" s="466">
        <v>3187</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626431</v>
      </c>
      <c r="BO29" s="416"/>
      <c r="BP29" s="416"/>
      <c r="BQ29" s="416"/>
      <c r="BR29" s="416"/>
      <c r="BS29" s="416"/>
      <c r="BT29" s="416"/>
      <c r="BU29" s="417"/>
      <c r="BV29" s="415">
        <v>675668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96.4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4319205</v>
      </c>
      <c r="BO30" s="585"/>
      <c r="BP30" s="585"/>
      <c r="BQ30" s="585"/>
      <c r="BR30" s="585"/>
      <c r="BS30" s="585"/>
      <c r="BT30" s="585"/>
      <c r="BU30" s="586"/>
      <c r="BV30" s="584">
        <v>4013414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宗像地区事務組合（宗像地区事務組合一般会計）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宗像地区事務組合（宗像地区事務組合急患センター事業特別会計）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宗像地区事務組合（宗像地区事務組合水道事業会計）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宗像地区事務組合（宗像地区事務組合大島簡易水道事業特別会計）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宗像地区事務組合（宗像地区事務組合本木簡易水道事業特別会計）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古賀高等学校組合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北筑昇華苑組合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玄界環境組合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福岡地区水道企業団</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福岡県市町村消防団員等公務災害補償組合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518</v>
      </c>
      <c r="D34" s="1181"/>
      <c r="E34" s="1182"/>
      <c r="F34" s="32">
        <v>4.58</v>
      </c>
      <c r="G34" s="33">
        <v>2.2200000000000002</v>
      </c>
      <c r="H34" s="33">
        <v>6.09</v>
      </c>
      <c r="I34" s="33">
        <v>4.4400000000000004</v>
      </c>
      <c r="J34" s="34">
        <v>3.97</v>
      </c>
      <c r="K34" s="22"/>
      <c r="L34" s="22"/>
      <c r="M34" s="22"/>
      <c r="N34" s="22"/>
      <c r="O34" s="22"/>
      <c r="P34" s="22"/>
    </row>
    <row r="35" spans="1:16" ht="39" customHeight="1">
      <c r="A35" s="22"/>
      <c r="B35" s="35"/>
      <c r="C35" s="1175" t="s">
        <v>519</v>
      </c>
      <c r="D35" s="1176"/>
      <c r="E35" s="1177"/>
      <c r="F35" s="36">
        <v>0.4</v>
      </c>
      <c r="G35" s="37">
        <v>0.28999999999999998</v>
      </c>
      <c r="H35" s="37">
        <v>0.22</v>
      </c>
      <c r="I35" s="37">
        <v>0.04</v>
      </c>
      <c r="J35" s="38">
        <v>0.56999999999999995</v>
      </c>
      <c r="K35" s="22"/>
      <c r="L35" s="22"/>
      <c r="M35" s="22"/>
      <c r="N35" s="22"/>
      <c r="O35" s="22"/>
      <c r="P35" s="22"/>
    </row>
    <row r="36" spans="1:16" ht="39" customHeight="1">
      <c r="A36" s="22"/>
      <c r="B36" s="35"/>
      <c r="C36" s="1175" t="s">
        <v>520</v>
      </c>
      <c r="D36" s="1176"/>
      <c r="E36" s="1177"/>
      <c r="F36" s="36">
        <v>0.09</v>
      </c>
      <c r="G36" s="37">
        <v>0.12</v>
      </c>
      <c r="H36" s="37">
        <v>0.13</v>
      </c>
      <c r="I36" s="37">
        <v>0.14000000000000001</v>
      </c>
      <c r="J36" s="38">
        <v>0.13</v>
      </c>
      <c r="K36" s="22"/>
      <c r="L36" s="22"/>
      <c r="M36" s="22"/>
      <c r="N36" s="22"/>
      <c r="O36" s="22"/>
      <c r="P36" s="22"/>
    </row>
    <row r="37" spans="1:16" ht="39" customHeight="1">
      <c r="A37" s="22"/>
      <c r="B37" s="35"/>
      <c r="C37" s="1175" t="s">
        <v>521</v>
      </c>
      <c r="D37" s="1176"/>
      <c r="E37" s="1177"/>
      <c r="F37" s="36">
        <v>0.17</v>
      </c>
      <c r="G37" s="37">
        <v>0.21</v>
      </c>
      <c r="H37" s="37">
        <v>0.03</v>
      </c>
      <c r="I37" s="37">
        <v>0.03</v>
      </c>
      <c r="J37" s="38">
        <v>7.0000000000000007E-2</v>
      </c>
      <c r="K37" s="22"/>
      <c r="L37" s="22"/>
      <c r="M37" s="22"/>
      <c r="N37" s="22"/>
      <c r="O37" s="22"/>
      <c r="P37" s="22"/>
    </row>
    <row r="38" spans="1:16" ht="39" customHeight="1">
      <c r="A38" s="22"/>
      <c r="B38" s="35"/>
      <c r="C38" s="1175" t="s">
        <v>522</v>
      </c>
      <c r="D38" s="1176"/>
      <c r="E38" s="1177"/>
      <c r="F38" s="36">
        <v>0.08</v>
      </c>
      <c r="G38" s="37">
        <v>1.0900000000000001</v>
      </c>
      <c r="H38" s="37">
        <v>1.01</v>
      </c>
      <c r="I38" s="37">
        <v>0.77</v>
      </c>
      <c r="J38" s="38">
        <v>0.05</v>
      </c>
      <c r="K38" s="22"/>
      <c r="L38" s="22"/>
      <c r="M38" s="22"/>
      <c r="N38" s="22"/>
      <c r="O38" s="22"/>
      <c r="P38" s="22"/>
    </row>
    <row r="39" spans="1:16" ht="39" customHeight="1">
      <c r="A39" s="22"/>
      <c r="B39" s="35"/>
      <c r="C39" s="1175" t="s">
        <v>523</v>
      </c>
      <c r="D39" s="1176"/>
      <c r="E39" s="1177"/>
      <c r="F39" s="36">
        <v>0.05</v>
      </c>
      <c r="G39" s="37">
        <v>0.03</v>
      </c>
      <c r="H39" s="37">
        <v>0.04</v>
      </c>
      <c r="I39" s="37">
        <v>0.04</v>
      </c>
      <c r="J39" s="38">
        <v>0.05</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524</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525</v>
      </c>
      <c r="D43" s="1179"/>
      <c r="E43" s="1180"/>
      <c r="F43" s="41">
        <v>0.13</v>
      </c>
      <c r="G43" s="42">
        <v>0.08</v>
      </c>
      <c r="H43" s="42">
        <v>0.1</v>
      </c>
      <c r="I43" s="42">
        <v>0</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1692</v>
      </c>
      <c r="L45" s="60">
        <v>1716</v>
      </c>
      <c r="M45" s="60">
        <v>1864</v>
      </c>
      <c r="N45" s="60">
        <v>1911</v>
      </c>
      <c r="O45" s="61">
        <v>1922</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v>4</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362</v>
      </c>
      <c r="L48" s="64">
        <v>482</v>
      </c>
      <c r="M48" s="64">
        <v>415</v>
      </c>
      <c r="N48" s="64">
        <v>453</v>
      </c>
      <c r="O48" s="65">
        <v>412</v>
      </c>
      <c r="P48" s="48"/>
      <c r="Q48" s="48"/>
      <c r="R48" s="48"/>
      <c r="S48" s="48"/>
      <c r="T48" s="48"/>
      <c r="U48" s="48"/>
    </row>
    <row r="49" spans="1:21" ht="30.75" customHeight="1">
      <c r="A49" s="48"/>
      <c r="B49" s="1193"/>
      <c r="C49" s="1194"/>
      <c r="D49" s="62"/>
      <c r="E49" s="1185" t="s">
        <v>15</v>
      </c>
      <c r="F49" s="1185"/>
      <c r="G49" s="1185"/>
      <c r="H49" s="1185"/>
      <c r="I49" s="1185"/>
      <c r="J49" s="1186"/>
      <c r="K49" s="63">
        <v>360</v>
      </c>
      <c r="L49" s="64">
        <v>325</v>
      </c>
      <c r="M49" s="64">
        <v>342</v>
      </c>
      <c r="N49" s="64">
        <v>356</v>
      </c>
      <c r="O49" s="65">
        <v>330</v>
      </c>
      <c r="P49" s="48"/>
      <c r="Q49" s="48"/>
      <c r="R49" s="48"/>
      <c r="S49" s="48"/>
      <c r="T49" s="48"/>
      <c r="U49" s="48"/>
    </row>
    <row r="50" spans="1:21" ht="30.75" customHeight="1">
      <c r="A50" s="48"/>
      <c r="B50" s="1193"/>
      <c r="C50" s="1194"/>
      <c r="D50" s="62"/>
      <c r="E50" s="1185" t="s">
        <v>16</v>
      </c>
      <c r="F50" s="1185"/>
      <c r="G50" s="1185"/>
      <c r="H50" s="1185"/>
      <c r="I50" s="1185"/>
      <c r="J50" s="1186"/>
      <c r="K50" s="63">
        <v>201</v>
      </c>
      <c r="L50" s="64">
        <v>189</v>
      </c>
      <c r="M50" s="64">
        <v>189</v>
      </c>
      <c r="N50" s="64">
        <v>201</v>
      </c>
      <c r="O50" s="65">
        <v>201</v>
      </c>
      <c r="P50" s="48"/>
      <c r="Q50" s="48"/>
      <c r="R50" s="48"/>
      <c r="S50" s="48"/>
      <c r="T50" s="48"/>
      <c r="U50" s="48"/>
    </row>
    <row r="51" spans="1:21" ht="30.75" customHeight="1">
      <c r="A51" s="48"/>
      <c r="B51" s="1195"/>
      <c r="C51" s="1196"/>
      <c r="D51" s="66"/>
      <c r="E51" s="1185" t="s">
        <v>17</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c r="A52" s="48"/>
      <c r="B52" s="1183" t="s">
        <v>18</v>
      </c>
      <c r="C52" s="1184"/>
      <c r="D52" s="66"/>
      <c r="E52" s="1185" t="s">
        <v>19</v>
      </c>
      <c r="F52" s="1185"/>
      <c r="G52" s="1185"/>
      <c r="H52" s="1185"/>
      <c r="I52" s="1185"/>
      <c r="J52" s="1186"/>
      <c r="K52" s="63">
        <v>1939</v>
      </c>
      <c r="L52" s="64">
        <v>2107</v>
      </c>
      <c r="M52" s="64">
        <v>2254</v>
      </c>
      <c r="N52" s="64">
        <v>2370</v>
      </c>
      <c r="O52" s="65">
        <v>2328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680</v>
      </c>
      <c r="L53" s="69">
        <v>605</v>
      </c>
      <c r="M53" s="69">
        <v>556</v>
      </c>
      <c r="N53" s="69">
        <v>551</v>
      </c>
      <c r="O53" s="70">
        <v>537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99" t="s">
        <v>23</v>
      </c>
      <c r="C41" s="1200"/>
      <c r="D41" s="81"/>
      <c r="E41" s="1205" t="s">
        <v>24</v>
      </c>
      <c r="F41" s="1205"/>
      <c r="G41" s="1205"/>
      <c r="H41" s="1206"/>
      <c r="I41" s="82">
        <v>18643</v>
      </c>
      <c r="J41" s="83">
        <v>19367</v>
      </c>
      <c r="K41" s="83">
        <v>20171</v>
      </c>
      <c r="L41" s="83">
        <v>20055</v>
      </c>
      <c r="M41" s="84">
        <v>20388</v>
      </c>
    </row>
    <row r="42" spans="2:13" ht="27.75" customHeight="1">
      <c r="B42" s="1201"/>
      <c r="C42" s="1202"/>
      <c r="D42" s="85"/>
      <c r="E42" s="1207" t="s">
        <v>25</v>
      </c>
      <c r="F42" s="1207"/>
      <c r="G42" s="1207"/>
      <c r="H42" s="1208"/>
      <c r="I42" s="86">
        <v>768</v>
      </c>
      <c r="J42" s="87">
        <v>611</v>
      </c>
      <c r="K42" s="87">
        <v>613</v>
      </c>
      <c r="L42" s="87">
        <v>91</v>
      </c>
      <c r="M42" s="88" t="s">
        <v>472</v>
      </c>
    </row>
    <row r="43" spans="2:13" ht="27.75" customHeight="1">
      <c r="B43" s="1201"/>
      <c r="C43" s="1202"/>
      <c r="D43" s="85"/>
      <c r="E43" s="1207" t="s">
        <v>26</v>
      </c>
      <c r="F43" s="1207"/>
      <c r="G43" s="1207"/>
      <c r="H43" s="1208"/>
      <c r="I43" s="86">
        <v>12670</v>
      </c>
      <c r="J43" s="87">
        <v>13001</v>
      </c>
      <c r="K43" s="87">
        <v>12040</v>
      </c>
      <c r="L43" s="87">
        <v>11767</v>
      </c>
      <c r="M43" s="88">
        <v>10341</v>
      </c>
    </row>
    <row r="44" spans="2:13" ht="27.75" customHeight="1">
      <c r="B44" s="1201"/>
      <c r="C44" s="1202"/>
      <c r="D44" s="85"/>
      <c r="E44" s="1207" t="s">
        <v>27</v>
      </c>
      <c r="F44" s="1207"/>
      <c r="G44" s="1207"/>
      <c r="H44" s="1208"/>
      <c r="I44" s="86">
        <v>3128</v>
      </c>
      <c r="J44" s="87">
        <v>2635</v>
      </c>
      <c r="K44" s="87">
        <v>2135</v>
      </c>
      <c r="L44" s="87">
        <v>1803</v>
      </c>
      <c r="M44" s="88">
        <v>1308</v>
      </c>
    </row>
    <row r="45" spans="2:13" ht="27.75" customHeight="1">
      <c r="B45" s="1201"/>
      <c r="C45" s="1202"/>
      <c r="D45" s="85"/>
      <c r="E45" s="1207" t="s">
        <v>28</v>
      </c>
      <c r="F45" s="1207"/>
      <c r="G45" s="1207"/>
      <c r="H45" s="1208"/>
      <c r="I45" s="86">
        <v>1376</v>
      </c>
      <c r="J45" s="87">
        <v>1270</v>
      </c>
      <c r="K45" s="87">
        <v>1314</v>
      </c>
      <c r="L45" s="87">
        <v>1031</v>
      </c>
      <c r="M45" s="88">
        <v>766</v>
      </c>
    </row>
    <row r="46" spans="2:13" ht="27.75" customHeight="1">
      <c r="B46" s="1201"/>
      <c r="C46" s="1202"/>
      <c r="D46" s="85"/>
      <c r="E46" s="1207" t="s">
        <v>29</v>
      </c>
      <c r="F46" s="1207"/>
      <c r="G46" s="1207"/>
      <c r="H46" s="1208"/>
      <c r="I46" s="86" t="s">
        <v>472</v>
      </c>
      <c r="J46" s="87" t="s">
        <v>472</v>
      </c>
      <c r="K46" s="87" t="s">
        <v>472</v>
      </c>
      <c r="L46" s="87" t="s">
        <v>472</v>
      </c>
      <c r="M46" s="88" t="s">
        <v>472</v>
      </c>
    </row>
    <row r="47" spans="2:13" ht="27.75" customHeight="1">
      <c r="B47" s="1201"/>
      <c r="C47" s="1202"/>
      <c r="D47" s="85"/>
      <c r="E47" s="1207" t="s">
        <v>30</v>
      </c>
      <c r="F47" s="1207"/>
      <c r="G47" s="1207"/>
      <c r="H47" s="1208"/>
      <c r="I47" s="86" t="s">
        <v>472</v>
      </c>
      <c r="J47" s="87" t="s">
        <v>472</v>
      </c>
      <c r="K47" s="87" t="s">
        <v>472</v>
      </c>
      <c r="L47" s="87" t="s">
        <v>472</v>
      </c>
      <c r="M47" s="88" t="s">
        <v>472</v>
      </c>
    </row>
    <row r="48" spans="2:13" ht="27.75" customHeight="1">
      <c r="B48" s="1203"/>
      <c r="C48" s="1204"/>
      <c r="D48" s="85"/>
      <c r="E48" s="1207" t="s">
        <v>31</v>
      </c>
      <c r="F48" s="1207"/>
      <c r="G48" s="1207"/>
      <c r="H48" s="1208"/>
      <c r="I48" s="86" t="s">
        <v>472</v>
      </c>
      <c r="J48" s="87" t="s">
        <v>472</v>
      </c>
      <c r="K48" s="87" t="s">
        <v>472</v>
      </c>
      <c r="L48" s="87" t="s">
        <v>472</v>
      </c>
      <c r="M48" s="88" t="s">
        <v>472</v>
      </c>
    </row>
    <row r="49" spans="2:13" ht="27.75" customHeight="1">
      <c r="B49" s="1209" t="s">
        <v>32</v>
      </c>
      <c r="C49" s="1210"/>
      <c r="D49" s="89"/>
      <c r="E49" s="1207" t="s">
        <v>33</v>
      </c>
      <c r="F49" s="1207"/>
      <c r="G49" s="1207"/>
      <c r="H49" s="1208"/>
      <c r="I49" s="86">
        <v>9140</v>
      </c>
      <c r="J49" s="87">
        <v>9038</v>
      </c>
      <c r="K49" s="87">
        <v>9409</v>
      </c>
      <c r="L49" s="87">
        <v>8911</v>
      </c>
      <c r="M49" s="88">
        <v>9270</v>
      </c>
    </row>
    <row r="50" spans="2:13" ht="27.75" customHeight="1">
      <c r="B50" s="1201"/>
      <c r="C50" s="1202"/>
      <c r="D50" s="85"/>
      <c r="E50" s="1207" t="s">
        <v>34</v>
      </c>
      <c r="F50" s="1207"/>
      <c r="G50" s="1207"/>
      <c r="H50" s="1208"/>
      <c r="I50" s="86">
        <v>400</v>
      </c>
      <c r="J50" s="87">
        <v>246</v>
      </c>
      <c r="K50" s="87">
        <v>443</v>
      </c>
      <c r="L50" s="87">
        <v>383</v>
      </c>
      <c r="M50" s="88">
        <v>320</v>
      </c>
    </row>
    <row r="51" spans="2:13" ht="27.75" customHeight="1">
      <c r="B51" s="1203"/>
      <c r="C51" s="1204"/>
      <c r="D51" s="85"/>
      <c r="E51" s="1207" t="s">
        <v>35</v>
      </c>
      <c r="F51" s="1207"/>
      <c r="G51" s="1207"/>
      <c r="H51" s="1208"/>
      <c r="I51" s="86">
        <v>23069</v>
      </c>
      <c r="J51" s="87">
        <v>23721</v>
      </c>
      <c r="K51" s="87">
        <v>24095</v>
      </c>
      <c r="L51" s="87">
        <v>23765</v>
      </c>
      <c r="M51" s="88">
        <v>23645</v>
      </c>
    </row>
    <row r="52" spans="2:13" ht="27.75" customHeight="1" thickBot="1">
      <c r="B52" s="1211" t="s">
        <v>36</v>
      </c>
      <c r="C52" s="1212"/>
      <c r="D52" s="90"/>
      <c r="E52" s="1213" t="s">
        <v>37</v>
      </c>
      <c r="F52" s="1213"/>
      <c r="G52" s="1213"/>
      <c r="H52" s="1214"/>
      <c r="I52" s="91">
        <v>3975</v>
      </c>
      <c r="J52" s="92">
        <v>3880</v>
      </c>
      <c r="K52" s="92">
        <v>2326</v>
      </c>
      <c r="L52" s="92">
        <v>1687</v>
      </c>
      <c r="M52" s="93">
        <v>-432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8"/>
      <c r="H50" s="1239"/>
      <c r="I50" s="1239"/>
      <c r="J50" s="1240"/>
      <c r="K50" s="354" t="s">
        <v>512</v>
      </c>
      <c r="L50" s="354" t="s">
        <v>513</v>
      </c>
      <c r="M50" s="354" t="s">
        <v>514</v>
      </c>
      <c r="N50" s="354" t="s">
        <v>515</v>
      </c>
      <c r="O50" s="354" t="s">
        <v>516</v>
      </c>
    </row>
    <row r="51" spans="1:17">
      <c r="B51" s="248"/>
      <c r="C51" s="244"/>
      <c r="D51" s="244"/>
      <c r="E51" s="244"/>
      <c r="F51" s="244"/>
      <c r="G51" s="1241" t="s">
        <v>555</v>
      </c>
      <c r="H51" s="1242"/>
      <c r="I51" s="1247" t="s">
        <v>556</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562</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557</v>
      </c>
      <c r="H55" s="1222"/>
      <c r="I55" s="1227" t="s">
        <v>556</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562</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9" t="s">
        <v>559</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38"/>
      <c r="H72" s="1239"/>
      <c r="I72" s="1239"/>
      <c r="J72" s="1240"/>
      <c r="K72" s="354" t="s">
        <v>512</v>
      </c>
      <c r="L72" s="354" t="s">
        <v>513</v>
      </c>
      <c r="M72" s="354" t="s">
        <v>514</v>
      </c>
      <c r="N72" s="354" t="s">
        <v>515</v>
      </c>
      <c r="O72" s="354" t="s">
        <v>516</v>
      </c>
    </row>
    <row r="73" spans="2:30">
      <c r="B73" s="248"/>
      <c r="C73" s="244"/>
      <c r="D73" s="244"/>
      <c r="E73" s="244"/>
      <c r="F73" s="244"/>
      <c r="G73" s="1241" t="s">
        <v>555</v>
      </c>
      <c r="H73" s="1242"/>
      <c r="I73" s="1247" t="s">
        <v>556</v>
      </c>
      <c r="J73" s="1247"/>
      <c r="K73" s="1228">
        <v>40.200000000000003</v>
      </c>
      <c r="L73" s="1228">
        <v>39.299999999999997</v>
      </c>
      <c r="M73" s="1215">
        <v>23.4</v>
      </c>
      <c r="N73" s="1215">
        <v>16.7</v>
      </c>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561</v>
      </c>
      <c r="J75" s="1227"/>
      <c r="K75" s="1219">
        <v>7.5</v>
      </c>
      <c r="L75" s="1219">
        <v>7</v>
      </c>
      <c r="M75" s="1219">
        <v>6.2</v>
      </c>
      <c r="N75" s="1219">
        <v>5.7</v>
      </c>
      <c r="O75" s="1219">
        <v>5.4</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557</v>
      </c>
      <c r="H77" s="1222"/>
      <c r="I77" s="1227" t="s">
        <v>556</v>
      </c>
      <c r="J77" s="1227"/>
      <c r="K77" s="1228">
        <v>69.2</v>
      </c>
      <c r="L77" s="1228">
        <v>58.2</v>
      </c>
      <c r="M77" s="1215">
        <v>50.3</v>
      </c>
      <c r="N77" s="1215">
        <v>45.9</v>
      </c>
      <c r="O77" s="1215">
        <v>33.6</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561</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41055</v>
      </c>
      <c r="E3" s="116"/>
      <c r="F3" s="117">
        <v>47569</v>
      </c>
      <c r="G3" s="118"/>
      <c r="H3" s="119"/>
    </row>
    <row r="4" spans="1:8">
      <c r="A4" s="120"/>
      <c r="B4" s="121"/>
      <c r="C4" s="122"/>
      <c r="D4" s="123">
        <v>14368</v>
      </c>
      <c r="E4" s="124"/>
      <c r="F4" s="125">
        <v>26255</v>
      </c>
      <c r="G4" s="126"/>
      <c r="H4" s="127"/>
    </row>
    <row r="5" spans="1:8">
      <c r="A5" s="108" t="s">
        <v>506</v>
      </c>
      <c r="B5" s="113"/>
      <c r="C5" s="114"/>
      <c r="D5" s="115">
        <v>52313</v>
      </c>
      <c r="E5" s="116"/>
      <c r="F5" s="117">
        <v>50880</v>
      </c>
      <c r="G5" s="118"/>
      <c r="H5" s="119"/>
    </row>
    <row r="6" spans="1:8">
      <c r="A6" s="120"/>
      <c r="B6" s="121"/>
      <c r="C6" s="122"/>
      <c r="D6" s="123">
        <v>25867</v>
      </c>
      <c r="E6" s="124"/>
      <c r="F6" s="125">
        <v>26879</v>
      </c>
      <c r="G6" s="126"/>
      <c r="H6" s="127"/>
    </row>
    <row r="7" spans="1:8">
      <c r="A7" s="108" t="s">
        <v>507</v>
      </c>
      <c r="B7" s="113"/>
      <c r="C7" s="114"/>
      <c r="D7" s="115">
        <v>50779</v>
      </c>
      <c r="E7" s="116"/>
      <c r="F7" s="117">
        <v>63956</v>
      </c>
      <c r="G7" s="118"/>
      <c r="H7" s="119"/>
    </row>
    <row r="8" spans="1:8">
      <c r="A8" s="120"/>
      <c r="B8" s="121"/>
      <c r="C8" s="122"/>
      <c r="D8" s="123">
        <v>27526</v>
      </c>
      <c r="E8" s="124"/>
      <c r="F8" s="125">
        <v>29239</v>
      </c>
      <c r="G8" s="126"/>
      <c r="H8" s="127"/>
    </row>
    <row r="9" spans="1:8">
      <c r="A9" s="108" t="s">
        <v>508</v>
      </c>
      <c r="B9" s="113"/>
      <c r="C9" s="114"/>
      <c r="D9" s="115">
        <v>45764</v>
      </c>
      <c r="E9" s="116"/>
      <c r="F9" s="117">
        <v>66255</v>
      </c>
      <c r="G9" s="118"/>
      <c r="H9" s="119"/>
    </row>
    <row r="10" spans="1:8">
      <c r="A10" s="120"/>
      <c r="B10" s="121"/>
      <c r="C10" s="122"/>
      <c r="D10" s="123">
        <v>20557</v>
      </c>
      <c r="E10" s="124"/>
      <c r="F10" s="125">
        <v>31822</v>
      </c>
      <c r="G10" s="126"/>
      <c r="H10" s="127"/>
    </row>
    <row r="11" spans="1:8">
      <c r="A11" s="108" t="s">
        <v>509</v>
      </c>
      <c r="B11" s="113"/>
      <c r="C11" s="114"/>
      <c r="D11" s="115">
        <v>40260</v>
      </c>
      <c r="E11" s="116"/>
      <c r="F11" s="117">
        <v>47278</v>
      </c>
      <c r="G11" s="118"/>
      <c r="H11" s="119"/>
    </row>
    <row r="12" spans="1:8">
      <c r="A12" s="120"/>
      <c r="B12" s="121"/>
      <c r="C12" s="128"/>
      <c r="D12" s="123">
        <v>19714</v>
      </c>
      <c r="E12" s="124"/>
      <c r="F12" s="125">
        <v>24096</v>
      </c>
      <c r="G12" s="126"/>
      <c r="H12" s="127"/>
    </row>
    <row r="13" spans="1:8">
      <c r="A13" s="108"/>
      <c r="B13" s="113"/>
      <c r="C13" s="129"/>
      <c r="D13" s="130">
        <v>46034</v>
      </c>
      <c r="E13" s="131"/>
      <c r="F13" s="132">
        <v>55188</v>
      </c>
      <c r="G13" s="133"/>
      <c r="H13" s="119"/>
    </row>
    <row r="14" spans="1:8">
      <c r="A14" s="120"/>
      <c r="B14" s="121"/>
      <c r="C14" s="122"/>
      <c r="D14" s="123">
        <v>21606</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4.78</v>
      </c>
      <c r="C19" s="134">
        <f>ROUND(VALUE(SUBSTITUTE(実質収支比率等に係る経年分析!G$48,"▲","-")),2)</f>
        <v>2.34</v>
      </c>
      <c r="D19" s="134">
        <f>ROUND(VALUE(SUBSTITUTE(実質収支比率等に係る経年分析!H$48,"▲","-")),2)</f>
        <v>6.23</v>
      </c>
      <c r="E19" s="134">
        <f>ROUND(VALUE(SUBSTITUTE(実質収支比率等に係る経年分析!I$48,"▲","-")),2)</f>
        <v>4.49</v>
      </c>
      <c r="F19" s="134">
        <f>ROUND(VALUE(SUBSTITUTE(実質収支比率等に係る経年分析!J$48,"▲","-")),2)</f>
        <v>4.03</v>
      </c>
    </row>
    <row r="20" spans="1:11">
      <c r="A20" s="134" t="s">
        <v>42</v>
      </c>
      <c r="B20" s="134">
        <f>ROUND(VALUE(SUBSTITUTE(実質収支比率等に係る経年分析!F$47,"▲","-")),2)</f>
        <v>40.729999999999997</v>
      </c>
      <c r="C20" s="134">
        <f>ROUND(VALUE(SUBSTITUTE(実質収支比率等に係る経年分析!G$47,"▲","-")),2)</f>
        <v>41.81</v>
      </c>
      <c r="D20" s="134">
        <f>ROUND(VALUE(SUBSTITUTE(実質収支比率等に係る経年分析!H$47,"▲","-")),2)</f>
        <v>44.9</v>
      </c>
      <c r="E20" s="134">
        <f>ROUND(VALUE(SUBSTITUTE(実質収支比率等に係る経年分析!I$47,"▲","-")),2)</f>
        <v>45.38</v>
      </c>
      <c r="F20" s="134">
        <f>ROUND(VALUE(SUBSTITUTE(実質収支比率等に係る経年分析!J$47,"▲","-")),2)</f>
        <v>46.28</v>
      </c>
    </row>
    <row r="21" spans="1:11">
      <c r="A21" s="134" t="s">
        <v>43</v>
      </c>
      <c r="B21" s="134">
        <f>IF(ISNUMBER(VALUE(SUBSTITUTE(実質収支比率等に係る経年分析!F$49,"▲","-"))),ROUND(VALUE(SUBSTITUTE(実質収支比率等に係る経年分析!F$49,"▲","-")),2),NA())</f>
        <v>3.71</v>
      </c>
      <c r="C21" s="134">
        <f>IF(ISNUMBER(VALUE(SUBSTITUTE(実質収支比率等に係る経年分析!G$49,"▲","-"))),ROUND(VALUE(SUBSTITUTE(実質収支比率等に係る経年分析!G$49,"▲","-")),2),NA())</f>
        <v>1.07</v>
      </c>
      <c r="D21" s="134">
        <f>IF(ISNUMBER(VALUE(SUBSTITUTE(実質収支比率等に係る経年分析!H$49,"▲","-"))),ROUND(VALUE(SUBSTITUTE(実質収支比率等に係る経年分析!H$49,"▲","-")),2),NA())</f>
        <v>7.71</v>
      </c>
      <c r="E21" s="134">
        <f>IF(ISNUMBER(VALUE(SUBSTITUTE(実質収支比率等に係る経年分析!I$49,"▲","-"))),ROUND(VALUE(SUBSTITUTE(実質収支比率等に係る経年分析!I$49,"▲","-")),2),NA())</f>
        <v>-0.23</v>
      </c>
      <c r="F21" s="134">
        <f>IF(ISNUMBER(VALUE(SUBSTITUTE(実質収支比率等に係る経年分析!J$49,"▲","-"))),ROUND(VALUE(SUBSTITUTE(実質収支比率等に係る経年分析!J$49,"▲","-")),2),NA())</f>
        <v>1.49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1.0900000000000001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0.13</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0.28999999999999998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0.56999999999999995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2.2200000000000002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4.4400000000000004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1939</v>
      </c>
      <c r="E42" s="136"/>
      <c r="F42" s="136"/>
      <c r="G42" s="136">
        <f>'実質公債費比率（分子）の構造'!L$52</f>
        <v>2107</v>
      </c>
      <c r="H42" s="136"/>
      <c r="I42" s="136"/>
      <c r="J42" s="136">
        <f>'実質公債費比率（分子）の構造'!M$52</f>
        <v>2254</v>
      </c>
      <c r="K42" s="136"/>
      <c r="L42" s="136"/>
      <c r="M42" s="136">
        <f>'実質公債費比率（分子）の構造'!N$52</f>
        <v>2370</v>
      </c>
      <c r="N42" s="136"/>
      <c r="O42" s="136"/>
      <c r="P42" s="136">
        <f>'実質公債費比率（分子）の構造'!O$52</f>
        <v>2328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201</v>
      </c>
      <c r="C44" s="136"/>
      <c r="D44" s="136"/>
      <c r="E44" s="136">
        <f>'実質公債費比率（分子）の構造'!L$50</f>
        <v>189</v>
      </c>
      <c r="F44" s="136"/>
      <c r="G44" s="136"/>
      <c r="H44" s="136">
        <f>'実質公債費比率（分子）の構造'!M$50</f>
        <v>189</v>
      </c>
      <c r="I44" s="136"/>
      <c r="J44" s="136"/>
      <c r="K44" s="136">
        <f>'実質公債費比率（分子）の構造'!N$50</f>
        <v>201</v>
      </c>
      <c r="L44" s="136"/>
      <c r="M44" s="136"/>
      <c r="N44" s="136">
        <f>'実質公債費比率（分子）の構造'!O$50</f>
        <v>201</v>
      </c>
      <c r="O44" s="136"/>
      <c r="P44" s="136"/>
    </row>
    <row r="45" spans="1:16">
      <c r="A45" s="136" t="s">
        <v>53</v>
      </c>
      <c r="B45" s="136">
        <f>'実質公債費比率（分子）の構造'!K$49</f>
        <v>360</v>
      </c>
      <c r="C45" s="136"/>
      <c r="D45" s="136"/>
      <c r="E45" s="136">
        <f>'実質公債費比率（分子）の構造'!L$49</f>
        <v>325</v>
      </c>
      <c r="F45" s="136"/>
      <c r="G45" s="136"/>
      <c r="H45" s="136">
        <f>'実質公債費比率（分子）の構造'!M$49</f>
        <v>342</v>
      </c>
      <c r="I45" s="136"/>
      <c r="J45" s="136"/>
      <c r="K45" s="136">
        <f>'実質公債費比率（分子）の構造'!N$49</f>
        <v>356</v>
      </c>
      <c r="L45" s="136"/>
      <c r="M45" s="136"/>
      <c r="N45" s="136">
        <f>'実質公債費比率（分子）の構造'!O$49</f>
        <v>330</v>
      </c>
      <c r="O45" s="136"/>
      <c r="P45" s="136"/>
    </row>
    <row r="46" spans="1:16">
      <c r="A46" s="136" t="s">
        <v>54</v>
      </c>
      <c r="B46" s="136">
        <f>'実質公債費比率（分子）の構造'!K$48</f>
        <v>362</v>
      </c>
      <c r="C46" s="136"/>
      <c r="D46" s="136"/>
      <c r="E46" s="136">
        <f>'実質公債費比率（分子）の構造'!L$48</f>
        <v>482</v>
      </c>
      <c r="F46" s="136"/>
      <c r="G46" s="136"/>
      <c r="H46" s="136">
        <f>'実質公債費比率（分子）の構造'!M$48</f>
        <v>415</v>
      </c>
      <c r="I46" s="136"/>
      <c r="J46" s="136"/>
      <c r="K46" s="136">
        <f>'実質公債費比率（分子）の構造'!N$48</f>
        <v>453</v>
      </c>
      <c r="L46" s="136"/>
      <c r="M46" s="136"/>
      <c r="N46" s="136">
        <f>'実質公債費比率（分子）の構造'!O$48</f>
        <v>412</v>
      </c>
      <c r="O46" s="136"/>
      <c r="P46" s="136"/>
    </row>
    <row r="47" spans="1:16">
      <c r="A47" s="136" t="s">
        <v>55</v>
      </c>
      <c r="B47" s="136">
        <f>'実質公債費比率（分子）の構造'!K$47</f>
        <v>4</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1692</v>
      </c>
      <c r="C49" s="136"/>
      <c r="D49" s="136"/>
      <c r="E49" s="136">
        <f>'実質公債費比率（分子）の構造'!L$45</f>
        <v>1716</v>
      </c>
      <c r="F49" s="136"/>
      <c r="G49" s="136"/>
      <c r="H49" s="136">
        <f>'実質公債費比率（分子）の構造'!M$45</f>
        <v>1864</v>
      </c>
      <c r="I49" s="136"/>
      <c r="J49" s="136"/>
      <c r="K49" s="136">
        <f>'実質公債費比率（分子）の構造'!N$45</f>
        <v>1911</v>
      </c>
      <c r="L49" s="136"/>
      <c r="M49" s="136"/>
      <c r="N49" s="136">
        <f>'実質公債費比率（分子）の構造'!O$45</f>
        <v>1922</v>
      </c>
      <c r="O49" s="136"/>
      <c r="P49" s="136"/>
    </row>
    <row r="50" spans="1:16">
      <c r="A50" s="136" t="s">
        <v>58</v>
      </c>
      <c r="B50" s="136" t="e">
        <f>NA()</f>
        <v>#N/A</v>
      </c>
      <c r="C50" s="136">
        <f>IF(ISNUMBER('実質公債費比率（分子）の構造'!K$53),'実質公債費比率（分子）の構造'!K$53,NA())</f>
        <v>680</v>
      </c>
      <c r="D50" s="136" t="e">
        <f>NA()</f>
        <v>#N/A</v>
      </c>
      <c r="E50" s="136" t="e">
        <f>NA()</f>
        <v>#N/A</v>
      </c>
      <c r="F50" s="136">
        <f>IF(ISNUMBER('実質公債費比率（分子）の構造'!L$53),'実質公債費比率（分子）の構造'!L$53,NA())</f>
        <v>605</v>
      </c>
      <c r="G50" s="136" t="e">
        <f>NA()</f>
        <v>#N/A</v>
      </c>
      <c r="H50" s="136" t="e">
        <f>NA()</f>
        <v>#N/A</v>
      </c>
      <c r="I50" s="136">
        <f>IF(ISNUMBER('実質公債費比率（分子）の構造'!M$53),'実質公債費比率（分子）の構造'!M$53,NA())</f>
        <v>556</v>
      </c>
      <c r="J50" s="136" t="e">
        <f>NA()</f>
        <v>#N/A</v>
      </c>
      <c r="K50" s="136" t="e">
        <f>NA()</f>
        <v>#N/A</v>
      </c>
      <c r="L50" s="136">
        <f>IF(ISNUMBER('実質公債費比率（分子）の構造'!N$53),'実質公債費比率（分子）の構造'!N$53,NA())</f>
        <v>551</v>
      </c>
      <c r="M50" s="136" t="e">
        <f>NA()</f>
        <v>#N/A</v>
      </c>
      <c r="N50" s="136" t="e">
        <f>NA()</f>
        <v>#N/A</v>
      </c>
      <c r="O50" s="136">
        <f>IF(ISNUMBER('実質公債費比率（分子）の構造'!O$53),'実質公債費比率（分子）の構造'!O$53,NA())</f>
        <v>537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23069</v>
      </c>
      <c r="E56" s="135"/>
      <c r="F56" s="135"/>
      <c r="G56" s="135">
        <f>'将来負担比率（分子）の構造'!J$51</f>
        <v>23721</v>
      </c>
      <c r="H56" s="135"/>
      <c r="I56" s="135"/>
      <c r="J56" s="135">
        <f>'将来負担比率（分子）の構造'!K$51</f>
        <v>24095</v>
      </c>
      <c r="K56" s="135"/>
      <c r="L56" s="135"/>
      <c r="M56" s="135">
        <f>'将来負担比率（分子）の構造'!L$51</f>
        <v>23765</v>
      </c>
      <c r="N56" s="135"/>
      <c r="O56" s="135"/>
      <c r="P56" s="135">
        <f>'将来負担比率（分子）の構造'!M$51</f>
        <v>23645</v>
      </c>
    </row>
    <row r="57" spans="1:16">
      <c r="A57" s="135" t="s">
        <v>34</v>
      </c>
      <c r="B57" s="135"/>
      <c r="C57" s="135"/>
      <c r="D57" s="135">
        <f>'将来負担比率（分子）の構造'!I$50</f>
        <v>400</v>
      </c>
      <c r="E57" s="135"/>
      <c r="F57" s="135"/>
      <c r="G57" s="135">
        <f>'将来負担比率（分子）の構造'!J$50</f>
        <v>246</v>
      </c>
      <c r="H57" s="135"/>
      <c r="I57" s="135"/>
      <c r="J57" s="135">
        <f>'将来負担比率（分子）の構造'!K$50</f>
        <v>443</v>
      </c>
      <c r="K57" s="135"/>
      <c r="L57" s="135"/>
      <c r="M57" s="135">
        <f>'将来負担比率（分子）の構造'!L$50</f>
        <v>383</v>
      </c>
      <c r="N57" s="135"/>
      <c r="O57" s="135"/>
      <c r="P57" s="135">
        <f>'将来負担比率（分子）の構造'!M$50</f>
        <v>320</v>
      </c>
    </row>
    <row r="58" spans="1:16">
      <c r="A58" s="135" t="s">
        <v>33</v>
      </c>
      <c r="B58" s="135"/>
      <c r="C58" s="135"/>
      <c r="D58" s="135">
        <f>'将来負担比率（分子）の構造'!I$49</f>
        <v>9140</v>
      </c>
      <c r="E58" s="135"/>
      <c r="F58" s="135"/>
      <c r="G58" s="135">
        <f>'将来負担比率（分子）の構造'!J$49</f>
        <v>9038</v>
      </c>
      <c r="H58" s="135"/>
      <c r="I58" s="135"/>
      <c r="J58" s="135">
        <f>'将来負担比率（分子）の構造'!K$49</f>
        <v>9409</v>
      </c>
      <c r="K58" s="135"/>
      <c r="L58" s="135"/>
      <c r="M58" s="135">
        <f>'将来負担比率（分子）の構造'!L$49</f>
        <v>8911</v>
      </c>
      <c r="N58" s="135"/>
      <c r="O58" s="135"/>
      <c r="P58" s="135">
        <f>'将来負担比率（分子）の構造'!M$49</f>
        <v>9270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1376</v>
      </c>
      <c r="C62" s="135"/>
      <c r="D62" s="135"/>
      <c r="E62" s="135">
        <f>'将来負担比率（分子）の構造'!J$45</f>
        <v>1270</v>
      </c>
      <c r="F62" s="135"/>
      <c r="G62" s="135"/>
      <c r="H62" s="135">
        <f>'将来負担比率（分子）の構造'!K$45</f>
        <v>1314</v>
      </c>
      <c r="I62" s="135"/>
      <c r="J62" s="135"/>
      <c r="K62" s="135">
        <f>'将来負担比率（分子）の構造'!L$45</f>
        <v>1031</v>
      </c>
      <c r="L62" s="135"/>
      <c r="M62" s="135"/>
      <c r="N62" s="135">
        <f>'将来負担比率（分子）の構造'!M$45</f>
        <v>766</v>
      </c>
      <c r="O62" s="135"/>
      <c r="P62" s="135"/>
    </row>
    <row r="63" spans="1:16">
      <c r="A63" s="135" t="s">
        <v>27</v>
      </c>
      <c r="B63" s="135">
        <f>'将来負担比率（分子）の構造'!I$44</f>
        <v>3128</v>
      </c>
      <c r="C63" s="135"/>
      <c r="D63" s="135"/>
      <c r="E63" s="135">
        <f>'将来負担比率（分子）の構造'!J$44</f>
        <v>2635</v>
      </c>
      <c r="F63" s="135"/>
      <c r="G63" s="135"/>
      <c r="H63" s="135">
        <f>'将来負担比率（分子）の構造'!K$44</f>
        <v>2135</v>
      </c>
      <c r="I63" s="135"/>
      <c r="J63" s="135"/>
      <c r="K63" s="135">
        <f>'将来負担比率（分子）の構造'!L$44</f>
        <v>1803</v>
      </c>
      <c r="L63" s="135"/>
      <c r="M63" s="135"/>
      <c r="N63" s="135">
        <f>'将来負担比率（分子）の構造'!M$44</f>
        <v>1308</v>
      </c>
      <c r="O63" s="135"/>
      <c r="P63" s="135"/>
    </row>
    <row r="64" spans="1:16">
      <c r="A64" s="135" t="s">
        <v>26</v>
      </c>
      <c r="B64" s="135">
        <f>'将来負担比率（分子）の構造'!I$43</f>
        <v>12670</v>
      </c>
      <c r="C64" s="135"/>
      <c r="D64" s="135"/>
      <c r="E64" s="135">
        <f>'将来負担比率（分子）の構造'!J$43</f>
        <v>13001</v>
      </c>
      <c r="F64" s="135"/>
      <c r="G64" s="135"/>
      <c r="H64" s="135">
        <f>'将来負担比率（分子）の構造'!K$43</f>
        <v>12040</v>
      </c>
      <c r="I64" s="135"/>
      <c r="J64" s="135"/>
      <c r="K64" s="135">
        <f>'将来負担比率（分子）の構造'!L$43</f>
        <v>11767</v>
      </c>
      <c r="L64" s="135"/>
      <c r="M64" s="135"/>
      <c r="N64" s="135">
        <f>'将来負担比率（分子）の構造'!M$43</f>
        <v>10341</v>
      </c>
      <c r="O64" s="135"/>
      <c r="P64" s="135"/>
    </row>
    <row r="65" spans="1:16">
      <c r="A65" s="135" t="s">
        <v>25</v>
      </c>
      <c r="B65" s="135">
        <f>'将来負担比率（分子）の構造'!I$42</f>
        <v>768</v>
      </c>
      <c r="C65" s="135"/>
      <c r="D65" s="135"/>
      <c r="E65" s="135">
        <f>'将来負担比率（分子）の構造'!J$42</f>
        <v>611</v>
      </c>
      <c r="F65" s="135"/>
      <c r="G65" s="135"/>
      <c r="H65" s="135">
        <f>'将来負担比率（分子）の構造'!K$42</f>
        <v>613</v>
      </c>
      <c r="I65" s="135"/>
      <c r="J65" s="135"/>
      <c r="K65" s="135">
        <f>'将来負担比率（分子）の構造'!L$42</f>
        <v>91</v>
      </c>
      <c r="L65" s="135"/>
      <c r="M65" s="135"/>
      <c r="N65" s="135" t="str">
        <f>'将来負担比率（分子）の構造'!M$42</f>
        <v>-</v>
      </c>
      <c r="O65" s="135"/>
      <c r="P65" s="135"/>
    </row>
    <row r="66" spans="1:16">
      <c r="A66" s="135" t="s">
        <v>24</v>
      </c>
      <c r="B66" s="135">
        <f>'将来負担比率（分子）の構造'!I$41</f>
        <v>18643</v>
      </c>
      <c r="C66" s="135"/>
      <c r="D66" s="135"/>
      <c r="E66" s="135">
        <f>'将来負担比率（分子）の構造'!J$41</f>
        <v>19367</v>
      </c>
      <c r="F66" s="135"/>
      <c r="G66" s="135"/>
      <c r="H66" s="135">
        <f>'将来負担比率（分子）の構造'!K$41</f>
        <v>20171</v>
      </c>
      <c r="I66" s="135"/>
      <c r="J66" s="135"/>
      <c r="K66" s="135">
        <f>'将来負担比率（分子）の構造'!L$41</f>
        <v>20055</v>
      </c>
      <c r="L66" s="135"/>
      <c r="M66" s="135"/>
      <c r="N66" s="135">
        <f>'将来負担比率（分子）の構造'!M$41</f>
        <v>20388</v>
      </c>
      <c r="O66" s="135"/>
      <c r="P66" s="135"/>
    </row>
    <row r="67" spans="1:16">
      <c r="A67" s="135" t="s">
        <v>62</v>
      </c>
      <c r="B67" s="135" t="e">
        <f>NA()</f>
        <v>#N/A</v>
      </c>
      <c r="C67" s="135">
        <f>IF(ISNUMBER('将来負担比率（分子）の構造'!I$52), IF('将来負担比率（分子）の構造'!I$52 &lt; 0, 0, '将来負担比率（分子）の構造'!I$52), NA())</f>
        <v>3975</v>
      </c>
      <c r="D67" s="135" t="e">
        <f>NA()</f>
        <v>#N/A</v>
      </c>
      <c r="E67" s="135" t="e">
        <f>NA()</f>
        <v>#N/A</v>
      </c>
      <c r="F67" s="135">
        <f>IF(ISNUMBER('将来負担比率（分子）の構造'!J$52), IF('将来負担比率（分子）の構造'!J$52 &lt; 0, 0, '将来負担比率（分子）の構造'!J$52), NA())</f>
        <v>3880</v>
      </c>
      <c r="G67" s="135" t="e">
        <f>NA()</f>
        <v>#N/A</v>
      </c>
      <c r="H67" s="135" t="e">
        <f>NA()</f>
        <v>#N/A</v>
      </c>
      <c r="I67" s="135">
        <f>IF(ISNUMBER('将来負担比率（分子）の構造'!K$52), IF('将来負担比率（分子）の構造'!K$52 &lt; 0, 0, '将来負担比率（分子）の構造'!K$52), NA())</f>
        <v>2326</v>
      </c>
      <c r="J67" s="135" t="e">
        <f>NA()</f>
        <v>#N/A</v>
      </c>
      <c r="K67" s="135" t="e">
        <f>NA()</f>
        <v>#N/A</v>
      </c>
      <c r="L67" s="135">
        <f>IF(ISNUMBER('将来負担比率（分子）の構造'!L$52), IF('将来負担比率（分子）の構造'!L$52 &lt; 0, 0, '将来負担比率（分子）の構造'!L$52), NA())</f>
        <v>1687</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5895674</v>
      </c>
      <c r="S5" s="613"/>
      <c r="T5" s="613"/>
      <c r="U5" s="613"/>
      <c r="V5" s="613"/>
      <c r="W5" s="613"/>
      <c r="X5" s="613"/>
      <c r="Y5" s="614"/>
      <c r="Z5" s="615">
        <v>27.6</v>
      </c>
      <c r="AA5" s="615"/>
      <c r="AB5" s="615"/>
      <c r="AC5" s="615"/>
      <c r="AD5" s="616">
        <v>5895674</v>
      </c>
      <c r="AE5" s="616"/>
      <c r="AF5" s="616"/>
      <c r="AG5" s="616"/>
      <c r="AH5" s="616"/>
      <c r="AI5" s="616"/>
      <c r="AJ5" s="616"/>
      <c r="AK5" s="616"/>
      <c r="AL5" s="617">
        <v>48.5</v>
      </c>
      <c r="AM5" s="618"/>
      <c r="AN5" s="618"/>
      <c r="AO5" s="619"/>
      <c r="AP5" s="609" t="s">
        <v>208</v>
      </c>
      <c r="AQ5" s="610"/>
      <c r="AR5" s="610"/>
      <c r="AS5" s="610"/>
      <c r="AT5" s="610"/>
      <c r="AU5" s="610"/>
      <c r="AV5" s="610"/>
      <c r="AW5" s="610"/>
      <c r="AX5" s="610"/>
      <c r="AY5" s="610"/>
      <c r="AZ5" s="610"/>
      <c r="BA5" s="610"/>
      <c r="BB5" s="610"/>
      <c r="BC5" s="610"/>
      <c r="BD5" s="610"/>
      <c r="BE5" s="610"/>
      <c r="BF5" s="611"/>
      <c r="BG5" s="623">
        <v>5895674</v>
      </c>
      <c r="BH5" s="624"/>
      <c r="BI5" s="624"/>
      <c r="BJ5" s="624"/>
      <c r="BK5" s="624"/>
      <c r="BL5" s="624"/>
      <c r="BM5" s="624"/>
      <c r="BN5" s="625"/>
      <c r="BO5" s="626">
        <v>100</v>
      </c>
      <c r="BP5" s="626"/>
      <c r="BQ5" s="626"/>
      <c r="BR5" s="626"/>
      <c r="BS5" s="627">
        <v>28136</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192117</v>
      </c>
      <c r="S6" s="624"/>
      <c r="T6" s="624"/>
      <c r="U6" s="624"/>
      <c r="V6" s="624"/>
      <c r="W6" s="624"/>
      <c r="X6" s="624"/>
      <c r="Y6" s="625"/>
      <c r="Z6" s="626">
        <v>0.9</v>
      </c>
      <c r="AA6" s="626"/>
      <c r="AB6" s="626"/>
      <c r="AC6" s="626"/>
      <c r="AD6" s="627">
        <v>192117</v>
      </c>
      <c r="AE6" s="627"/>
      <c r="AF6" s="627"/>
      <c r="AG6" s="627"/>
      <c r="AH6" s="627"/>
      <c r="AI6" s="627"/>
      <c r="AJ6" s="627"/>
      <c r="AK6" s="627"/>
      <c r="AL6" s="628">
        <v>1.6</v>
      </c>
      <c r="AM6" s="629"/>
      <c r="AN6" s="629"/>
      <c r="AO6" s="630"/>
      <c r="AP6" s="620" t="s">
        <v>213</v>
      </c>
      <c r="AQ6" s="621"/>
      <c r="AR6" s="621"/>
      <c r="AS6" s="621"/>
      <c r="AT6" s="621"/>
      <c r="AU6" s="621"/>
      <c r="AV6" s="621"/>
      <c r="AW6" s="621"/>
      <c r="AX6" s="621"/>
      <c r="AY6" s="621"/>
      <c r="AZ6" s="621"/>
      <c r="BA6" s="621"/>
      <c r="BB6" s="621"/>
      <c r="BC6" s="621"/>
      <c r="BD6" s="621"/>
      <c r="BE6" s="621"/>
      <c r="BF6" s="622"/>
      <c r="BG6" s="623">
        <v>5895674</v>
      </c>
      <c r="BH6" s="624"/>
      <c r="BI6" s="624"/>
      <c r="BJ6" s="624"/>
      <c r="BK6" s="624"/>
      <c r="BL6" s="624"/>
      <c r="BM6" s="624"/>
      <c r="BN6" s="625"/>
      <c r="BO6" s="626">
        <v>100</v>
      </c>
      <c r="BP6" s="626"/>
      <c r="BQ6" s="626"/>
      <c r="BR6" s="626"/>
      <c r="BS6" s="627">
        <v>28136</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224650</v>
      </c>
      <c r="CS6" s="624"/>
      <c r="CT6" s="624"/>
      <c r="CU6" s="624"/>
      <c r="CV6" s="624"/>
      <c r="CW6" s="624"/>
      <c r="CX6" s="624"/>
      <c r="CY6" s="625"/>
      <c r="CZ6" s="626">
        <v>1.1000000000000001</v>
      </c>
      <c r="DA6" s="626"/>
      <c r="DB6" s="626"/>
      <c r="DC6" s="626"/>
      <c r="DD6" s="632">
        <v>128</v>
      </c>
      <c r="DE6" s="624"/>
      <c r="DF6" s="624"/>
      <c r="DG6" s="624"/>
      <c r="DH6" s="624"/>
      <c r="DI6" s="624"/>
      <c r="DJ6" s="624"/>
      <c r="DK6" s="624"/>
      <c r="DL6" s="624"/>
      <c r="DM6" s="624"/>
      <c r="DN6" s="624"/>
      <c r="DO6" s="624"/>
      <c r="DP6" s="625"/>
      <c r="DQ6" s="632">
        <v>224650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12251</v>
      </c>
      <c r="S7" s="624"/>
      <c r="T7" s="624"/>
      <c r="U7" s="624"/>
      <c r="V7" s="624"/>
      <c r="W7" s="624"/>
      <c r="X7" s="624"/>
      <c r="Y7" s="625"/>
      <c r="Z7" s="626">
        <v>0.1</v>
      </c>
      <c r="AA7" s="626"/>
      <c r="AB7" s="626"/>
      <c r="AC7" s="626"/>
      <c r="AD7" s="627">
        <v>12251</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2870234</v>
      </c>
      <c r="BH7" s="624"/>
      <c r="BI7" s="624"/>
      <c r="BJ7" s="624"/>
      <c r="BK7" s="624"/>
      <c r="BL7" s="624"/>
      <c r="BM7" s="624"/>
      <c r="BN7" s="625"/>
      <c r="BO7" s="626">
        <v>48.7</v>
      </c>
      <c r="BP7" s="626"/>
      <c r="BQ7" s="626"/>
      <c r="BR7" s="626"/>
      <c r="BS7" s="627">
        <v>28136</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3006813</v>
      </c>
      <c r="CS7" s="624"/>
      <c r="CT7" s="624"/>
      <c r="CU7" s="624"/>
      <c r="CV7" s="624"/>
      <c r="CW7" s="624"/>
      <c r="CX7" s="624"/>
      <c r="CY7" s="625"/>
      <c r="CZ7" s="626">
        <v>14.5</v>
      </c>
      <c r="DA7" s="626"/>
      <c r="DB7" s="626"/>
      <c r="DC7" s="626"/>
      <c r="DD7" s="632">
        <v>606406</v>
      </c>
      <c r="DE7" s="624"/>
      <c r="DF7" s="624"/>
      <c r="DG7" s="624"/>
      <c r="DH7" s="624"/>
      <c r="DI7" s="624"/>
      <c r="DJ7" s="624"/>
      <c r="DK7" s="624"/>
      <c r="DL7" s="624"/>
      <c r="DM7" s="624"/>
      <c r="DN7" s="624"/>
      <c r="DO7" s="624"/>
      <c r="DP7" s="625"/>
      <c r="DQ7" s="632">
        <v>1925846</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34826</v>
      </c>
      <c r="S8" s="624"/>
      <c r="T8" s="624"/>
      <c r="U8" s="624"/>
      <c r="V8" s="624"/>
      <c r="W8" s="624"/>
      <c r="X8" s="624"/>
      <c r="Y8" s="625"/>
      <c r="Z8" s="626">
        <v>0.2</v>
      </c>
      <c r="AA8" s="626"/>
      <c r="AB8" s="626"/>
      <c r="AC8" s="626"/>
      <c r="AD8" s="627">
        <v>34826</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87699</v>
      </c>
      <c r="BH8" s="624"/>
      <c r="BI8" s="624"/>
      <c r="BJ8" s="624"/>
      <c r="BK8" s="624"/>
      <c r="BL8" s="624"/>
      <c r="BM8" s="624"/>
      <c r="BN8" s="625"/>
      <c r="BO8" s="626">
        <v>1.5</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8041891</v>
      </c>
      <c r="CS8" s="624"/>
      <c r="CT8" s="624"/>
      <c r="CU8" s="624"/>
      <c r="CV8" s="624"/>
      <c r="CW8" s="624"/>
      <c r="CX8" s="624"/>
      <c r="CY8" s="625"/>
      <c r="CZ8" s="626">
        <v>38.700000000000003</v>
      </c>
      <c r="DA8" s="626"/>
      <c r="DB8" s="626"/>
      <c r="DC8" s="626"/>
      <c r="DD8" s="632">
        <v>197407</v>
      </c>
      <c r="DE8" s="624"/>
      <c r="DF8" s="624"/>
      <c r="DG8" s="624"/>
      <c r="DH8" s="624"/>
      <c r="DI8" s="624"/>
      <c r="DJ8" s="624"/>
      <c r="DK8" s="624"/>
      <c r="DL8" s="624"/>
      <c r="DM8" s="624"/>
      <c r="DN8" s="624"/>
      <c r="DO8" s="624"/>
      <c r="DP8" s="625"/>
      <c r="DQ8" s="632">
        <v>4123178</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32495</v>
      </c>
      <c r="S9" s="624"/>
      <c r="T9" s="624"/>
      <c r="U9" s="624"/>
      <c r="V9" s="624"/>
      <c r="W9" s="624"/>
      <c r="X9" s="624"/>
      <c r="Y9" s="625"/>
      <c r="Z9" s="626">
        <v>0.2</v>
      </c>
      <c r="AA9" s="626"/>
      <c r="AB9" s="626"/>
      <c r="AC9" s="626"/>
      <c r="AD9" s="627">
        <v>32495</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2499083</v>
      </c>
      <c r="BH9" s="624"/>
      <c r="BI9" s="624"/>
      <c r="BJ9" s="624"/>
      <c r="BK9" s="624"/>
      <c r="BL9" s="624"/>
      <c r="BM9" s="624"/>
      <c r="BN9" s="625"/>
      <c r="BO9" s="626">
        <v>42.4</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2297356</v>
      </c>
      <c r="CS9" s="624"/>
      <c r="CT9" s="624"/>
      <c r="CU9" s="624"/>
      <c r="CV9" s="624"/>
      <c r="CW9" s="624"/>
      <c r="CX9" s="624"/>
      <c r="CY9" s="625"/>
      <c r="CZ9" s="626">
        <v>11</v>
      </c>
      <c r="DA9" s="626"/>
      <c r="DB9" s="626"/>
      <c r="DC9" s="626"/>
      <c r="DD9" s="632">
        <v>60823</v>
      </c>
      <c r="DE9" s="624"/>
      <c r="DF9" s="624"/>
      <c r="DG9" s="624"/>
      <c r="DH9" s="624"/>
      <c r="DI9" s="624"/>
      <c r="DJ9" s="624"/>
      <c r="DK9" s="624"/>
      <c r="DL9" s="624"/>
      <c r="DM9" s="624"/>
      <c r="DN9" s="624"/>
      <c r="DO9" s="624"/>
      <c r="DP9" s="625"/>
      <c r="DQ9" s="632">
        <v>1929157</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955863</v>
      </c>
      <c r="S10" s="624"/>
      <c r="T10" s="624"/>
      <c r="U10" s="624"/>
      <c r="V10" s="624"/>
      <c r="W10" s="624"/>
      <c r="X10" s="624"/>
      <c r="Y10" s="625"/>
      <c r="Z10" s="626">
        <v>4.5</v>
      </c>
      <c r="AA10" s="626"/>
      <c r="AB10" s="626"/>
      <c r="AC10" s="626"/>
      <c r="AD10" s="627">
        <v>955863</v>
      </c>
      <c r="AE10" s="627"/>
      <c r="AF10" s="627"/>
      <c r="AG10" s="627"/>
      <c r="AH10" s="627"/>
      <c r="AI10" s="627"/>
      <c r="AJ10" s="627"/>
      <c r="AK10" s="627"/>
      <c r="AL10" s="628">
        <v>7.9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113922</v>
      </c>
      <c r="BH10" s="624"/>
      <c r="BI10" s="624"/>
      <c r="BJ10" s="624"/>
      <c r="BK10" s="624"/>
      <c r="BL10" s="624"/>
      <c r="BM10" s="624"/>
      <c r="BN10" s="625"/>
      <c r="BO10" s="626">
        <v>1.9</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3582</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2</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3352</v>
      </c>
      <c r="S11" s="624"/>
      <c r="T11" s="624"/>
      <c r="U11" s="624"/>
      <c r="V11" s="624"/>
      <c r="W11" s="624"/>
      <c r="X11" s="624"/>
      <c r="Y11" s="625"/>
      <c r="Z11" s="626">
        <v>0</v>
      </c>
      <c r="AA11" s="626"/>
      <c r="AB11" s="626"/>
      <c r="AC11" s="626"/>
      <c r="AD11" s="627">
        <v>3352</v>
      </c>
      <c r="AE11" s="627"/>
      <c r="AF11" s="627"/>
      <c r="AG11" s="627"/>
      <c r="AH11" s="627"/>
      <c r="AI11" s="627"/>
      <c r="AJ11" s="627"/>
      <c r="AK11" s="627"/>
      <c r="AL11" s="628">
        <v>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169530</v>
      </c>
      <c r="BH11" s="624"/>
      <c r="BI11" s="624"/>
      <c r="BJ11" s="624"/>
      <c r="BK11" s="624"/>
      <c r="BL11" s="624"/>
      <c r="BM11" s="624"/>
      <c r="BN11" s="625"/>
      <c r="BO11" s="626">
        <v>2.9</v>
      </c>
      <c r="BP11" s="626"/>
      <c r="BQ11" s="626"/>
      <c r="BR11" s="626"/>
      <c r="BS11" s="632">
        <v>28136</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302373</v>
      </c>
      <c r="CS11" s="624"/>
      <c r="CT11" s="624"/>
      <c r="CU11" s="624"/>
      <c r="CV11" s="624"/>
      <c r="CW11" s="624"/>
      <c r="CX11" s="624"/>
      <c r="CY11" s="625"/>
      <c r="CZ11" s="626">
        <v>1.5</v>
      </c>
      <c r="DA11" s="626"/>
      <c r="DB11" s="626"/>
      <c r="DC11" s="626"/>
      <c r="DD11" s="632">
        <v>86668</v>
      </c>
      <c r="DE11" s="624"/>
      <c r="DF11" s="624"/>
      <c r="DG11" s="624"/>
      <c r="DH11" s="624"/>
      <c r="DI11" s="624"/>
      <c r="DJ11" s="624"/>
      <c r="DK11" s="624"/>
      <c r="DL11" s="624"/>
      <c r="DM11" s="624"/>
      <c r="DN11" s="624"/>
      <c r="DO11" s="624"/>
      <c r="DP11" s="625"/>
      <c r="DQ11" s="632">
        <v>189157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2564359</v>
      </c>
      <c r="BH12" s="624"/>
      <c r="BI12" s="624"/>
      <c r="BJ12" s="624"/>
      <c r="BK12" s="624"/>
      <c r="BL12" s="624"/>
      <c r="BM12" s="624"/>
      <c r="BN12" s="625"/>
      <c r="BO12" s="626">
        <v>43.5</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262981</v>
      </c>
      <c r="CS12" s="624"/>
      <c r="CT12" s="624"/>
      <c r="CU12" s="624"/>
      <c r="CV12" s="624"/>
      <c r="CW12" s="624"/>
      <c r="CX12" s="624"/>
      <c r="CY12" s="625"/>
      <c r="CZ12" s="626">
        <v>1.3</v>
      </c>
      <c r="DA12" s="626"/>
      <c r="DB12" s="626"/>
      <c r="DC12" s="626"/>
      <c r="DD12" s="632">
        <v>65</v>
      </c>
      <c r="DE12" s="624"/>
      <c r="DF12" s="624"/>
      <c r="DG12" s="624"/>
      <c r="DH12" s="624"/>
      <c r="DI12" s="624"/>
      <c r="DJ12" s="624"/>
      <c r="DK12" s="624"/>
      <c r="DL12" s="624"/>
      <c r="DM12" s="624"/>
      <c r="DN12" s="624"/>
      <c r="DO12" s="624"/>
      <c r="DP12" s="625"/>
      <c r="DQ12" s="632">
        <v>225978</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43521</v>
      </c>
      <c r="S13" s="624"/>
      <c r="T13" s="624"/>
      <c r="U13" s="624"/>
      <c r="V13" s="624"/>
      <c r="W13" s="624"/>
      <c r="X13" s="624"/>
      <c r="Y13" s="625"/>
      <c r="Z13" s="626">
        <v>0.2</v>
      </c>
      <c r="AA13" s="626"/>
      <c r="AB13" s="626"/>
      <c r="AC13" s="626"/>
      <c r="AD13" s="627">
        <v>43521</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2538974</v>
      </c>
      <c r="BH13" s="624"/>
      <c r="BI13" s="624"/>
      <c r="BJ13" s="624"/>
      <c r="BK13" s="624"/>
      <c r="BL13" s="624"/>
      <c r="BM13" s="624"/>
      <c r="BN13" s="625"/>
      <c r="BO13" s="626">
        <v>43.1</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1816410</v>
      </c>
      <c r="CS13" s="624"/>
      <c r="CT13" s="624"/>
      <c r="CU13" s="624"/>
      <c r="CV13" s="624"/>
      <c r="CW13" s="624"/>
      <c r="CX13" s="624"/>
      <c r="CY13" s="625"/>
      <c r="CZ13" s="626">
        <v>8.6999999999999993</v>
      </c>
      <c r="DA13" s="626"/>
      <c r="DB13" s="626"/>
      <c r="DC13" s="626"/>
      <c r="DD13" s="632">
        <v>750825</v>
      </c>
      <c r="DE13" s="624"/>
      <c r="DF13" s="624"/>
      <c r="DG13" s="624"/>
      <c r="DH13" s="624"/>
      <c r="DI13" s="624"/>
      <c r="DJ13" s="624"/>
      <c r="DK13" s="624"/>
      <c r="DL13" s="624"/>
      <c r="DM13" s="624"/>
      <c r="DN13" s="624"/>
      <c r="DO13" s="624"/>
      <c r="DP13" s="625"/>
      <c r="DQ13" s="632">
        <v>1222650</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104722</v>
      </c>
      <c r="BH14" s="624"/>
      <c r="BI14" s="624"/>
      <c r="BJ14" s="624"/>
      <c r="BK14" s="624"/>
      <c r="BL14" s="624"/>
      <c r="BM14" s="624"/>
      <c r="BN14" s="625"/>
      <c r="BO14" s="626">
        <v>1.8</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651841</v>
      </c>
      <c r="CS14" s="624"/>
      <c r="CT14" s="624"/>
      <c r="CU14" s="624"/>
      <c r="CV14" s="624"/>
      <c r="CW14" s="624"/>
      <c r="CX14" s="624"/>
      <c r="CY14" s="625"/>
      <c r="CZ14" s="626">
        <v>3.1</v>
      </c>
      <c r="DA14" s="626"/>
      <c r="DB14" s="626"/>
      <c r="DC14" s="626"/>
      <c r="DD14" s="632">
        <v>32105</v>
      </c>
      <c r="DE14" s="624"/>
      <c r="DF14" s="624"/>
      <c r="DG14" s="624"/>
      <c r="DH14" s="624"/>
      <c r="DI14" s="624"/>
      <c r="DJ14" s="624"/>
      <c r="DK14" s="624"/>
      <c r="DL14" s="624"/>
      <c r="DM14" s="624"/>
      <c r="DN14" s="624"/>
      <c r="DO14" s="624"/>
      <c r="DP14" s="625"/>
      <c r="DQ14" s="632">
        <v>610602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56471</v>
      </c>
      <c r="S15" s="624"/>
      <c r="T15" s="624"/>
      <c r="U15" s="624"/>
      <c r="V15" s="624"/>
      <c r="W15" s="624"/>
      <c r="X15" s="624"/>
      <c r="Y15" s="625"/>
      <c r="Z15" s="626">
        <v>0.3</v>
      </c>
      <c r="AA15" s="626"/>
      <c r="AB15" s="626"/>
      <c r="AC15" s="626"/>
      <c r="AD15" s="627">
        <v>56471</v>
      </c>
      <c r="AE15" s="627"/>
      <c r="AF15" s="627"/>
      <c r="AG15" s="627"/>
      <c r="AH15" s="627"/>
      <c r="AI15" s="627"/>
      <c r="AJ15" s="627"/>
      <c r="AK15" s="627"/>
      <c r="AL15" s="628">
        <v>0.5</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356359</v>
      </c>
      <c r="BH15" s="624"/>
      <c r="BI15" s="624"/>
      <c r="BJ15" s="624"/>
      <c r="BK15" s="624"/>
      <c r="BL15" s="624"/>
      <c r="BM15" s="624"/>
      <c r="BN15" s="625"/>
      <c r="BO15" s="626">
        <v>6</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2269780</v>
      </c>
      <c r="CS15" s="624"/>
      <c r="CT15" s="624"/>
      <c r="CU15" s="624"/>
      <c r="CV15" s="624"/>
      <c r="CW15" s="624"/>
      <c r="CX15" s="624"/>
      <c r="CY15" s="625"/>
      <c r="CZ15" s="626">
        <v>10.9</v>
      </c>
      <c r="DA15" s="626"/>
      <c r="DB15" s="626"/>
      <c r="DC15" s="626"/>
      <c r="DD15" s="632">
        <v>691766</v>
      </c>
      <c r="DE15" s="624"/>
      <c r="DF15" s="624"/>
      <c r="DG15" s="624"/>
      <c r="DH15" s="624"/>
      <c r="DI15" s="624"/>
      <c r="DJ15" s="624"/>
      <c r="DK15" s="624"/>
      <c r="DL15" s="624"/>
      <c r="DM15" s="624"/>
      <c r="DN15" s="624"/>
      <c r="DO15" s="624"/>
      <c r="DP15" s="625"/>
      <c r="DQ15" s="632">
        <v>1572415</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5317213</v>
      </c>
      <c r="S16" s="624"/>
      <c r="T16" s="624"/>
      <c r="U16" s="624"/>
      <c r="V16" s="624"/>
      <c r="W16" s="624"/>
      <c r="X16" s="624"/>
      <c r="Y16" s="625"/>
      <c r="Z16" s="626">
        <v>24.9</v>
      </c>
      <c r="AA16" s="626"/>
      <c r="AB16" s="626"/>
      <c r="AC16" s="626"/>
      <c r="AD16" s="627">
        <v>4872208</v>
      </c>
      <c r="AE16" s="627"/>
      <c r="AF16" s="627"/>
      <c r="AG16" s="627"/>
      <c r="AH16" s="627"/>
      <c r="AI16" s="627"/>
      <c r="AJ16" s="627"/>
      <c r="AK16" s="627"/>
      <c r="AL16" s="628">
        <v>40.1</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16</v>
      </c>
      <c r="CS16" s="624"/>
      <c r="CT16" s="624"/>
      <c r="CU16" s="624"/>
      <c r="CV16" s="624"/>
      <c r="CW16" s="624"/>
      <c r="CX16" s="624"/>
      <c r="CY16" s="625"/>
      <c r="CZ16" s="626">
        <v>0</v>
      </c>
      <c r="DA16" s="626"/>
      <c r="DB16" s="626"/>
      <c r="DC16" s="626"/>
      <c r="DD16" s="632" t="s">
        <v>110</v>
      </c>
      <c r="DE16" s="624"/>
      <c r="DF16" s="624"/>
      <c r="DG16" s="624"/>
      <c r="DH16" s="624"/>
      <c r="DI16" s="624"/>
      <c r="DJ16" s="624"/>
      <c r="DK16" s="624"/>
      <c r="DL16" s="624"/>
      <c r="DM16" s="624"/>
      <c r="DN16" s="624"/>
      <c r="DO16" s="624"/>
      <c r="DP16" s="625"/>
      <c r="DQ16" s="632">
        <v>16</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4872208</v>
      </c>
      <c r="S17" s="624"/>
      <c r="T17" s="624"/>
      <c r="U17" s="624"/>
      <c r="V17" s="624"/>
      <c r="W17" s="624"/>
      <c r="X17" s="624"/>
      <c r="Y17" s="625"/>
      <c r="Z17" s="626">
        <v>22.8</v>
      </c>
      <c r="AA17" s="626"/>
      <c r="AB17" s="626"/>
      <c r="AC17" s="626"/>
      <c r="AD17" s="627">
        <v>4872208</v>
      </c>
      <c r="AE17" s="627"/>
      <c r="AF17" s="627"/>
      <c r="AG17" s="627"/>
      <c r="AH17" s="627"/>
      <c r="AI17" s="627"/>
      <c r="AJ17" s="627"/>
      <c r="AK17" s="627"/>
      <c r="AL17" s="628">
        <v>40.1</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1922454</v>
      </c>
      <c r="CS17" s="624"/>
      <c r="CT17" s="624"/>
      <c r="CU17" s="624"/>
      <c r="CV17" s="624"/>
      <c r="CW17" s="624"/>
      <c r="CX17" s="624"/>
      <c r="CY17" s="625"/>
      <c r="CZ17" s="626">
        <v>9.1999999999999993</v>
      </c>
      <c r="DA17" s="626"/>
      <c r="DB17" s="626"/>
      <c r="DC17" s="626"/>
      <c r="DD17" s="632" t="s">
        <v>110</v>
      </c>
      <c r="DE17" s="624"/>
      <c r="DF17" s="624"/>
      <c r="DG17" s="624"/>
      <c r="DH17" s="624"/>
      <c r="DI17" s="624"/>
      <c r="DJ17" s="624"/>
      <c r="DK17" s="624"/>
      <c r="DL17" s="624"/>
      <c r="DM17" s="624"/>
      <c r="DN17" s="624"/>
      <c r="DO17" s="624"/>
      <c r="DP17" s="625"/>
      <c r="DQ17" s="632">
        <v>1852075</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445004</v>
      </c>
      <c r="S18" s="624"/>
      <c r="T18" s="624"/>
      <c r="U18" s="624"/>
      <c r="V18" s="624"/>
      <c r="W18" s="624"/>
      <c r="X18" s="624"/>
      <c r="Y18" s="625"/>
      <c r="Z18" s="626">
        <v>2.1</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12543783</v>
      </c>
      <c r="S20" s="624"/>
      <c r="T20" s="624"/>
      <c r="U20" s="624"/>
      <c r="V20" s="624"/>
      <c r="W20" s="624"/>
      <c r="X20" s="624"/>
      <c r="Y20" s="625"/>
      <c r="Z20" s="626">
        <v>58.7</v>
      </c>
      <c r="AA20" s="626"/>
      <c r="AB20" s="626"/>
      <c r="AC20" s="626"/>
      <c r="AD20" s="627">
        <v>12098778</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20800147</v>
      </c>
      <c r="CS20" s="624"/>
      <c r="CT20" s="624"/>
      <c r="CU20" s="624"/>
      <c r="CV20" s="624"/>
      <c r="CW20" s="624"/>
      <c r="CX20" s="624"/>
      <c r="CY20" s="625"/>
      <c r="CZ20" s="626">
        <v>100</v>
      </c>
      <c r="DA20" s="626"/>
      <c r="DB20" s="626"/>
      <c r="DC20" s="626"/>
      <c r="DD20" s="632">
        <v>2426193</v>
      </c>
      <c r="DE20" s="624"/>
      <c r="DF20" s="624"/>
      <c r="DG20" s="624"/>
      <c r="DH20" s="624"/>
      <c r="DI20" s="624"/>
      <c r="DJ20" s="624"/>
      <c r="DK20" s="624"/>
      <c r="DL20" s="624"/>
      <c r="DM20" s="624"/>
      <c r="DN20" s="624"/>
      <c r="DO20" s="624"/>
      <c r="DP20" s="625"/>
      <c r="DQ20" s="632">
        <v>13875726</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11971</v>
      </c>
      <c r="S21" s="624"/>
      <c r="T21" s="624"/>
      <c r="U21" s="624"/>
      <c r="V21" s="624"/>
      <c r="W21" s="624"/>
      <c r="X21" s="624"/>
      <c r="Y21" s="625"/>
      <c r="Z21" s="626">
        <v>0.1</v>
      </c>
      <c r="AA21" s="626"/>
      <c r="AB21" s="626"/>
      <c r="AC21" s="626"/>
      <c r="AD21" s="627">
        <v>11971</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321528</v>
      </c>
      <c r="S22" s="624"/>
      <c r="T22" s="624"/>
      <c r="U22" s="624"/>
      <c r="V22" s="624"/>
      <c r="W22" s="624"/>
      <c r="X22" s="624"/>
      <c r="Y22" s="625"/>
      <c r="Z22" s="626">
        <v>1.5</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187916</v>
      </c>
      <c r="S23" s="624"/>
      <c r="T23" s="624"/>
      <c r="U23" s="624"/>
      <c r="V23" s="624"/>
      <c r="W23" s="624"/>
      <c r="X23" s="624"/>
      <c r="Y23" s="625"/>
      <c r="Z23" s="626">
        <v>0.9</v>
      </c>
      <c r="AA23" s="626"/>
      <c r="AB23" s="626"/>
      <c r="AC23" s="626"/>
      <c r="AD23" s="627">
        <v>33003</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184340</v>
      </c>
      <c r="S24" s="624"/>
      <c r="T24" s="624"/>
      <c r="U24" s="624"/>
      <c r="V24" s="624"/>
      <c r="W24" s="624"/>
      <c r="X24" s="624"/>
      <c r="Y24" s="625"/>
      <c r="Z24" s="626">
        <v>0.9</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9513083</v>
      </c>
      <c r="CS24" s="613"/>
      <c r="CT24" s="613"/>
      <c r="CU24" s="613"/>
      <c r="CV24" s="613"/>
      <c r="CW24" s="613"/>
      <c r="CX24" s="613"/>
      <c r="CY24" s="614"/>
      <c r="CZ24" s="650">
        <v>45.7</v>
      </c>
      <c r="DA24" s="651"/>
      <c r="DB24" s="651"/>
      <c r="DC24" s="652"/>
      <c r="DD24" s="649">
        <v>5870889</v>
      </c>
      <c r="DE24" s="613"/>
      <c r="DF24" s="613"/>
      <c r="DG24" s="613"/>
      <c r="DH24" s="613"/>
      <c r="DI24" s="613"/>
      <c r="DJ24" s="613"/>
      <c r="DK24" s="614"/>
      <c r="DL24" s="649">
        <v>5829952</v>
      </c>
      <c r="DM24" s="613"/>
      <c r="DN24" s="613"/>
      <c r="DO24" s="613"/>
      <c r="DP24" s="613"/>
      <c r="DQ24" s="613"/>
      <c r="DR24" s="613"/>
      <c r="DS24" s="613"/>
      <c r="DT24" s="613"/>
      <c r="DU24" s="613"/>
      <c r="DV24" s="614"/>
      <c r="DW24" s="617">
        <v>45</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3229250</v>
      </c>
      <c r="S25" s="624"/>
      <c r="T25" s="624"/>
      <c r="U25" s="624"/>
      <c r="V25" s="624"/>
      <c r="W25" s="624"/>
      <c r="X25" s="624"/>
      <c r="Y25" s="625"/>
      <c r="Z25" s="626">
        <v>15.1</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2790255</v>
      </c>
      <c r="CS25" s="655"/>
      <c r="CT25" s="655"/>
      <c r="CU25" s="655"/>
      <c r="CV25" s="655"/>
      <c r="CW25" s="655"/>
      <c r="CX25" s="655"/>
      <c r="CY25" s="656"/>
      <c r="CZ25" s="657">
        <v>13.4</v>
      </c>
      <c r="DA25" s="658"/>
      <c r="DB25" s="658"/>
      <c r="DC25" s="659"/>
      <c r="DD25" s="632">
        <v>2549781</v>
      </c>
      <c r="DE25" s="655"/>
      <c r="DF25" s="655"/>
      <c r="DG25" s="655"/>
      <c r="DH25" s="655"/>
      <c r="DI25" s="655"/>
      <c r="DJ25" s="655"/>
      <c r="DK25" s="656"/>
      <c r="DL25" s="632">
        <v>2513231</v>
      </c>
      <c r="DM25" s="655"/>
      <c r="DN25" s="655"/>
      <c r="DO25" s="655"/>
      <c r="DP25" s="655"/>
      <c r="DQ25" s="655"/>
      <c r="DR25" s="655"/>
      <c r="DS25" s="655"/>
      <c r="DT25" s="655"/>
      <c r="DU25" s="655"/>
      <c r="DV25" s="656"/>
      <c r="DW25" s="628">
        <v>19.399999999999999</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1731637</v>
      </c>
      <c r="CS26" s="624"/>
      <c r="CT26" s="624"/>
      <c r="CU26" s="624"/>
      <c r="CV26" s="624"/>
      <c r="CW26" s="624"/>
      <c r="CX26" s="624"/>
      <c r="CY26" s="625"/>
      <c r="CZ26" s="657">
        <v>8.3000000000000007</v>
      </c>
      <c r="DA26" s="658"/>
      <c r="DB26" s="658"/>
      <c r="DC26" s="659"/>
      <c r="DD26" s="632">
        <v>1551844</v>
      </c>
      <c r="DE26" s="624"/>
      <c r="DF26" s="624"/>
      <c r="DG26" s="624"/>
      <c r="DH26" s="624"/>
      <c r="DI26" s="624"/>
      <c r="DJ26" s="624"/>
      <c r="DK26" s="625"/>
      <c r="DL26" s="632" t="s">
        <v>278</v>
      </c>
      <c r="DM26" s="624"/>
      <c r="DN26" s="624"/>
      <c r="DO26" s="624"/>
      <c r="DP26" s="624"/>
      <c r="DQ26" s="624"/>
      <c r="DR26" s="624"/>
      <c r="DS26" s="624"/>
      <c r="DT26" s="624"/>
      <c r="DU26" s="624"/>
      <c r="DV26" s="625"/>
      <c r="DW26" s="628" t="s">
        <v>278</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1428461</v>
      </c>
      <c r="S27" s="624"/>
      <c r="T27" s="624"/>
      <c r="U27" s="624"/>
      <c r="V27" s="624"/>
      <c r="W27" s="624"/>
      <c r="X27" s="624"/>
      <c r="Y27" s="625"/>
      <c r="Z27" s="626">
        <v>6.7</v>
      </c>
      <c r="AA27" s="626"/>
      <c r="AB27" s="626"/>
      <c r="AC27" s="626"/>
      <c r="AD27" s="627" t="s">
        <v>110</v>
      </c>
      <c r="AE27" s="627"/>
      <c r="AF27" s="627"/>
      <c r="AG27" s="627"/>
      <c r="AH27" s="627"/>
      <c r="AI27" s="627"/>
      <c r="AJ27" s="627"/>
      <c r="AK27" s="627"/>
      <c r="AL27" s="628" t="s">
        <v>110</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5895674</v>
      </c>
      <c r="BH27" s="624"/>
      <c r="BI27" s="624"/>
      <c r="BJ27" s="624"/>
      <c r="BK27" s="624"/>
      <c r="BL27" s="624"/>
      <c r="BM27" s="624"/>
      <c r="BN27" s="625"/>
      <c r="BO27" s="626">
        <v>100</v>
      </c>
      <c r="BP27" s="626"/>
      <c r="BQ27" s="626"/>
      <c r="BR27" s="626"/>
      <c r="BS27" s="632">
        <v>28136</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4800374</v>
      </c>
      <c r="CS27" s="655"/>
      <c r="CT27" s="655"/>
      <c r="CU27" s="655"/>
      <c r="CV27" s="655"/>
      <c r="CW27" s="655"/>
      <c r="CX27" s="655"/>
      <c r="CY27" s="656"/>
      <c r="CZ27" s="657">
        <v>23.1</v>
      </c>
      <c r="DA27" s="658"/>
      <c r="DB27" s="658"/>
      <c r="DC27" s="659"/>
      <c r="DD27" s="632">
        <v>1469033</v>
      </c>
      <c r="DE27" s="655"/>
      <c r="DF27" s="655"/>
      <c r="DG27" s="655"/>
      <c r="DH27" s="655"/>
      <c r="DI27" s="655"/>
      <c r="DJ27" s="655"/>
      <c r="DK27" s="656"/>
      <c r="DL27" s="632">
        <v>1464646</v>
      </c>
      <c r="DM27" s="655"/>
      <c r="DN27" s="655"/>
      <c r="DO27" s="655"/>
      <c r="DP27" s="655"/>
      <c r="DQ27" s="655"/>
      <c r="DR27" s="655"/>
      <c r="DS27" s="655"/>
      <c r="DT27" s="655"/>
      <c r="DU27" s="655"/>
      <c r="DV27" s="656"/>
      <c r="DW27" s="628">
        <v>11.3</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472818</v>
      </c>
      <c r="S28" s="624"/>
      <c r="T28" s="624"/>
      <c r="U28" s="624"/>
      <c r="V28" s="624"/>
      <c r="W28" s="624"/>
      <c r="X28" s="624"/>
      <c r="Y28" s="625"/>
      <c r="Z28" s="626">
        <v>2.2000000000000002</v>
      </c>
      <c r="AA28" s="626"/>
      <c r="AB28" s="626"/>
      <c r="AC28" s="626"/>
      <c r="AD28" s="627">
        <v>7257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1922454</v>
      </c>
      <c r="CS28" s="624"/>
      <c r="CT28" s="624"/>
      <c r="CU28" s="624"/>
      <c r="CV28" s="624"/>
      <c r="CW28" s="624"/>
      <c r="CX28" s="624"/>
      <c r="CY28" s="625"/>
      <c r="CZ28" s="657">
        <v>9.1999999999999993</v>
      </c>
      <c r="DA28" s="658"/>
      <c r="DB28" s="658"/>
      <c r="DC28" s="659"/>
      <c r="DD28" s="632">
        <v>1852075</v>
      </c>
      <c r="DE28" s="624"/>
      <c r="DF28" s="624"/>
      <c r="DG28" s="624"/>
      <c r="DH28" s="624"/>
      <c r="DI28" s="624"/>
      <c r="DJ28" s="624"/>
      <c r="DK28" s="625"/>
      <c r="DL28" s="632">
        <v>1852075</v>
      </c>
      <c r="DM28" s="624"/>
      <c r="DN28" s="624"/>
      <c r="DO28" s="624"/>
      <c r="DP28" s="624"/>
      <c r="DQ28" s="624"/>
      <c r="DR28" s="624"/>
      <c r="DS28" s="624"/>
      <c r="DT28" s="624"/>
      <c r="DU28" s="624"/>
      <c r="DV28" s="625"/>
      <c r="DW28" s="628">
        <v>14.3</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19208</v>
      </c>
      <c r="S29" s="624"/>
      <c r="T29" s="624"/>
      <c r="U29" s="624"/>
      <c r="V29" s="624"/>
      <c r="W29" s="624"/>
      <c r="X29" s="624"/>
      <c r="Y29" s="625"/>
      <c r="Z29" s="626">
        <v>0.1</v>
      </c>
      <c r="AA29" s="626"/>
      <c r="AB29" s="626"/>
      <c r="AC29" s="626"/>
      <c r="AD29" s="627" t="s">
        <v>110</v>
      </c>
      <c r="AE29" s="627"/>
      <c r="AF29" s="627"/>
      <c r="AG29" s="627"/>
      <c r="AH29" s="627"/>
      <c r="AI29" s="627"/>
      <c r="AJ29" s="627"/>
      <c r="AK29" s="627"/>
      <c r="AL29" s="628" t="s">
        <v>110</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57</v>
      </c>
      <c r="CG29" s="638"/>
      <c r="CH29" s="638"/>
      <c r="CI29" s="638"/>
      <c r="CJ29" s="638"/>
      <c r="CK29" s="638"/>
      <c r="CL29" s="638"/>
      <c r="CM29" s="638"/>
      <c r="CN29" s="638"/>
      <c r="CO29" s="638"/>
      <c r="CP29" s="638"/>
      <c r="CQ29" s="639"/>
      <c r="CR29" s="623">
        <v>1922442</v>
      </c>
      <c r="CS29" s="655"/>
      <c r="CT29" s="655"/>
      <c r="CU29" s="655"/>
      <c r="CV29" s="655"/>
      <c r="CW29" s="655"/>
      <c r="CX29" s="655"/>
      <c r="CY29" s="656"/>
      <c r="CZ29" s="657">
        <v>9.1999999999999993</v>
      </c>
      <c r="DA29" s="658"/>
      <c r="DB29" s="658"/>
      <c r="DC29" s="659"/>
      <c r="DD29" s="632">
        <v>1852063</v>
      </c>
      <c r="DE29" s="655"/>
      <c r="DF29" s="655"/>
      <c r="DG29" s="655"/>
      <c r="DH29" s="655"/>
      <c r="DI29" s="655"/>
      <c r="DJ29" s="655"/>
      <c r="DK29" s="656"/>
      <c r="DL29" s="632">
        <v>1852063</v>
      </c>
      <c r="DM29" s="655"/>
      <c r="DN29" s="655"/>
      <c r="DO29" s="655"/>
      <c r="DP29" s="655"/>
      <c r="DQ29" s="655"/>
      <c r="DR29" s="655"/>
      <c r="DS29" s="655"/>
      <c r="DT29" s="655"/>
      <c r="DU29" s="655"/>
      <c r="DV29" s="656"/>
      <c r="DW29" s="628">
        <v>14.3</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173100</v>
      </c>
      <c r="S30" s="624"/>
      <c r="T30" s="624"/>
      <c r="U30" s="624"/>
      <c r="V30" s="624"/>
      <c r="W30" s="624"/>
      <c r="X30" s="624"/>
      <c r="Y30" s="625"/>
      <c r="Z30" s="626">
        <v>0.8</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169</v>
      </c>
      <c r="AY30" s="610"/>
      <c r="AZ30" s="610"/>
      <c r="BA30" s="610"/>
      <c r="BB30" s="610"/>
      <c r="BC30" s="610"/>
      <c r="BD30" s="610"/>
      <c r="BE30" s="610"/>
      <c r="BF30" s="611"/>
      <c r="BG30" s="681">
        <v>99</v>
      </c>
      <c r="BH30" s="682"/>
      <c r="BI30" s="682"/>
      <c r="BJ30" s="682"/>
      <c r="BK30" s="682"/>
      <c r="BL30" s="682"/>
      <c r="BM30" s="618">
        <v>95.8</v>
      </c>
      <c r="BN30" s="682"/>
      <c r="BO30" s="682"/>
      <c r="BP30" s="682"/>
      <c r="BQ30" s="683"/>
      <c r="BR30" s="681">
        <v>98.9</v>
      </c>
      <c r="BS30" s="682"/>
      <c r="BT30" s="682"/>
      <c r="BU30" s="682"/>
      <c r="BV30" s="682"/>
      <c r="BW30" s="682"/>
      <c r="BX30" s="618">
        <v>95.3</v>
      </c>
      <c r="BY30" s="682"/>
      <c r="BZ30" s="682"/>
      <c r="CA30" s="682"/>
      <c r="CB30" s="683"/>
      <c r="CD30" s="686"/>
      <c r="CE30" s="687"/>
      <c r="CF30" s="637" t="s">
        <v>291</v>
      </c>
      <c r="CG30" s="638"/>
      <c r="CH30" s="638"/>
      <c r="CI30" s="638"/>
      <c r="CJ30" s="638"/>
      <c r="CK30" s="638"/>
      <c r="CL30" s="638"/>
      <c r="CM30" s="638"/>
      <c r="CN30" s="638"/>
      <c r="CO30" s="638"/>
      <c r="CP30" s="638"/>
      <c r="CQ30" s="639"/>
      <c r="CR30" s="623">
        <v>1708151</v>
      </c>
      <c r="CS30" s="624"/>
      <c r="CT30" s="624"/>
      <c r="CU30" s="624"/>
      <c r="CV30" s="624"/>
      <c r="CW30" s="624"/>
      <c r="CX30" s="624"/>
      <c r="CY30" s="625"/>
      <c r="CZ30" s="657">
        <v>8.1999999999999993</v>
      </c>
      <c r="DA30" s="658"/>
      <c r="DB30" s="658"/>
      <c r="DC30" s="659"/>
      <c r="DD30" s="632">
        <v>1645575</v>
      </c>
      <c r="DE30" s="624"/>
      <c r="DF30" s="624"/>
      <c r="DG30" s="624"/>
      <c r="DH30" s="624"/>
      <c r="DI30" s="624"/>
      <c r="DJ30" s="624"/>
      <c r="DK30" s="625"/>
      <c r="DL30" s="632">
        <v>1645575</v>
      </c>
      <c r="DM30" s="624"/>
      <c r="DN30" s="624"/>
      <c r="DO30" s="624"/>
      <c r="DP30" s="624"/>
      <c r="DQ30" s="624"/>
      <c r="DR30" s="624"/>
      <c r="DS30" s="624"/>
      <c r="DT30" s="624"/>
      <c r="DU30" s="624"/>
      <c r="DV30" s="625"/>
      <c r="DW30" s="628">
        <v>12.7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597303</v>
      </c>
      <c r="S31" s="624"/>
      <c r="T31" s="624"/>
      <c r="U31" s="624"/>
      <c r="V31" s="624"/>
      <c r="W31" s="624"/>
      <c r="X31" s="624"/>
      <c r="Y31" s="625"/>
      <c r="Z31" s="626">
        <v>2.8</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99.1</v>
      </c>
      <c r="BH31" s="655"/>
      <c r="BI31" s="655"/>
      <c r="BJ31" s="655"/>
      <c r="BK31" s="655"/>
      <c r="BL31" s="655"/>
      <c r="BM31" s="629">
        <v>96.7</v>
      </c>
      <c r="BN31" s="679"/>
      <c r="BO31" s="679"/>
      <c r="BP31" s="679"/>
      <c r="BQ31" s="680"/>
      <c r="BR31" s="678">
        <v>99.1</v>
      </c>
      <c r="BS31" s="655"/>
      <c r="BT31" s="655"/>
      <c r="BU31" s="655"/>
      <c r="BV31" s="655"/>
      <c r="BW31" s="655"/>
      <c r="BX31" s="629">
        <v>96.3</v>
      </c>
      <c r="BY31" s="679"/>
      <c r="BZ31" s="679"/>
      <c r="CA31" s="679"/>
      <c r="CB31" s="680"/>
      <c r="CD31" s="686"/>
      <c r="CE31" s="687"/>
      <c r="CF31" s="637" t="s">
        <v>295</v>
      </c>
      <c r="CG31" s="638"/>
      <c r="CH31" s="638"/>
      <c r="CI31" s="638"/>
      <c r="CJ31" s="638"/>
      <c r="CK31" s="638"/>
      <c r="CL31" s="638"/>
      <c r="CM31" s="638"/>
      <c r="CN31" s="638"/>
      <c r="CO31" s="638"/>
      <c r="CP31" s="638"/>
      <c r="CQ31" s="639"/>
      <c r="CR31" s="623">
        <v>214291</v>
      </c>
      <c r="CS31" s="655"/>
      <c r="CT31" s="655"/>
      <c r="CU31" s="655"/>
      <c r="CV31" s="655"/>
      <c r="CW31" s="655"/>
      <c r="CX31" s="655"/>
      <c r="CY31" s="656"/>
      <c r="CZ31" s="657">
        <v>1</v>
      </c>
      <c r="DA31" s="658"/>
      <c r="DB31" s="658"/>
      <c r="DC31" s="659"/>
      <c r="DD31" s="632">
        <v>206488</v>
      </c>
      <c r="DE31" s="655"/>
      <c r="DF31" s="655"/>
      <c r="DG31" s="655"/>
      <c r="DH31" s="655"/>
      <c r="DI31" s="655"/>
      <c r="DJ31" s="655"/>
      <c r="DK31" s="656"/>
      <c r="DL31" s="632">
        <v>206488</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159238</v>
      </c>
      <c r="S32" s="624"/>
      <c r="T32" s="624"/>
      <c r="U32" s="624"/>
      <c r="V32" s="624"/>
      <c r="W32" s="624"/>
      <c r="X32" s="624"/>
      <c r="Y32" s="625"/>
      <c r="Z32" s="626">
        <v>0.7</v>
      </c>
      <c r="AA32" s="626"/>
      <c r="AB32" s="626"/>
      <c r="AC32" s="626"/>
      <c r="AD32" s="627">
        <v>675</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98.9</v>
      </c>
      <c r="BH32" s="691"/>
      <c r="BI32" s="691"/>
      <c r="BJ32" s="691"/>
      <c r="BK32" s="691"/>
      <c r="BL32" s="691"/>
      <c r="BM32" s="692">
        <v>94.3</v>
      </c>
      <c r="BN32" s="691"/>
      <c r="BO32" s="691"/>
      <c r="BP32" s="691"/>
      <c r="BQ32" s="693"/>
      <c r="BR32" s="690">
        <v>98.6</v>
      </c>
      <c r="BS32" s="691"/>
      <c r="BT32" s="691"/>
      <c r="BU32" s="691"/>
      <c r="BV32" s="691"/>
      <c r="BW32" s="691"/>
      <c r="BX32" s="692">
        <v>93.7</v>
      </c>
      <c r="BY32" s="691"/>
      <c r="BZ32" s="691"/>
      <c r="CA32" s="691"/>
      <c r="CB32" s="693"/>
      <c r="CD32" s="688"/>
      <c r="CE32" s="689"/>
      <c r="CF32" s="637" t="s">
        <v>298</v>
      </c>
      <c r="CG32" s="638"/>
      <c r="CH32" s="638"/>
      <c r="CI32" s="638"/>
      <c r="CJ32" s="638"/>
      <c r="CK32" s="638"/>
      <c r="CL32" s="638"/>
      <c r="CM32" s="638"/>
      <c r="CN32" s="638"/>
      <c r="CO32" s="638"/>
      <c r="CP32" s="638"/>
      <c r="CQ32" s="639"/>
      <c r="CR32" s="623">
        <v>12</v>
      </c>
      <c r="CS32" s="624"/>
      <c r="CT32" s="624"/>
      <c r="CU32" s="624"/>
      <c r="CV32" s="624"/>
      <c r="CW32" s="624"/>
      <c r="CX32" s="624"/>
      <c r="CY32" s="625"/>
      <c r="CZ32" s="657">
        <v>0</v>
      </c>
      <c r="DA32" s="658"/>
      <c r="DB32" s="658"/>
      <c r="DC32" s="659"/>
      <c r="DD32" s="632">
        <v>12</v>
      </c>
      <c r="DE32" s="624"/>
      <c r="DF32" s="624"/>
      <c r="DG32" s="624"/>
      <c r="DH32" s="624"/>
      <c r="DI32" s="624"/>
      <c r="DJ32" s="624"/>
      <c r="DK32" s="625"/>
      <c r="DL32" s="632">
        <v>12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2041327</v>
      </c>
      <c r="S33" s="624"/>
      <c r="T33" s="624"/>
      <c r="U33" s="624"/>
      <c r="V33" s="624"/>
      <c r="W33" s="624"/>
      <c r="X33" s="624"/>
      <c r="Y33" s="625"/>
      <c r="Z33" s="626">
        <v>9.6</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8860855</v>
      </c>
      <c r="CS33" s="655"/>
      <c r="CT33" s="655"/>
      <c r="CU33" s="655"/>
      <c r="CV33" s="655"/>
      <c r="CW33" s="655"/>
      <c r="CX33" s="655"/>
      <c r="CY33" s="656"/>
      <c r="CZ33" s="657">
        <v>42.6</v>
      </c>
      <c r="DA33" s="658"/>
      <c r="DB33" s="658"/>
      <c r="DC33" s="659"/>
      <c r="DD33" s="632">
        <v>7367028</v>
      </c>
      <c r="DE33" s="655"/>
      <c r="DF33" s="655"/>
      <c r="DG33" s="655"/>
      <c r="DH33" s="655"/>
      <c r="DI33" s="655"/>
      <c r="DJ33" s="655"/>
      <c r="DK33" s="656"/>
      <c r="DL33" s="632">
        <v>6157532</v>
      </c>
      <c r="DM33" s="655"/>
      <c r="DN33" s="655"/>
      <c r="DO33" s="655"/>
      <c r="DP33" s="655"/>
      <c r="DQ33" s="655"/>
      <c r="DR33" s="655"/>
      <c r="DS33" s="655"/>
      <c r="DT33" s="655"/>
      <c r="DU33" s="655"/>
      <c r="DV33" s="656"/>
      <c r="DW33" s="628">
        <v>47.5</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2761241</v>
      </c>
      <c r="CS34" s="624"/>
      <c r="CT34" s="624"/>
      <c r="CU34" s="624"/>
      <c r="CV34" s="624"/>
      <c r="CW34" s="624"/>
      <c r="CX34" s="624"/>
      <c r="CY34" s="625"/>
      <c r="CZ34" s="657">
        <v>13.3</v>
      </c>
      <c r="DA34" s="658"/>
      <c r="DB34" s="658"/>
      <c r="DC34" s="659"/>
      <c r="DD34" s="632">
        <v>2315145</v>
      </c>
      <c r="DE34" s="624"/>
      <c r="DF34" s="624"/>
      <c r="DG34" s="624"/>
      <c r="DH34" s="624"/>
      <c r="DI34" s="624"/>
      <c r="DJ34" s="624"/>
      <c r="DK34" s="625"/>
      <c r="DL34" s="632">
        <v>2035159</v>
      </c>
      <c r="DM34" s="624"/>
      <c r="DN34" s="624"/>
      <c r="DO34" s="624"/>
      <c r="DP34" s="624"/>
      <c r="DQ34" s="624"/>
      <c r="DR34" s="624"/>
      <c r="DS34" s="624"/>
      <c r="DT34" s="624"/>
      <c r="DU34" s="624"/>
      <c r="DV34" s="625"/>
      <c r="DW34" s="628">
        <v>15.7</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807427</v>
      </c>
      <c r="S35" s="624"/>
      <c r="T35" s="624"/>
      <c r="U35" s="624"/>
      <c r="V35" s="624"/>
      <c r="W35" s="624"/>
      <c r="X35" s="624"/>
      <c r="Y35" s="625"/>
      <c r="Z35" s="626">
        <v>3.8</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2893923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7014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159050</v>
      </c>
      <c r="CS35" s="655"/>
      <c r="CT35" s="655"/>
      <c r="CU35" s="655"/>
      <c r="CV35" s="655"/>
      <c r="CW35" s="655"/>
      <c r="CX35" s="655"/>
      <c r="CY35" s="656"/>
      <c r="CZ35" s="657">
        <v>0.8</v>
      </c>
      <c r="DA35" s="658"/>
      <c r="DB35" s="658"/>
      <c r="DC35" s="659"/>
      <c r="DD35" s="632">
        <v>146433</v>
      </c>
      <c r="DE35" s="655"/>
      <c r="DF35" s="655"/>
      <c r="DG35" s="655"/>
      <c r="DH35" s="655"/>
      <c r="DI35" s="655"/>
      <c r="DJ35" s="655"/>
      <c r="DK35" s="656"/>
      <c r="DL35" s="632">
        <v>138659</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21370243</v>
      </c>
      <c r="S36" s="696"/>
      <c r="T36" s="696"/>
      <c r="U36" s="696"/>
      <c r="V36" s="696"/>
      <c r="W36" s="696"/>
      <c r="X36" s="696"/>
      <c r="Y36" s="697"/>
      <c r="Z36" s="698">
        <v>100</v>
      </c>
      <c r="AA36" s="698"/>
      <c r="AB36" s="698"/>
      <c r="AC36" s="698"/>
      <c r="AD36" s="699">
        <v>12151684</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544254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-367373</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2358632</v>
      </c>
      <c r="CS36" s="624"/>
      <c r="CT36" s="624"/>
      <c r="CU36" s="624"/>
      <c r="CV36" s="624"/>
      <c r="CW36" s="624"/>
      <c r="CX36" s="624"/>
      <c r="CY36" s="625"/>
      <c r="CZ36" s="657">
        <v>11.3</v>
      </c>
      <c r="DA36" s="658"/>
      <c r="DB36" s="658"/>
      <c r="DC36" s="659"/>
      <c r="DD36" s="632">
        <v>2280206</v>
      </c>
      <c r="DE36" s="624"/>
      <c r="DF36" s="624"/>
      <c r="DG36" s="624"/>
      <c r="DH36" s="624"/>
      <c r="DI36" s="624"/>
      <c r="DJ36" s="624"/>
      <c r="DK36" s="625"/>
      <c r="DL36" s="632">
        <v>2005196</v>
      </c>
      <c r="DM36" s="624"/>
      <c r="DN36" s="624"/>
      <c r="DO36" s="624"/>
      <c r="DP36" s="624"/>
      <c r="DQ36" s="624"/>
      <c r="DR36" s="624"/>
      <c r="DS36" s="624"/>
      <c r="DT36" s="624"/>
      <c r="DU36" s="624"/>
      <c r="DV36" s="625"/>
      <c r="DW36" s="628">
        <v>15.5</v>
      </c>
      <c r="DX36" s="653"/>
      <c r="DY36" s="653"/>
      <c r="DZ36" s="653"/>
      <c r="EA36" s="653"/>
      <c r="EB36" s="653"/>
      <c r="EC36" s="654"/>
    </row>
    <row r="37" spans="2:133" ht="11.25" customHeight="1">
      <c r="AQ37" s="702" t="s">
        <v>313</v>
      </c>
      <c r="AR37" s="703"/>
      <c r="AS37" s="703"/>
      <c r="AT37" s="703"/>
      <c r="AU37" s="703"/>
      <c r="AV37" s="703"/>
      <c r="AW37" s="703"/>
      <c r="AX37" s="703"/>
      <c r="AY37" s="704"/>
      <c r="AZ37" s="623">
        <v>146297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8644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1700902</v>
      </c>
      <c r="CS37" s="655"/>
      <c r="CT37" s="655"/>
      <c r="CU37" s="655"/>
      <c r="CV37" s="655"/>
      <c r="CW37" s="655"/>
      <c r="CX37" s="655"/>
      <c r="CY37" s="656"/>
      <c r="CZ37" s="657">
        <v>8.1999999999999993</v>
      </c>
      <c r="DA37" s="658"/>
      <c r="DB37" s="658"/>
      <c r="DC37" s="659"/>
      <c r="DD37" s="632">
        <v>1700902</v>
      </c>
      <c r="DE37" s="655"/>
      <c r="DF37" s="655"/>
      <c r="DG37" s="655"/>
      <c r="DH37" s="655"/>
      <c r="DI37" s="655"/>
      <c r="DJ37" s="655"/>
      <c r="DK37" s="656"/>
      <c r="DL37" s="632">
        <v>1665021</v>
      </c>
      <c r="DM37" s="655"/>
      <c r="DN37" s="655"/>
      <c r="DO37" s="655"/>
      <c r="DP37" s="655"/>
      <c r="DQ37" s="655"/>
      <c r="DR37" s="655"/>
      <c r="DS37" s="655"/>
      <c r="DT37" s="655"/>
      <c r="DU37" s="655"/>
      <c r="DV37" s="656"/>
      <c r="DW37" s="628">
        <v>12.8</v>
      </c>
      <c r="DX37" s="653"/>
      <c r="DY37" s="653"/>
      <c r="DZ37" s="653"/>
      <c r="EA37" s="653"/>
      <c r="EB37" s="653"/>
      <c r="EC37" s="654"/>
    </row>
    <row r="38" spans="2:133" ht="11.25" customHeight="1">
      <c r="AQ38" s="702" t="s">
        <v>316</v>
      </c>
      <c r="AR38" s="703"/>
      <c r="AS38" s="703"/>
      <c r="AT38" s="703"/>
      <c r="AU38" s="703"/>
      <c r="AV38" s="703"/>
      <c r="AW38" s="703"/>
      <c r="AX38" s="703"/>
      <c r="AY38" s="704"/>
      <c r="AZ38" s="623">
        <v>4646</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14767</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2747626</v>
      </c>
      <c r="CS38" s="624"/>
      <c r="CT38" s="624"/>
      <c r="CU38" s="624"/>
      <c r="CV38" s="624"/>
      <c r="CW38" s="624"/>
      <c r="CX38" s="624"/>
      <c r="CY38" s="625"/>
      <c r="CZ38" s="657">
        <v>13.2</v>
      </c>
      <c r="DA38" s="658"/>
      <c r="DB38" s="658"/>
      <c r="DC38" s="659"/>
      <c r="DD38" s="632">
        <v>2402230</v>
      </c>
      <c r="DE38" s="624"/>
      <c r="DF38" s="624"/>
      <c r="DG38" s="624"/>
      <c r="DH38" s="624"/>
      <c r="DI38" s="624"/>
      <c r="DJ38" s="624"/>
      <c r="DK38" s="625"/>
      <c r="DL38" s="632">
        <v>1978518</v>
      </c>
      <c r="DM38" s="624"/>
      <c r="DN38" s="624"/>
      <c r="DO38" s="624"/>
      <c r="DP38" s="624"/>
      <c r="DQ38" s="624"/>
      <c r="DR38" s="624"/>
      <c r="DS38" s="624"/>
      <c r="DT38" s="624"/>
      <c r="DU38" s="624"/>
      <c r="DV38" s="625"/>
      <c r="DW38" s="628">
        <v>15.3</v>
      </c>
      <c r="DX38" s="653"/>
      <c r="DY38" s="653"/>
      <c r="DZ38" s="653"/>
      <c r="EA38" s="653"/>
      <c r="EB38" s="653"/>
      <c r="EC38" s="654"/>
    </row>
    <row r="39" spans="2:133" ht="11.25" customHeight="1">
      <c r="AQ39" s="702" t="s">
        <v>319</v>
      </c>
      <c r="AR39" s="703"/>
      <c r="AS39" s="703"/>
      <c r="AT39" s="703"/>
      <c r="AU39" s="703"/>
      <c r="AV39" s="703"/>
      <c r="AW39" s="703"/>
      <c r="AX39" s="703"/>
      <c r="AY39" s="704"/>
      <c r="AZ39" s="623" t="s">
        <v>320</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86</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663793</v>
      </c>
      <c r="CS39" s="655"/>
      <c r="CT39" s="655"/>
      <c r="CU39" s="655"/>
      <c r="CV39" s="655"/>
      <c r="CW39" s="655"/>
      <c r="CX39" s="655"/>
      <c r="CY39" s="656"/>
      <c r="CZ39" s="657">
        <v>3.2</v>
      </c>
      <c r="DA39" s="658"/>
      <c r="DB39" s="658"/>
      <c r="DC39" s="659"/>
      <c r="DD39" s="632">
        <v>220001</v>
      </c>
      <c r="DE39" s="655"/>
      <c r="DF39" s="655"/>
      <c r="DG39" s="655"/>
      <c r="DH39" s="655"/>
      <c r="DI39" s="655"/>
      <c r="DJ39" s="655"/>
      <c r="DK39" s="656"/>
      <c r="DL39" s="632" t="s">
        <v>320</v>
      </c>
      <c r="DM39" s="655"/>
      <c r="DN39" s="655"/>
      <c r="DO39" s="655"/>
      <c r="DP39" s="655"/>
      <c r="DQ39" s="655"/>
      <c r="DR39" s="655"/>
      <c r="DS39" s="655"/>
      <c r="DT39" s="655"/>
      <c r="DU39" s="655"/>
      <c r="DV39" s="656"/>
      <c r="DW39" s="628" t="s">
        <v>320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718573</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117</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170513</v>
      </c>
      <c r="CS40" s="624"/>
      <c r="CT40" s="624"/>
      <c r="CU40" s="624"/>
      <c r="CV40" s="624"/>
      <c r="CW40" s="624"/>
      <c r="CX40" s="624"/>
      <c r="CY40" s="625"/>
      <c r="CZ40" s="657">
        <v>0.8</v>
      </c>
      <c r="DA40" s="658"/>
      <c r="DB40" s="658"/>
      <c r="DC40" s="659"/>
      <c r="DD40" s="632">
        <v>3013</v>
      </c>
      <c r="DE40" s="624"/>
      <c r="DF40" s="624"/>
      <c r="DG40" s="624"/>
      <c r="DH40" s="624"/>
      <c r="DI40" s="624"/>
      <c r="DJ40" s="624"/>
      <c r="DK40" s="625"/>
      <c r="DL40" s="632" t="s">
        <v>320</v>
      </c>
      <c r="DM40" s="624"/>
      <c r="DN40" s="624"/>
      <c r="DO40" s="624"/>
      <c r="DP40" s="624"/>
      <c r="DQ40" s="624"/>
      <c r="DR40" s="624"/>
      <c r="DS40" s="624"/>
      <c r="DT40" s="624"/>
      <c r="DU40" s="624"/>
      <c r="DV40" s="625"/>
      <c r="DW40" s="628" t="s">
        <v>320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1480153</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338</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2426209</v>
      </c>
      <c r="CS42" s="624"/>
      <c r="CT42" s="624"/>
      <c r="CU42" s="624"/>
      <c r="CV42" s="624"/>
      <c r="CW42" s="624"/>
      <c r="CX42" s="624"/>
      <c r="CY42" s="625"/>
      <c r="CZ42" s="657">
        <v>11.7</v>
      </c>
      <c r="DA42" s="706"/>
      <c r="DB42" s="706"/>
      <c r="DC42" s="707"/>
      <c r="DD42" s="632">
        <v>637809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50500</v>
      </c>
      <c r="CS43" s="655"/>
      <c r="CT43" s="655"/>
      <c r="CU43" s="655"/>
      <c r="CV43" s="655"/>
      <c r="CW43" s="655"/>
      <c r="CX43" s="655"/>
      <c r="CY43" s="656"/>
      <c r="CZ43" s="657">
        <v>0.2</v>
      </c>
      <c r="DA43" s="658"/>
      <c r="DB43" s="658"/>
      <c r="DC43" s="659"/>
      <c r="DD43" s="632">
        <v>50500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335</v>
      </c>
      <c r="CD44" s="729" t="s">
        <v>287</v>
      </c>
      <c r="CE44" s="730"/>
      <c r="CF44" s="620" t="s">
        <v>336</v>
      </c>
      <c r="CG44" s="621"/>
      <c r="CH44" s="621"/>
      <c r="CI44" s="621"/>
      <c r="CJ44" s="621"/>
      <c r="CK44" s="621"/>
      <c r="CL44" s="621"/>
      <c r="CM44" s="621"/>
      <c r="CN44" s="621"/>
      <c r="CO44" s="621"/>
      <c r="CP44" s="621"/>
      <c r="CQ44" s="622"/>
      <c r="CR44" s="623">
        <v>2426193</v>
      </c>
      <c r="CS44" s="624"/>
      <c r="CT44" s="624"/>
      <c r="CU44" s="624"/>
      <c r="CV44" s="624"/>
      <c r="CW44" s="624"/>
      <c r="CX44" s="624"/>
      <c r="CY44" s="625"/>
      <c r="CZ44" s="657">
        <v>11.7</v>
      </c>
      <c r="DA44" s="706"/>
      <c r="DB44" s="706"/>
      <c r="DC44" s="707"/>
      <c r="DD44" s="632">
        <v>637793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337</v>
      </c>
      <c r="CG45" s="621"/>
      <c r="CH45" s="621"/>
      <c r="CI45" s="621"/>
      <c r="CJ45" s="621"/>
      <c r="CK45" s="621"/>
      <c r="CL45" s="621"/>
      <c r="CM45" s="621"/>
      <c r="CN45" s="621"/>
      <c r="CO45" s="621"/>
      <c r="CP45" s="621"/>
      <c r="CQ45" s="622"/>
      <c r="CR45" s="623">
        <v>1001646</v>
      </c>
      <c r="CS45" s="655"/>
      <c r="CT45" s="655"/>
      <c r="CU45" s="655"/>
      <c r="CV45" s="655"/>
      <c r="CW45" s="655"/>
      <c r="CX45" s="655"/>
      <c r="CY45" s="656"/>
      <c r="CZ45" s="657">
        <v>4.8</v>
      </c>
      <c r="DA45" s="658"/>
      <c r="DB45" s="658"/>
      <c r="DC45" s="659"/>
      <c r="DD45" s="632">
        <v>142925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338</v>
      </c>
      <c r="CG46" s="621"/>
      <c r="CH46" s="621"/>
      <c r="CI46" s="621"/>
      <c r="CJ46" s="621"/>
      <c r="CK46" s="621"/>
      <c r="CL46" s="621"/>
      <c r="CM46" s="621"/>
      <c r="CN46" s="621"/>
      <c r="CO46" s="621"/>
      <c r="CP46" s="621"/>
      <c r="CQ46" s="622"/>
      <c r="CR46" s="623">
        <v>1188025</v>
      </c>
      <c r="CS46" s="624"/>
      <c r="CT46" s="624"/>
      <c r="CU46" s="624"/>
      <c r="CV46" s="624"/>
      <c r="CW46" s="624"/>
      <c r="CX46" s="624"/>
      <c r="CY46" s="625"/>
      <c r="CZ46" s="657">
        <v>5.7</v>
      </c>
      <c r="DA46" s="706"/>
      <c r="DB46" s="706"/>
      <c r="DC46" s="707"/>
      <c r="DD46" s="632">
        <v>467546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339</v>
      </c>
      <c r="CG47" s="621"/>
      <c r="CH47" s="621"/>
      <c r="CI47" s="621"/>
      <c r="CJ47" s="621"/>
      <c r="CK47" s="621"/>
      <c r="CL47" s="621"/>
      <c r="CM47" s="621"/>
      <c r="CN47" s="621"/>
      <c r="CO47" s="621"/>
      <c r="CP47" s="621"/>
      <c r="CQ47" s="622"/>
      <c r="CR47" s="623">
        <v>16</v>
      </c>
      <c r="CS47" s="655"/>
      <c r="CT47" s="655"/>
      <c r="CU47" s="655"/>
      <c r="CV47" s="655"/>
      <c r="CW47" s="655"/>
      <c r="CX47" s="655"/>
      <c r="CY47" s="656"/>
      <c r="CZ47" s="657">
        <v>0</v>
      </c>
      <c r="DA47" s="658"/>
      <c r="DB47" s="658"/>
      <c r="DC47" s="659"/>
      <c r="DD47" s="632">
        <v>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340</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341</v>
      </c>
      <c r="CE49" s="667"/>
      <c r="CF49" s="667"/>
      <c r="CG49" s="667"/>
      <c r="CH49" s="667"/>
      <c r="CI49" s="667"/>
      <c r="CJ49" s="667"/>
      <c r="CK49" s="667"/>
      <c r="CL49" s="667"/>
      <c r="CM49" s="667"/>
      <c r="CN49" s="667"/>
      <c r="CO49" s="667"/>
      <c r="CP49" s="667"/>
      <c r="CQ49" s="668"/>
      <c r="CR49" s="695">
        <v>20800147</v>
      </c>
      <c r="CS49" s="691"/>
      <c r="CT49" s="691"/>
      <c r="CU49" s="691"/>
      <c r="CV49" s="691"/>
      <c r="CW49" s="691"/>
      <c r="CX49" s="691"/>
      <c r="CY49" s="718"/>
      <c r="CZ49" s="719">
        <v>100</v>
      </c>
      <c r="DA49" s="720"/>
      <c r="DB49" s="720"/>
      <c r="DC49" s="721"/>
      <c r="DD49" s="722">
        <v>13875726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364</v>
      </c>
      <c r="C7" s="750"/>
      <c r="D7" s="750"/>
      <c r="E7" s="750"/>
      <c r="F7" s="750"/>
      <c r="G7" s="750"/>
      <c r="H7" s="750"/>
      <c r="I7" s="750"/>
      <c r="J7" s="750"/>
      <c r="K7" s="750"/>
      <c r="L7" s="750"/>
      <c r="M7" s="750"/>
      <c r="N7" s="750"/>
      <c r="O7" s="750"/>
      <c r="P7" s="751"/>
      <c r="Q7" s="752">
        <v>21358</v>
      </c>
      <c r="R7" s="753"/>
      <c r="S7" s="753"/>
      <c r="T7" s="753"/>
      <c r="U7" s="753"/>
      <c r="V7" s="753">
        <v>20795</v>
      </c>
      <c r="W7" s="753"/>
      <c r="X7" s="753"/>
      <c r="Y7" s="753"/>
      <c r="Z7" s="753"/>
      <c r="AA7" s="753">
        <v>563</v>
      </c>
      <c r="AB7" s="753"/>
      <c r="AC7" s="753"/>
      <c r="AD7" s="753"/>
      <c r="AE7" s="754"/>
      <c r="AF7" s="755">
        <v>502</v>
      </c>
      <c r="AG7" s="756"/>
      <c r="AH7" s="756"/>
      <c r="AI7" s="756"/>
      <c r="AJ7" s="757"/>
      <c r="AK7" s="792">
        <v>173</v>
      </c>
      <c r="AL7" s="793"/>
      <c r="AM7" s="793"/>
      <c r="AN7" s="793"/>
      <c r="AO7" s="793"/>
      <c r="AP7" s="793">
        <v>20374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365</v>
      </c>
      <c r="C8" s="774"/>
      <c r="D8" s="774"/>
      <c r="E8" s="774"/>
      <c r="F8" s="774"/>
      <c r="G8" s="774"/>
      <c r="H8" s="774"/>
      <c r="I8" s="774"/>
      <c r="J8" s="774"/>
      <c r="K8" s="774"/>
      <c r="L8" s="774"/>
      <c r="M8" s="774"/>
      <c r="N8" s="774"/>
      <c r="O8" s="774"/>
      <c r="P8" s="775"/>
      <c r="Q8" s="776">
        <v>12</v>
      </c>
      <c r="R8" s="777"/>
      <c r="S8" s="777"/>
      <c r="T8" s="777"/>
      <c r="U8" s="777"/>
      <c r="V8" s="777">
        <v>5</v>
      </c>
      <c r="W8" s="777"/>
      <c r="X8" s="777"/>
      <c r="Y8" s="777"/>
      <c r="Z8" s="777"/>
      <c r="AA8" s="777">
        <v>7</v>
      </c>
      <c r="AB8" s="777"/>
      <c r="AC8" s="777"/>
      <c r="AD8" s="777"/>
      <c r="AE8" s="778"/>
      <c r="AF8" s="779">
        <v>7</v>
      </c>
      <c r="AG8" s="780"/>
      <c r="AH8" s="780"/>
      <c r="AI8" s="780"/>
      <c r="AJ8" s="781"/>
      <c r="AK8" s="782" t="s">
        <v>526</v>
      </c>
      <c r="AL8" s="783"/>
      <c r="AM8" s="783"/>
      <c r="AN8" s="783"/>
      <c r="AO8" s="783"/>
      <c r="AP8" s="783">
        <v>14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21370</v>
      </c>
      <c r="R23" s="812"/>
      <c r="S23" s="812"/>
      <c r="T23" s="812"/>
      <c r="U23" s="812"/>
      <c r="V23" s="812">
        <v>20800</v>
      </c>
      <c r="W23" s="812"/>
      <c r="X23" s="812"/>
      <c r="Y23" s="812"/>
      <c r="Z23" s="812"/>
      <c r="AA23" s="812">
        <v>570</v>
      </c>
      <c r="AB23" s="812"/>
      <c r="AC23" s="812"/>
      <c r="AD23" s="812"/>
      <c r="AE23" s="813"/>
      <c r="AF23" s="814">
        <v>509</v>
      </c>
      <c r="AG23" s="812"/>
      <c r="AH23" s="812"/>
      <c r="AI23" s="812"/>
      <c r="AJ23" s="815"/>
      <c r="AK23" s="816"/>
      <c r="AL23" s="817"/>
      <c r="AM23" s="817"/>
      <c r="AN23" s="817"/>
      <c r="AO23" s="817"/>
      <c r="AP23" s="812">
        <v>20388</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347</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8032</v>
      </c>
      <c r="R28" s="841"/>
      <c r="S28" s="841"/>
      <c r="T28" s="841"/>
      <c r="U28" s="841"/>
      <c r="V28" s="841">
        <v>8025</v>
      </c>
      <c r="W28" s="841"/>
      <c r="X28" s="841"/>
      <c r="Y28" s="841"/>
      <c r="Z28" s="841"/>
      <c r="AA28" s="841">
        <v>7</v>
      </c>
      <c r="AB28" s="841"/>
      <c r="AC28" s="841"/>
      <c r="AD28" s="841"/>
      <c r="AE28" s="842"/>
      <c r="AF28" s="843">
        <v>7</v>
      </c>
      <c r="AG28" s="841"/>
      <c r="AH28" s="841"/>
      <c r="AI28" s="841"/>
      <c r="AJ28" s="844"/>
      <c r="AK28" s="845">
        <v>719</v>
      </c>
      <c r="AL28" s="836"/>
      <c r="AM28" s="836"/>
      <c r="AN28" s="836"/>
      <c r="AO28" s="836"/>
      <c r="AP28" s="836" t="s">
        <v>526</v>
      </c>
      <c r="AQ28" s="836"/>
      <c r="AR28" s="836"/>
      <c r="AS28" s="836"/>
      <c r="AT28" s="836"/>
      <c r="AU28" s="836" t="s">
        <v>543</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4410</v>
      </c>
      <c r="R29" s="777"/>
      <c r="S29" s="777"/>
      <c r="T29" s="777"/>
      <c r="U29" s="777"/>
      <c r="V29" s="777">
        <v>4337</v>
      </c>
      <c r="W29" s="777"/>
      <c r="X29" s="777"/>
      <c r="Y29" s="777"/>
      <c r="Z29" s="777"/>
      <c r="AA29" s="777">
        <v>73</v>
      </c>
      <c r="AB29" s="777"/>
      <c r="AC29" s="777"/>
      <c r="AD29" s="777"/>
      <c r="AE29" s="778"/>
      <c r="AF29" s="779">
        <v>73</v>
      </c>
      <c r="AG29" s="780"/>
      <c r="AH29" s="780"/>
      <c r="AI29" s="780"/>
      <c r="AJ29" s="781"/>
      <c r="AK29" s="848">
        <v>650</v>
      </c>
      <c r="AL29" s="849"/>
      <c r="AM29" s="849"/>
      <c r="AN29" s="849"/>
      <c r="AO29" s="849"/>
      <c r="AP29" s="849" t="s">
        <v>526</v>
      </c>
      <c r="AQ29" s="849"/>
      <c r="AR29" s="849"/>
      <c r="AS29" s="849"/>
      <c r="AT29" s="849"/>
      <c r="AU29" s="849" t="s">
        <v>543</v>
      </c>
      <c r="AV29" s="849"/>
      <c r="AW29" s="849"/>
      <c r="AX29" s="849"/>
      <c r="AY29" s="849"/>
      <c r="AZ29" s="850" t="s">
        <v>543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886</v>
      </c>
      <c r="R30" s="777"/>
      <c r="S30" s="777"/>
      <c r="T30" s="777"/>
      <c r="U30" s="777"/>
      <c r="V30" s="777">
        <v>877</v>
      </c>
      <c r="W30" s="777"/>
      <c r="X30" s="777"/>
      <c r="Y30" s="777"/>
      <c r="Z30" s="777"/>
      <c r="AA30" s="777">
        <v>9</v>
      </c>
      <c r="AB30" s="777"/>
      <c r="AC30" s="777"/>
      <c r="AD30" s="777"/>
      <c r="AE30" s="778"/>
      <c r="AF30" s="779">
        <v>9</v>
      </c>
      <c r="AG30" s="780"/>
      <c r="AH30" s="780"/>
      <c r="AI30" s="780"/>
      <c r="AJ30" s="781"/>
      <c r="AK30" s="848">
        <v>186</v>
      </c>
      <c r="AL30" s="849"/>
      <c r="AM30" s="849"/>
      <c r="AN30" s="849"/>
      <c r="AO30" s="849"/>
      <c r="AP30" s="849" t="s">
        <v>526</v>
      </c>
      <c r="AQ30" s="849"/>
      <c r="AR30" s="849"/>
      <c r="AS30" s="849"/>
      <c r="AT30" s="849"/>
      <c r="AU30" s="849" t="s">
        <v>543</v>
      </c>
      <c r="AV30" s="849"/>
      <c r="AW30" s="849"/>
      <c r="AX30" s="849"/>
      <c r="AY30" s="849"/>
      <c r="AZ30" s="850" t="s">
        <v>543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3300</v>
      </c>
      <c r="R31" s="777"/>
      <c r="S31" s="777"/>
      <c r="T31" s="777"/>
      <c r="U31" s="777"/>
      <c r="V31" s="777">
        <v>3262</v>
      </c>
      <c r="W31" s="777"/>
      <c r="X31" s="777"/>
      <c r="Y31" s="777"/>
      <c r="Z31" s="777"/>
      <c r="AA31" s="777">
        <v>39</v>
      </c>
      <c r="AB31" s="777"/>
      <c r="AC31" s="777"/>
      <c r="AD31" s="777"/>
      <c r="AE31" s="778"/>
      <c r="AF31" s="779">
        <v>17</v>
      </c>
      <c r="AG31" s="780"/>
      <c r="AH31" s="780"/>
      <c r="AI31" s="780"/>
      <c r="AJ31" s="781"/>
      <c r="AK31" s="848">
        <v>544</v>
      </c>
      <c r="AL31" s="849"/>
      <c r="AM31" s="849"/>
      <c r="AN31" s="849"/>
      <c r="AO31" s="849"/>
      <c r="AP31" s="849">
        <v>16414</v>
      </c>
      <c r="AQ31" s="849"/>
      <c r="AR31" s="849"/>
      <c r="AS31" s="849"/>
      <c r="AT31" s="849"/>
      <c r="AU31" s="849">
        <v>10341</v>
      </c>
      <c r="AV31" s="849"/>
      <c r="AW31" s="849"/>
      <c r="AX31" s="849"/>
      <c r="AY31" s="849"/>
      <c r="AZ31" s="850" t="s">
        <v>543</v>
      </c>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106</v>
      </c>
      <c r="AG63" s="860"/>
      <c r="AH63" s="860"/>
      <c r="AI63" s="860"/>
      <c r="AJ63" s="861"/>
      <c r="AK63" s="862"/>
      <c r="AL63" s="857"/>
      <c r="AM63" s="857"/>
      <c r="AN63" s="857"/>
      <c r="AO63" s="857"/>
      <c r="AP63" s="860">
        <v>16414</v>
      </c>
      <c r="AQ63" s="860"/>
      <c r="AR63" s="860"/>
      <c r="AS63" s="860"/>
      <c r="AT63" s="860"/>
      <c r="AU63" s="860">
        <v>10341</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388</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1621</v>
      </c>
      <c r="R68" s="884"/>
      <c r="S68" s="884"/>
      <c r="T68" s="884"/>
      <c r="U68" s="884"/>
      <c r="V68" s="884">
        <v>1590</v>
      </c>
      <c r="W68" s="884"/>
      <c r="X68" s="884"/>
      <c r="Y68" s="884"/>
      <c r="Z68" s="884"/>
      <c r="AA68" s="884">
        <v>30</v>
      </c>
      <c r="AB68" s="884"/>
      <c r="AC68" s="884"/>
      <c r="AD68" s="884"/>
      <c r="AE68" s="884"/>
      <c r="AF68" s="884">
        <v>30</v>
      </c>
      <c r="AG68" s="884"/>
      <c r="AH68" s="884"/>
      <c r="AI68" s="884"/>
      <c r="AJ68" s="884"/>
      <c r="AK68" s="884" t="s">
        <v>540</v>
      </c>
      <c r="AL68" s="884"/>
      <c r="AM68" s="884"/>
      <c r="AN68" s="884"/>
      <c r="AO68" s="884"/>
      <c r="AP68" s="884">
        <v>606</v>
      </c>
      <c r="AQ68" s="884"/>
      <c r="AR68" s="884"/>
      <c r="AS68" s="884"/>
      <c r="AT68" s="884"/>
      <c r="AU68" s="884">
        <v>276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4">
        <v>295</v>
      </c>
      <c r="R69" s="849"/>
      <c r="S69" s="849"/>
      <c r="T69" s="849"/>
      <c r="U69" s="849"/>
      <c r="V69" s="849">
        <v>261</v>
      </c>
      <c r="W69" s="849"/>
      <c r="X69" s="849"/>
      <c r="Y69" s="849"/>
      <c r="Z69" s="849"/>
      <c r="AA69" s="849">
        <v>34</v>
      </c>
      <c r="AB69" s="849"/>
      <c r="AC69" s="849"/>
      <c r="AD69" s="849"/>
      <c r="AE69" s="849"/>
      <c r="AF69" s="849">
        <v>34</v>
      </c>
      <c r="AG69" s="849"/>
      <c r="AH69" s="849"/>
      <c r="AI69" s="849"/>
      <c r="AJ69" s="849"/>
      <c r="AK69" s="849">
        <v>10</v>
      </c>
      <c r="AL69" s="849"/>
      <c r="AM69" s="849"/>
      <c r="AN69" s="849"/>
      <c r="AO69" s="849"/>
      <c r="AP69" s="849">
        <v>160</v>
      </c>
      <c r="AQ69" s="849"/>
      <c r="AR69" s="849"/>
      <c r="AS69" s="849"/>
      <c r="AT69" s="849"/>
      <c r="AU69" s="849">
        <v>67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3126</v>
      </c>
      <c r="R70" s="849"/>
      <c r="S70" s="849"/>
      <c r="T70" s="849"/>
      <c r="U70" s="849"/>
      <c r="V70" s="849">
        <v>2605</v>
      </c>
      <c r="W70" s="849"/>
      <c r="X70" s="849"/>
      <c r="Y70" s="849"/>
      <c r="Z70" s="849"/>
      <c r="AA70" s="849">
        <v>521</v>
      </c>
      <c r="AB70" s="849"/>
      <c r="AC70" s="849"/>
      <c r="AD70" s="849"/>
      <c r="AE70" s="849"/>
      <c r="AF70" s="849">
        <v>3547</v>
      </c>
      <c r="AG70" s="849"/>
      <c r="AH70" s="849"/>
      <c r="AI70" s="849"/>
      <c r="AJ70" s="849"/>
      <c r="AK70" s="849" t="s">
        <v>540</v>
      </c>
      <c r="AL70" s="849"/>
      <c r="AM70" s="849"/>
      <c r="AN70" s="849"/>
      <c r="AO70" s="849"/>
      <c r="AP70" s="849">
        <v>3480</v>
      </c>
      <c r="AQ70" s="849"/>
      <c r="AR70" s="849"/>
      <c r="AS70" s="849"/>
      <c r="AT70" s="849"/>
      <c r="AU70" s="849">
        <v>0</v>
      </c>
      <c r="AV70" s="849"/>
      <c r="AW70" s="849"/>
      <c r="AX70" s="849"/>
      <c r="AY70" s="849"/>
      <c r="AZ70" s="895" t="s">
        <v>545</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206</v>
      </c>
      <c r="R71" s="849"/>
      <c r="S71" s="849"/>
      <c r="T71" s="849"/>
      <c r="U71" s="849"/>
      <c r="V71" s="849">
        <v>206</v>
      </c>
      <c r="W71" s="849"/>
      <c r="X71" s="849"/>
      <c r="Y71" s="849"/>
      <c r="Z71" s="849"/>
      <c r="AA71" s="849">
        <v>0</v>
      </c>
      <c r="AB71" s="849"/>
      <c r="AC71" s="849"/>
      <c r="AD71" s="849"/>
      <c r="AE71" s="849"/>
      <c r="AF71" s="849">
        <v>0</v>
      </c>
      <c r="AG71" s="849"/>
      <c r="AH71" s="849"/>
      <c r="AI71" s="849"/>
      <c r="AJ71" s="849"/>
      <c r="AK71" s="849" t="s">
        <v>541</v>
      </c>
      <c r="AL71" s="849"/>
      <c r="AM71" s="849"/>
      <c r="AN71" s="849"/>
      <c r="AO71" s="849"/>
      <c r="AP71" s="849">
        <v>234</v>
      </c>
      <c r="AQ71" s="849"/>
      <c r="AR71" s="849"/>
      <c r="AS71" s="849"/>
      <c r="AT71" s="849"/>
      <c r="AU71" s="849" t="s">
        <v>541</v>
      </c>
      <c r="AV71" s="849"/>
      <c r="AW71" s="849"/>
      <c r="AX71" s="849"/>
      <c r="AY71" s="849"/>
      <c r="AZ71" s="895" t="s">
        <v>544</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550</v>
      </c>
      <c r="C72" s="892"/>
      <c r="D72" s="892"/>
      <c r="E72" s="892"/>
      <c r="F72" s="892"/>
      <c r="G72" s="892"/>
      <c r="H72" s="892"/>
      <c r="I72" s="892"/>
      <c r="J72" s="892"/>
      <c r="K72" s="892"/>
      <c r="L72" s="892"/>
      <c r="M72" s="892"/>
      <c r="N72" s="892"/>
      <c r="O72" s="892"/>
      <c r="P72" s="893"/>
      <c r="Q72" s="894">
        <v>6</v>
      </c>
      <c r="R72" s="849"/>
      <c r="S72" s="849"/>
      <c r="T72" s="849"/>
      <c r="U72" s="849"/>
      <c r="V72" s="849">
        <v>6</v>
      </c>
      <c r="W72" s="849"/>
      <c r="X72" s="849"/>
      <c r="Y72" s="849"/>
      <c r="Z72" s="849"/>
      <c r="AA72" s="849">
        <v>0</v>
      </c>
      <c r="AB72" s="849"/>
      <c r="AC72" s="849"/>
      <c r="AD72" s="849"/>
      <c r="AE72" s="849"/>
      <c r="AF72" s="849">
        <v>0</v>
      </c>
      <c r="AG72" s="849"/>
      <c r="AH72" s="849"/>
      <c r="AI72" s="849"/>
      <c r="AJ72" s="849"/>
      <c r="AK72" s="849" t="s">
        <v>472</v>
      </c>
      <c r="AL72" s="849"/>
      <c r="AM72" s="849"/>
      <c r="AN72" s="849"/>
      <c r="AO72" s="849"/>
      <c r="AP72" s="849">
        <v>17</v>
      </c>
      <c r="AQ72" s="849"/>
      <c r="AR72" s="849"/>
      <c r="AS72" s="849"/>
      <c r="AT72" s="849"/>
      <c r="AU72" s="849">
        <v>8</v>
      </c>
      <c r="AV72" s="849"/>
      <c r="AW72" s="849"/>
      <c r="AX72" s="849"/>
      <c r="AY72" s="849"/>
      <c r="AZ72" s="895" t="s">
        <v>544</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527</v>
      </c>
      <c r="C73" s="892"/>
      <c r="D73" s="892"/>
      <c r="E73" s="892"/>
      <c r="F73" s="892"/>
      <c r="G73" s="892"/>
      <c r="H73" s="892"/>
      <c r="I73" s="892"/>
      <c r="J73" s="892"/>
      <c r="K73" s="892"/>
      <c r="L73" s="892"/>
      <c r="M73" s="892"/>
      <c r="N73" s="892"/>
      <c r="O73" s="892"/>
      <c r="P73" s="893"/>
      <c r="Q73" s="894">
        <v>599</v>
      </c>
      <c r="R73" s="849"/>
      <c r="S73" s="849"/>
      <c r="T73" s="849"/>
      <c r="U73" s="849"/>
      <c r="V73" s="849">
        <v>582</v>
      </c>
      <c r="W73" s="849"/>
      <c r="X73" s="849"/>
      <c r="Y73" s="849"/>
      <c r="Z73" s="849"/>
      <c r="AA73" s="849">
        <v>17</v>
      </c>
      <c r="AB73" s="849"/>
      <c r="AC73" s="849"/>
      <c r="AD73" s="849"/>
      <c r="AE73" s="849"/>
      <c r="AF73" s="849">
        <v>17</v>
      </c>
      <c r="AG73" s="849"/>
      <c r="AH73" s="849"/>
      <c r="AI73" s="849"/>
      <c r="AJ73" s="849"/>
      <c r="AK73" s="849" t="s">
        <v>472</v>
      </c>
      <c r="AL73" s="849"/>
      <c r="AM73" s="849"/>
      <c r="AN73" s="849"/>
      <c r="AO73" s="849"/>
      <c r="AP73" s="849">
        <v>781</v>
      </c>
      <c r="AQ73" s="849"/>
      <c r="AR73" s="849"/>
      <c r="AS73" s="849"/>
      <c r="AT73" s="849"/>
      <c r="AU73" s="849">
        <v>217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528</v>
      </c>
      <c r="C74" s="892"/>
      <c r="D74" s="892"/>
      <c r="E74" s="892"/>
      <c r="F74" s="892"/>
      <c r="G74" s="892"/>
      <c r="H74" s="892"/>
      <c r="I74" s="892"/>
      <c r="J74" s="892"/>
      <c r="K74" s="892"/>
      <c r="L74" s="892"/>
      <c r="M74" s="892"/>
      <c r="N74" s="892"/>
      <c r="O74" s="892"/>
      <c r="P74" s="893"/>
      <c r="Q74" s="894">
        <v>285</v>
      </c>
      <c r="R74" s="849"/>
      <c r="S74" s="849"/>
      <c r="T74" s="849"/>
      <c r="U74" s="849"/>
      <c r="V74" s="849">
        <v>257</v>
      </c>
      <c r="W74" s="849"/>
      <c r="X74" s="849"/>
      <c r="Y74" s="849"/>
      <c r="Z74" s="849"/>
      <c r="AA74" s="849">
        <v>29</v>
      </c>
      <c r="AB74" s="849"/>
      <c r="AC74" s="849"/>
      <c r="AD74" s="849"/>
      <c r="AE74" s="849"/>
      <c r="AF74" s="849">
        <v>29</v>
      </c>
      <c r="AG74" s="849"/>
      <c r="AH74" s="849"/>
      <c r="AI74" s="849"/>
      <c r="AJ74" s="849"/>
      <c r="AK74" s="849">
        <v>25</v>
      </c>
      <c r="AL74" s="849"/>
      <c r="AM74" s="849"/>
      <c r="AN74" s="849"/>
      <c r="AO74" s="849"/>
      <c r="AP74" s="849">
        <v>72</v>
      </c>
      <c r="AQ74" s="849"/>
      <c r="AR74" s="849"/>
      <c r="AS74" s="849"/>
      <c r="AT74" s="849"/>
      <c r="AU74" s="849">
        <v>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529</v>
      </c>
      <c r="C75" s="892"/>
      <c r="D75" s="892"/>
      <c r="E75" s="892"/>
      <c r="F75" s="892"/>
      <c r="G75" s="892"/>
      <c r="H75" s="892"/>
      <c r="I75" s="892"/>
      <c r="J75" s="892"/>
      <c r="K75" s="892"/>
      <c r="L75" s="892"/>
      <c r="M75" s="892"/>
      <c r="N75" s="892"/>
      <c r="O75" s="892"/>
      <c r="P75" s="893"/>
      <c r="Q75" s="897">
        <v>4652</v>
      </c>
      <c r="R75" s="898"/>
      <c r="S75" s="898"/>
      <c r="T75" s="898"/>
      <c r="U75" s="848"/>
      <c r="V75" s="899">
        <v>4600</v>
      </c>
      <c r="W75" s="898"/>
      <c r="X75" s="898"/>
      <c r="Y75" s="898"/>
      <c r="Z75" s="848"/>
      <c r="AA75" s="899">
        <v>52</v>
      </c>
      <c r="AB75" s="898"/>
      <c r="AC75" s="898"/>
      <c r="AD75" s="898"/>
      <c r="AE75" s="848"/>
      <c r="AF75" s="899">
        <v>52</v>
      </c>
      <c r="AG75" s="898"/>
      <c r="AH75" s="898"/>
      <c r="AI75" s="898"/>
      <c r="AJ75" s="848"/>
      <c r="AK75" s="899">
        <v>121</v>
      </c>
      <c r="AL75" s="898"/>
      <c r="AM75" s="898"/>
      <c r="AN75" s="898"/>
      <c r="AO75" s="848"/>
      <c r="AP75" s="899">
        <v>3237</v>
      </c>
      <c r="AQ75" s="898"/>
      <c r="AR75" s="898"/>
      <c r="AS75" s="898"/>
      <c r="AT75" s="848"/>
      <c r="AU75" s="899">
        <v>731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530</v>
      </c>
      <c r="C76" s="892"/>
      <c r="D76" s="892"/>
      <c r="E76" s="892"/>
      <c r="F76" s="892"/>
      <c r="G76" s="892"/>
      <c r="H76" s="892"/>
      <c r="I76" s="892"/>
      <c r="J76" s="892"/>
      <c r="K76" s="892"/>
      <c r="L76" s="892"/>
      <c r="M76" s="892"/>
      <c r="N76" s="892"/>
      <c r="O76" s="892"/>
      <c r="P76" s="893"/>
      <c r="Q76" s="897">
        <v>11527</v>
      </c>
      <c r="R76" s="898"/>
      <c r="S76" s="898"/>
      <c r="T76" s="898"/>
      <c r="U76" s="848"/>
      <c r="V76" s="899">
        <v>10964</v>
      </c>
      <c r="W76" s="898"/>
      <c r="X76" s="898"/>
      <c r="Y76" s="898"/>
      <c r="Z76" s="848"/>
      <c r="AA76" s="899">
        <v>563</v>
      </c>
      <c r="AB76" s="898"/>
      <c r="AC76" s="898"/>
      <c r="AD76" s="898"/>
      <c r="AE76" s="848"/>
      <c r="AF76" s="899">
        <v>6294</v>
      </c>
      <c r="AG76" s="898"/>
      <c r="AH76" s="898"/>
      <c r="AI76" s="898"/>
      <c r="AJ76" s="848"/>
      <c r="AK76" s="899" t="s">
        <v>541</v>
      </c>
      <c r="AL76" s="898"/>
      <c r="AM76" s="898"/>
      <c r="AN76" s="898"/>
      <c r="AO76" s="848"/>
      <c r="AP76" s="899">
        <v>20160</v>
      </c>
      <c r="AQ76" s="898"/>
      <c r="AR76" s="898"/>
      <c r="AS76" s="898"/>
      <c r="AT76" s="848"/>
      <c r="AU76" s="899">
        <v>0</v>
      </c>
      <c r="AV76" s="898"/>
      <c r="AW76" s="898"/>
      <c r="AX76" s="898"/>
      <c r="AY76" s="848"/>
      <c r="AZ76" s="895" t="s">
        <v>545</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531</v>
      </c>
      <c r="C77" s="892"/>
      <c r="D77" s="892"/>
      <c r="E77" s="892"/>
      <c r="F77" s="892"/>
      <c r="G77" s="892"/>
      <c r="H77" s="892"/>
      <c r="I77" s="892"/>
      <c r="J77" s="892"/>
      <c r="K77" s="892"/>
      <c r="L77" s="892"/>
      <c r="M77" s="892"/>
      <c r="N77" s="892"/>
      <c r="O77" s="892"/>
      <c r="P77" s="893"/>
      <c r="Q77" s="897">
        <v>100</v>
      </c>
      <c r="R77" s="898"/>
      <c r="S77" s="898"/>
      <c r="T77" s="898"/>
      <c r="U77" s="848"/>
      <c r="V77" s="899">
        <v>99</v>
      </c>
      <c r="W77" s="898"/>
      <c r="X77" s="898"/>
      <c r="Y77" s="898"/>
      <c r="Z77" s="848"/>
      <c r="AA77" s="899">
        <v>0</v>
      </c>
      <c r="AB77" s="898"/>
      <c r="AC77" s="898"/>
      <c r="AD77" s="898"/>
      <c r="AE77" s="848"/>
      <c r="AF77" s="899">
        <v>0</v>
      </c>
      <c r="AG77" s="898"/>
      <c r="AH77" s="898"/>
      <c r="AI77" s="898"/>
      <c r="AJ77" s="848"/>
      <c r="AK77" s="899">
        <v>2</v>
      </c>
      <c r="AL77" s="898"/>
      <c r="AM77" s="898"/>
      <c r="AN77" s="898"/>
      <c r="AO77" s="848"/>
      <c r="AP77" s="899" t="s">
        <v>472</v>
      </c>
      <c r="AQ77" s="898"/>
      <c r="AR77" s="898"/>
      <c r="AS77" s="898"/>
      <c r="AT77" s="848"/>
      <c r="AU77" s="899" t="s">
        <v>541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532</v>
      </c>
      <c r="C78" s="892"/>
      <c r="D78" s="892"/>
      <c r="E78" s="892"/>
      <c r="F78" s="892"/>
      <c r="G78" s="892"/>
      <c r="H78" s="892"/>
      <c r="I78" s="892"/>
      <c r="J78" s="892"/>
      <c r="K78" s="892"/>
      <c r="L78" s="892"/>
      <c r="M78" s="892"/>
      <c r="N78" s="892"/>
      <c r="O78" s="892"/>
      <c r="P78" s="893"/>
      <c r="Q78" s="894">
        <v>11632</v>
      </c>
      <c r="R78" s="849"/>
      <c r="S78" s="849"/>
      <c r="T78" s="849"/>
      <c r="U78" s="849"/>
      <c r="V78" s="849">
        <v>11127</v>
      </c>
      <c r="W78" s="849"/>
      <c r="X78" s="849"/>
      <c r="Y78" s="849"/>
      <c r="Z78" s="849"/>
      <c r="AA78" s="849">
        <v>505</v>
      </c>
      <c r="AB78" s="849"/>
      <c r="AC78" s="849"/>
      <c r="AD78" s="849"/>
      <c r="AE78" s="849"/>
      <c r="AF78" s="849">
        <v>505</v>
      </c>
      <c r="AG78" s="849"/>
      <c r="AH78" s="849"/>
      <c r="AI78" s="849"/>
      <c r="AJ78" s="849"/>
      <c r="AK78" s="849" t="s">
        <v>472</v>
      </c>
      <c r="AL78" s="849"/>
      <c r="AM78" s="849"/>
      <c r="AN78" s="849"/>
      <c r="AO78" s="849"/>
      <c r="AP78" s="849" t="s">
        <v>472</v>
      </c>
      <c r="AQ78" s="849"/>
      <c r="AR78" s="849"/>
      <c r="AS78" s="849"/>
      <c r="AT78" s="849"/>
      <c r="AU78" s="899" t="s">
        <v>541</v>
      </c>
      <c r="AV78" s="898"/>
      <c r="AW78" s="898"/>
      <c r="AX78" s="898"/>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542</v>
      </c>
      <c r="C79" s="892"/>
      <c r="D79" s="892"/>
      <c r="E79" s="892"/>
      <c r="F79" s="892"/>
      <c r="G79" s="892"/>
      <c r="H79" s="892"/>
      <c r="I79" s="892"/>
      <c r="J79" s="892"/>
      <c r="K79" s="892"/>
      <c r="L79" s="892"/>
      <c r="M79" s="892"/>
      <c r="N79" s="892"/>
      <c r="O79" s="892"/>
      <c r="P79" s="893"/>
      <c r="Q79" s="894">
        <v>68</v>
      </c>
      <c r="R79" s="849"/>
      <c r="S79" s="849"/>
      <c r="T79" s="849"/>
      <c r="U79" s="849"/>
      <c r="V79" s="849">
        <v>68</v>
      </c>
      <c r="W79" s="849"/>
      <c r="X79" s="849"/>
      <c r="Y79" s="849"/>
      <c r="Z79" s="849"/>
      <c r="AA79" s="849" t="s">
        <v>472</v>
      </c>
      <c r="AB79" s="849"/>
      <c r="AC79" s="849"/>
      <c r="AD79" s="849"/>
      <c r="AE79" s="849"/>
      <c r="AF79" s="849" t="s">
        <v>472</v>
      </c>
      <c r="AG79" s="849"/>
      <c r="AH79" s="849"/>
      <c r="AI79" s="849"/>
      <c r="AJ79" s="849"/>
      <c r="AK79" s="849" t="s">
        <v>472</v>
      </c>
      <c r="AL79" s="849"/>
      <c r="AM79" s="849"/>
      <c r="AN79" s="849"/>
      <c r="AO79" s="849"/>
      <c r="AP79" s="849" t="s">
        <v>472</v>
      </c>
      <c r="AQ79" s="849"/>
      <c r="AR79" s="849"/>
      <c r="AS79" s="849"/>
      <c r="AT79" s="849"/>
      <c r="AU79" s="899" t="s">
        <v>541</v>
      </c>
      <c r="AV79" s="898"/>
      <c r="AW79" s="898"/>
      <c r="AX79" s="898"/>
      <c r="AY79" s="848"/>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533</v>
      </c>
      <c r="C80" s="892"/>
      <c r="D80" s="892"/>
      <c r="E80" s="892"/>
      <c r="F80" s="892"/>
      <c r="G80" s="892"/>
      <c r="H80" s="892"/>
      <c r="I80" s="892"/>
      <c r="J80" s="892"/>
      <c r="K80" s="892"/>
      <c r="L80" s="892"/>
      <c r="M80" s="892"/>
      <c r="N80" s="892"/>
      <c r="O80" s="892"/>
      <c r="P80" s="893"/>
      <c r="Q80" s="894">
        <v>183</v>
      </c>
      <c r="R80" s="849"/>
      <c r="S80" s="849"/>
      <c r="T80" s="849"/>
      <c r="U80" s="849"/>
      <c r="V80" s="849">
        <v>171</v>
      </c>
      <c r="W80" s="849"/>
      <c r="X80" s="849"/>
      <c r="Y80" s="849"/>
      <c r="Z80" s="849"/>
      <c r="AA80" s="849">
        <v>12</v>
      </c>
      <c r="AB80" s="849"/>
      <c r="AC80" s="849"/>
      <c r="AD80" s="849"/>
      <c r="AE80" s="849"/>
      <c r="AF80" s="849">
        <v>12</v>
      </c>
      <c r="AG80" s="849"/>
      <c r="AH80" s="849"/>
      <c r="AI80" s="849"/>
      <c r="AJ80" s="849"/>
      <c r="AK80" s="849" t="s">
        <v>472</v>
      </c>
      <c r="AL80" s="849"/>
      <c r="AM80" s="849"/>
      <c r="AN80" s="849"/>
      <c r="AO80" s="849"/>
      <c r="AP80" s="849" t="s">
        <v>472</v>
      </c>
      <c r="AQ80" s="849"/>
      <c r="AR80" s="849"/>
      <c r="AS80" s="849"/>
      <c r="AT80" s="849"/>
      <c r="AU80" s="899" t="s">
        <v>541</v>
      </c>
      <c r="AV80" s="898"/>
      <c r="AW80" s="898"/>
      <c r="AX80" s="898"/>
      <c r="AY80" s="848"/>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534</v>
      </c>
      <c r="C81" s="892"/>
      <c r="D81" s="892"/>
      <c r="E81" s="892"/>
      <c r="F81" s="892"/>
      <c r="G81" s="892"/>
      <c r="H81" s="892"/>
      <c r="I81" s="892"/>
      <c r="J81" s="892"/>
      <c r="K81" s="892"/>
      <c r="L81" s="892"/>
      <c r="M81" s="892"/>
      <c r="N81" s="892"/>
      <c r="O81" s="892"/>
      <c r="P81" s="893"/>
      <c r="Q81" s="894">
        <v>65</v>
      </c>
      <c r="R81" s="849"/>
      <c r="S81" s="849"/>
      <c r="T81" s="849"/>
      <c r="U81" s="849"/>
      <c r="V81" s="849">
        <v>65</v>
      </c>
      <c r="W81" s="849"/>
      <c r="X81" s="849"/>
      <c r="Y81" s="849"/>
      <c r="Z81" s="849"/>
      <c r="AA81" s="849" t="s">
        <v>472</v>
      </c>
      <c r="AB81" s="849"/>
      <c r="AC81" s="849"/>
      <c r="AD81" s="849"/>
      <c r="AE81" s="849"/>
      <c r="AF81" s="849" t="s">
        <v>472</v>
      </c>
      <c r="AG81" s="849"/>
      <c r="AH81" s="849"/>
      <c r="AI81" s="849"/>
      <c r="AJ81" s="849"/>
      <c r="AK81" s="849" t="s">
        <v>472</v>
      </c>
      <c r="AL81" s="849"/>
      <c r="AM81" s="849"/>
      <c r="AN81" s="849"/>
      <c r="AO81" s="849"/>
      <c r="AP81" s="849" t="s">
        <v>472</v>
      </c>
      <c r="AQ81" s="849"/>
      <c r="AR81" s="849"/>
      <c r="AS81" s="849"/>
      <c r="AT81" s="849"/>
      <c r="AU81" s="899" t="s">
        <v>541</v>
      </c>
      <c r="AV81" s="898"/>
      <c r="AW81" s="898"/>
      <c r="AX81" s="898"/>
      <c r="AY81" s="848"/>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535</v>
      </c>
      <c r="C82" s="892"/>
      <c r="D82" s="892"/>
      <c r="E82" s="892"/>
      <c r="F82" s="892"/>
      <c r="G82" s="892"/>
      <c r="H82" s="892"/>
      <c r="I82" s="892"/>
      <c r="J82" s="892"/>
      <c r="K82" s="892"/>
      <c r="L82" s="892"/>
      <c r="M82" s="892"/>
      <c r="N82" s="892"/>
      <c r="O82" s="892"/>
      <c r="P82" s="893"/>
      <c r="Q82" s="894">
        <v>212</v>
      </c>
      <c r="R82" s="849"/>
      <c r="S82" s="849"/>
      <c r="T82" s="849"/>
      <c r="U82" s="849"/>
      <c r="V82" s="849">
        <v>205</v>
      </c>
      <c r="W82" s="849"/>
      <c r="X82" s="849"/>
      <c r="Y82" s="849"/>
      <c r="Z82" s="849"/>
      <c r="AA82" s="849">
        <v>7</v>
      </c>
      <c r="AB82" s="849"/>
      <c r="AC82" s="849"/>
      <c r="AD82" s="849"/>
      <c r="AE82" s="849"/>
      <c r="AF82" s="849">
        <v>7</v>
      </c>
      <c r="AG82" s="849"/>
      <c r="AH82" s="849"/>
      <c r="AI82" s="849"/>
      <c r="AJ82" s="849"/>
      <c r="AK82" s="849">
        <v>109</v>
      </c>
      <c r="AL82" s="849"/>
      <c r="AM82" s="849"/>
      <c r="AN82" s="849"/>
      <c r="AO82" s="849"/>
      <c r="AP82" s="849" t="s">
        <v>472</v>
      </c>
      <c r="AQ82" s="849"/>
      <c r="AR82" s="849"/>
      <c r="AS82" s="849"/>
      <c r="AT82" s="849"/>
      <c r="AU82" s="899" t="s">
        <v>541</v>
      </c>
      <c r="AV82" s="898"/>
      <c r="AW82" s="898"/>
      <c r="AX82" s="898"/>
      <c r="AY82" s="848"/>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536</v>
      </c>
      <c r="C83" s="892"/>
      <c r="D83" s="892"/>
      <c r="E83" s="892"/>
      <c r="F83" s="892"/>
      <c r="G83" s="892"/>
      <c r="H83" s="892"/>
      <c r="I83" s="892"/>
      <c r="J83" s="892"/>
      <c r="K83" s="892"/>
      <c r="L83" s="892"/>
      <c r="M83" s="892"/>
      <c r="N83" s="892"/>
      <c r="O83" s="892"/>
      <c r="P83" s="893"/>
      <c r="Q83" s="894">
        <v>29</v>
      </c>
      <c r="R83" s="849"/>
      <c r="S83" s="849"/>
      <c r="T83" s="849"/>
      <c r="U83" s="849"/>
      <c r="V83" s="849">
        <v>29</v>
      </c>
      <c r="W83" s="849"/>
      <c r="X83" s="849"/>
      <c r="Y83" s="849"/>
      <c r="Z83" s="849"/>
      <c r="AA83" s="849" t="s">
        <v>472</v>
      </c>
      <c r="AB83" s="849"/>
      <c r="AC83" s="849"/>
      <c r="AD83" s="849"/>
      <c r="AE83" s="849"/>
      <c r="AF83" s="849" t="s">
        <v>472</v>
      </c>
      <c r="AG83" s="849"/>
      <c r="AH83" s="849"/>
      <c r="AI83" s="849"/>
      <c r="AJ83" s="849"/>
      <c r="AK83" s="849">
        <v>27</v>
      </c>
      <c r="AL83" s="849"/>
      <c r="AM83" s="849"/>
      <c r="AN83" s="849"/>
      <c r="AO83" s="849"/>
      <c r="AP83" s="849" t="s">
        <v>472</v>
      </c>
      <c r="AQ83" s="849"/>
      <c r="AR83" s="849"/>
      <c r="AS83" s="849"/>
      <c r="AT83" s="849"/>
      <c r="AU83" s="899" t="s">
        <v>541</v>
      </c>
      <c r="AV83" s="898"/>
      <c r="AW83" s="898"/>
      <c r="AX83" s="898"/>
      <c r="AY83" s="848"/>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537</v>
      </c>
      <c r="C84" s="892"/>
      <c r="D84" s="892"/>
      <c r="E84" s="892"/>
      <c r="F84" s="892"/>
      <c r="G84" s="892"/>
      <c r="H84" s="892"/>
      <c r="I84" s="892"/>
      <c r="J84" s="892"/>
      <c r="K84" s="892"/>
      <c r="L84" s="892"/>
      <c r="M84" s="892"/>
      <c r="N84" s="892"/>
      <c r="O84" s="892"/>
      <c r="P84" s="893"/>
      <c r="Q84" s="894">
        <v>2947</v>
      </c>
      <c r="R84" s="849"/>
      <c r="S84" s="849"/>
      <c r="T84" s="849"/>
      <c r="U84" s="849"/>
      <c r="V84" s="849">
        <v>2947</v>
      </c>
      <c r="W84" s="849"/>
      <c r="X84" s="849"/>
      <c r="Y84" s="849"/>
      <c r="Z84" s="849"/>
      <c r="AA84" s="849" t="s">
        <v>472</v>
      </c>
      <c r="AB84" s="849"/>
      <c r="AC84" s="849"/>
      <c r="AD84" s="849"/>
      <c r="AE84" s="849"/>
      <c r="AF84" s="849" t="s">
        <v>472</v>
      </c>
      <c r="AG84" s="849"/>
      <c r="AH84" s="849"/>
      <c r="AI84" s="849"/>
      <c r="AJ84" s="849"/>
      <c r="AK84" s="849" t="s">
        <v>472</v>
      </c>
      <c r="AL84" s="849"/>
      <c r="AM84" s="849"/>
      <c r="AN84" s="849"/>
      <c r="AO84" s="849"/>
      <c r="AP84" s="849" t="s">
        <v>472</v>
      </c>
      <c r="AQ84" s="849"/>
      <c r="AR84" s="849"/>
      <c r="AS84" s="849"/>
      <c r="AT84" s="849"/>
      <c r="AU84" s="899" t="s">
        <v>541</v>
      </c>
      <c r="AV84" s="898"/>
      <c r="AW84" s="898"/>
      <c r="AX84" s="898"/>
      <c r="AY84" s="848"/>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538</v>
      </c>
      <c r="C85" s="892"/>
      <c r="D85" s="892"/>
      <c r="E85" s="892"/>
      <c r="F85" s="892"/>
      <c r="G85" s="892"/>
      <c r="H85" s="892"/>
      <c r="I85" s="892"/>
      <c r="J85" s="892"/>
      <c r="K85" s="892"/>
      <c r="L85" s="892"/>
      <c r="M85" s="892"/>
      <c r="N85" s="892"/>
      <c r="O85" s="892"/>
      <c r="P85" s="893"/>
      <c r="Q85" s="894">
        <v>540</v>
      </c>
      <c r="R85" s="849"/>
      <c r="S85" s="849"/>
      <c r="T85" s="849"/>
      <c r="U85" s="849"/>
      <c r="V85" s="849">
        <v>435</v>
      </c>
      <c r="W85" s="849"/>
      <c r="X85" s="849"/>
      <c r="Y85" s="849"/>
      <c r="Z85" s="849"/>
      <c r="AA85" s="849">
        <v>105</v>
      </c>
      <c r="AB85" s="849"/>
      <c r="AC85" s="849"/>
      <c r="AD85" s="849"/>
      <c r="AE85" s="849"/>
      <c r="AF85" s="849">
        <v>105</v>
      </c>
      <c r="AG85" s="849"/>
      <c r="AH85" s="849"/>
      <c r="AI85" s="849"/>
      <c r="AJ85" s="849"/>
      <c r="AK85" s="849">
        <v>73</v>
      </c>
      <c r="AL85" s="849"/>
      <c r="AM85" s="849"/>
      <c r="AN85" s="849"/>
      <c r="AO85" s="849"/>
      <c r="AP85" s="849" t="s">
        <v>472</v>
      </c>
      <c r="AQ85" s="849"/>
      <c r="AR85" s="849"/>
      <c r="AS85" s="849"/>
      <c r="AT85" s="849"/>
      <c r="AU85" s="899" t="s">
        <v>541</v>
      </c>
      <c r="AV85" s="898"/>
      <c r="AW85" s="898"/>
      <c r="AX85" s="898"/>
      <c r="AY85" s="848"/>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t="s">
        <v>539</v>
      </c>
      <c r="C86" s="892"/>
      <c r="D86" s="892"/>
      <c r="E86" s="892"/>
      <c r="F86" s="892"/>
      <c r="G86" s="892"/>
      <c r="H86" s="892"/>
      <c r="I86" s="892"/>
      <c r="J86" s="892"/>
      <c r="K86" s="892"/>
      <c r="L86" s="892"/>
      <c r="M86" s="892"/>
      <c r="N86" s="892"/>
      <c r="O86" s="892"/>
      <c r="P86" s="893"/>
      <c r="Q86" s="894">
        <v>737974</v>
      </c>
      <c r="R86" s="849"/>
      <c r="S86" s="849"/>
      <c r="T86" s="849"/>
      <c r="U86" s="849"/>
      <c r="V86" s="849">
        <v>705624</v>
      </c>
      <c r="W86" s="849"/>
      <c r="X86" s="849"/>
      <c r="Y86" s="849"/>
      <c r="Z86" s="849"/>
      <c r="AA86" s="849">
        <v>32350</v>
      </c>
      <c r="AB86" s="849"/>
      <c r="AC86" s="849"/>
      <c r="AD86" s="849"/>
      <c r="AE86" s="849"/>
      <c r="AF86" s="849">
        <v>32350</v>
      </c>
      <c r="AG86" s="849"/>
      <c r="AH86" s="849"/>
      <c r="AI86" s="849"/>
      <c r="AJ86" s="849"/>
      <c r="AK86" s="849">
        <v>127</v>
      </c>
      <c r="AL86" s="849"/>
      <c r="AM86" s="849"/>
      <c r="AN86" s="849"/>
      <c r="AO86" s="849"/>
      <c r="AP86" s="849" t="s">
        <v>472</v>
      </c>
      <c r="AQ86" s="849"/>
      <c r="AR86" s="849"/>
      <c r="AS86" s="849"/>
      <c r="AT86" s="849"/>
      <c r="AU86" s="899" t="s">
        <v>541</v>
      </c>
      <c r="AV86" s="898"/>
      <c r="AW86" s="898"/>
      <c r="AX86" s="898"/>
      <c r="AY86" s="848"/>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42981</v>
      </c>
      <c r="AG88" s="860"/>
      <c r="AH88" s="860"/>
      <c r="AI88" s="860"/>
      <c r="AJ88" s="860"/>
      <c r="AK88" s="857"/>
      <c r="AL88" s="857"/>
      <c r="AM88" s="857"/>
      <c r="AN88" s="857"/>
      <c r="AO88" s="857"/>
      <c r="AP88" s="860">
        <v>28746</v>
      </c>
      <c r="AQ88" s="860"/>
      <c r="AR88" s="860"/>
      <c r="AS88" s="860"/>
      <c r="AT88" s="860"/>
      <c r="AU88" s="860">
        <v>1308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286</v>
      </c>
      <c r="AG109" s="913"/>
      <c r="AH109" s="913"/>
      <c r="AI109" s="913"/>
      <c r="AJ109" s="914"/>
      <c r="AK109" s="912" t="s">
        <v>285</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286</v>
      </c>
      <c r="BW109" s="913"/>
      <c r="BX109" s="913"/>
      <c r="BY109" s="913"/>
      <c r="BZ109" s="914"/>
      <c r="CA109" s="912" t="s">
        <v>285</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286</v>
      </c>
      <c r="DM109" s="913"/>
      <c r="DN109" s="913"/>
      <c r="DO109" s="913"/>
      <c r="DP109" s="914"/>
      <c r="DQ109" s="912" t="s">
        <v>285</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1864305</v>
      </c>
      <c r="AB110" s="920"/>
      <c r="AC110" s="920"/>
      <c r="AD110" s="920"/>
      <c r="AE110" s="921"/>
      <c r="AF110" s="922">
        <v>1911388</v>
      </c>
      <c r="AG110" s="920"/>
      <c r="AH110" s="920"/>
      <c r="AI110" s="920"/>
      <c r="AJ110" s="921"/>
      <c r="AK110" s="922">
        <v>1922442</v>
      </c>
      <c r="AL110" s="920"/>
      <c r="AM110" s="920"/>
      <c r="AN110" s="920"/>
      <c r="AO110" s="921"/>
      <c r="AP110" s="923">
        <v>18.5</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20171009</v>
      </c>
      <c r="BR110" s="957"/>
      <c r="BS110" s="957"/>
      <c r="BT110" s="957"/>
      <c r="BU110" s="957"/>
      <c r="BV110" s="957">
        <v>20054573</v>
      </c>
      <c r="BW110" s="957"/>
      <c r="BX110" s="957"/>
      <c r="BY110" s="957"/>
      <c r="BZ110" s="957"/>
      <c r="CA110" s="957">
        <v>20387749</v>
      </c>
      <c r="CB110" s="957"/>
      <c r="CC110" s="957"/>
      <c r="CD110" s="957"/>
      <c r="CE110" s="957"/>
      <c r="CF110" s="971">
        <v>196.6</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613083</v>
      </c>
      <c r="BR111" s="950"/>
      <c r="BS111" s="950"/>
      <c r="BT111" s="950"/>
      <c r="BU111" s="950"/>
      <c r="BV111" s="950">
        <v>90898</v>
      </c>
      <c r="BW111" s="950"/>
      <c r="BX111" s="950"/>
      <c r="BY111" s="950"/>
      <c r="BZ111" s="950"/>
      <c r="CA111" s="950" t="s">
        <v>110</v>
      </c>
      <c r="CB111" s="950"/>
      <c r="CC111" s="950"/>
      <c r="CD111" s="950"/>
      <c r="CE111" s="950"/>
      <c r="CF111" s="944" t="s">
        <v>110</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12039937</v>
      </c>
      <c r="BR112" s="950"/>
      <c r="BS112" s="950"/>
      <c r="BT112" s="950"/>
      <c r="BU112" s="950"/>
      <c r="BV112" s="950">
        <v>11767135</v>
      </c>
      <c r="BW112" s="950"/>
      <c r="BX112" s="950"/>
      <c r="BY112" s="950"/>
      <c r="BZ112" s="950"/>
      <c r="CA112" s="950">
        <v>10340754</v>
      </c>
      <c r="CB112" s="950"/>
      <c r="CC112" s="950"/>
      <c r="CD112" s="950"/>
      <c r="CE112" s="950"/>
      <c r="CF112" s="944">
        <v>99.7</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415339</v>
      </c>
      <c r="AB113" s="964"/>
      <c r="AC113" s="964"/>
      <c r="AD113" s="964"/>
      <c r="AE113" s="965"/>
      <c r="AF113" s="966">
        <v>452932</v>
      </c>
      <c r="AG113" s="964"/>
      <c r="AH113" s="964"/>
      <c r="AI113" s="964"/>
      <c r="AJ113" s="965"/>
      <c r="AK113" s="966">
        <v>412463</v>
      </c>
      <c r="AL113" s="964"/>
      <c r="AM113" s="964"/>
      <c r="AN113" s="964"/>
      <c r="AO113" s="965"/>
      <c r="AP113" s="967">
        <v>4</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2135090</v>
      </c>
      <c r="BR113" s="950"/>
      <c r="BS113" s="950"/>
      <c r="BT113" s="950"/>
      <c r="BU113" s="950"/>
      <c r="BV113" s="950">
        <v>1802742</v>
      </c>
      <c r="BW113" s="950"/>
      <c r="BX113" s="950"/>
      <c r="BY113" s="950"/>
      <c r="BZ113" s="950"/>
      <c r="CA113" s="950">
        <v>1307944</v>
      </c>
      <c r="CB113" s="950"/>
      <c r="CC113" s="950"/>
      <c r="CD113" s="950"/>
      <c r="CE113" s="950"/>
      <c r="CF113" s="944">
        <v>12.6</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342031</v>
      </c>
      <c r="AB114" s="989"/>
      <c r="AC114" s="989"/>
      <c r="AD114" s="989"/>
      <c r="AE114" s="990"/>
      <c r="AF114" s="991">
        <v>355661</v>
      </c>
      <c r="AG114" s="989"/>
      <c r="AH114" s="989"/>
      <c r="AI114" s="989"/>
      <c r="AJ114" s="990"/>
      <c r="AK114" s="991">
        <v>330146</v>
      </c>
      <c r="AL114" s="989"/>
      <c r="AM114" s="989"/>
      <c r="AN114" s="989"/>
      <c r="AO114" s="990"/>
      <c r="AP114" s="992">
        <v>3.2</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1313813</v>
      </c>
      <c r="BR114" s="950"/>
      <c r="BS114" s="950"/>
      <c r="BT114" s="950"/>
      <c r="BU114" s="950"/>
      <c r="BV114" s="950">
        <v>1030565</v>
      </c>
      <c r="BW114" s="950"/>
      <c r="BX114" s="950"/>
      <c r="BY114" s="950"/>
      <c r="BZ114" s="950"/>
      <c r="CA114" s="950">
        <v>766202</v>
      </c>
      <c r="CB114" s="950"/>
      <c r="CC114" s="950"/>
      <c r="CD114" s="950"/>
      <c r="CE114" s="950"/>
      <c r="CF114" s="944">
        <v>7.4</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189226</v>
      </c>
      <c r="AB115" s="964"/>
      <c r="AC115" s="964"/>
      <c r="AD115" s="964"/>
      <c r="AE115" s="965"/>
      <c r="AF115" s="966">
        <v>200518</v>
      </c>
      <c r="AG115" s="964"/>
      <c r="AH115" s="964"/>
      <c r="AI115" s="964"/>
      <c r="AJ115" s="965"/>
      <c r="AK115" s="966">
        <v>200688</v>
      </c>
      <c r="AL115" s="964"/>
      <c r="AM115" s="964"/>
      <c r="AN115" s="964"/>
      <c r="AO115" s="965"/>
      <c r="AP115" s="967">
        <v>1.9</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613083</v>
      </c>
      <c r="DH115" s="989"/>
      <c r="DI115" s="989"/>
      <c r="DJ115" s="989"/>
      <c r="DK115" s="990"/>
      <c r="DL115" s="991">
        <v>90898</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2810901</v>
      </c>
      <c r="AB117" s="996"/>
      <c r="AC117" s="996"/>
      <c r="AD117" s="996"/>
      <c r="AE117" s="997"/>
      <c r="AF117" s="995">
        <v>2920499</v>
      </c>
      <c r="AG117" s="996"/>
      <c r="AH117" s="996"/>
      <c r="AI117" s="996"/>
      <c r="AJ117" s="997"/>
      <c r="AK117" s="995">
        <v>2865739</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286</v>
      </c>
      <c r="AG118" s="913"/>
      <c r="AH118" s="913"/>
      <c r="AI118" s="913"/>
      <c r="AJ118" s="914"/>
      <c r="AK118" s="912" t="s">
        <v>285</v>
      </c>
      <c r="AL118" s="913"/>
      <c r="AM118" s="913"/>
      <c r="AN118" s="913"/>
      <c r="AO118" s="914"/>
      <c r="AP118" s="1020" t="s">
        <v>399</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427</v>
      </c>
      <c r="BP118" s="1024"/>
      <c r="BQ118" s="1015">
        <v>36272932</v>
      </c>
      <c r="BR118" s="1016"/>
      <c r="BS118" s="1016"/>
      <c r="BT118" s="1016"/>
      <c r="BU118" s="1016"/>
      <c r="BV118" s="1016">
        <v>34745913</v>
      </c>
      <c r="BW118" s="1016"/>
      <c r="BX118" s="1016"/>
      <c r="BY118" s="1016"/>
      <c r="BZ118" s="1016"/>
      <c r="CA118" s="1016">
        <v>32802649</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9409052</v>
      </c>
      <c r="BR119" s="957"/>
      <c r="BS119" s="957"/>
      <c r="BT119" s="957"/>
      <c r="BU119" s="957"/>
      <c r="BV119" s="957">
        <v>8911241</v>
      </c>
      <c r="BW119" s="957"/>
      <c r="BX119" s="957"/>
      <c r="BY119" s="957"/>
      <c r="BZ119" s="957"/>
      <c r="CA119" s="957">
        <v>9269698</v>
      </c>
      <c r="CB119" s="957"/>
      <c r="CC119" s="957"/>
      <c r="CD119" s="957"/>
      <c r="CE119" s="957"/>
      <c r="CF119" s="971">
        <v>89.4</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443451</v>
      </c>
      <c r="BR120" s="950"/>
      <c r="BS120" s="950"/>
      <c r="BT120" s="950"/>
      <c r="BU120" s="950"/>
      <c r="BV120" s="950">
        <v>382655</v>
      </c>
      <c r="BW120" s="950"/>
      <c r="BX120" s="950"/>
      <c r="BY120" s="950"/>
      <c r="BZ120" s="950"/>
      <c r="CA120" s="950">
        <v>320079</v>
      </c>
      <c r="CB120" s="950"/>
      <c r="CC120" s="950"/>
      <c r="CD120" s="950"/>
      <c r="CE120" s="950"/>
      <c r="CF120" s="944">
        <v>3.1</v>
      </c>
      <c r="CG120" s="945"/>
      <c r="CH120" s="945"/>
      <c r="CI120" s="945"/>
      <c r="CJ120" s="945"/>
      <c r="CK120" s="1043" t="s">
        <v>433</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12039937</v>
      </c>
      <c r="DH120" s="957"/>
      <c r="DI120" s="957"/>
      <c r="DJ120" s="957"/>
      <c r="DK120" s="957"/>
      <c r="DL120" s="957">
        <v>11767135</v>
      </c>
      <c r="DM120" s="957"/>
      <c r="DN120" s="957"/>
      <c r="DO120" s="957"/>
      <c r="DP120" s="957"/>
      <c r="DQ120" s="957">
        <v>10340754</v>
      </c>
      <c r="DR120" s="957"/>
      <c r="DS120" s="957"/>
      <c r="DT120" s="957"/>
      <c r="DU120" s="957"/>
      <c r="DV120" s="958">
        <v>99.7</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24094666</v>
      </c>
      <c r="BR121" s="1016"/>
      <c r="BS121" s="1016"/>
      <c r="BT121" s="1016"/>
      <c r="BU121" s="1016"/>
      <c r="BV121" s="1016">
        <v>23764711</v>
      </c>
      <c r="BW121" s="1016"/>
      <c r="BX121" s="1016"/>
      <c r="BY121" s="1016"/>
      <c r="BZ121" s="1016"/>
      <c r="CA121" s="1016">
        <v>23644753</v>
      </c>
      <c r="CB121" s="1016"/>
      <c r="CC121" s="1016"/>
      <c r="CD121" s="1016"/>
      <c r="CE121" s="1016"/>
      <c r="CF121" s="1054">
        <v>228</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436</v>
      </c>
      <c r="BP122" s="1024"/>
      <c r="BQ122" s="1064">
        <v>33947169</v>
      </c>
      <c r="BR122" s="1065"/>
      <c r="BS122" s="1065"/>
      <c r="BT122" s="1065"/>
      <c r="BU122" s="1065"/>
      <c r="BV122" s="1065">
        <v>33058607</v>
      </c>
      <c r="BW122" s="1065"/>
      <c r="BX122" s="1065"/>
      <c r="BY122" s="1065"/>
      <c r="BZ122" s="1065"/>
      <c r="CA122" s="1065">
        <v>33234530</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23.4</v>
      </c>
      <c r="BR123" s="1057"/>
      <c r="BS123" s="1057"/>
      <c r="BT123" s="1057"/>
      <c r="BU123" s="1057"/>
      <c r="BV123" s="1057">
        <v>16.7</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189226</v>
      </c>
      <c r="AB127" s="989"/>
      <c r="AC127" s="989"/>
      <c r="AD127" s="989"/>
      <c r="AE127" s="990"/>
      <c r="AF127" s="991">
        <v>200518</v>
      </c>
      <c r="AG127" s="989"/>
      <c r="AH127" s="989"/>
      <c r="AI127" s="989"/>
      <c r="AJ127" s="990"/>
      <c r="AK127" s="991">
        <v>200688</v>
      </c>
      <c r="AL127" s="989"/>
      <c r="AM127" s="989"/>
      <c r="AN127" s="989"/>
      <c r="AO127" s="990"/>
      <c r="AP127" s="992">
        <v>1.9</v>
      </c>
      <c r="AQ127" s="993"/>
      <c r="AR127" s="993"/>
      <c r="AS127" s="993"/>
      <c r="AT127" s="994"/>
      <c r="AU127" s="233"/>
      <c r="AV127" s="233"/>
      <c r="AW127" s="233"/>
      <c r="AX127" s="916" t="s">
        <v>447</v>
      </c>
      <c r="AY127" s="917"/>
      <c r="AZ127" s="917"/>
      <c r="BA127" s="917"/>
      <c r="BB127" s="917"/>
      <c r="BC127" s="917"/>
      <c r="BD127" s="917"/>
      <c r="BE127" s="918"/>
      <c r="BF127" s="1071" t="s">
        <v>110</v>
      </c>
      <c r="BG127" s="1072"/>
      <c r="BH127" s="1072"/>
      <c r="BI127" s="1072"/>
      <c r="BJ127" s="1072"/>
      <c r="BK127" s="1072"/>
      <c r="BL127" s="1081"/>
      <c r="BM127" s="1071">
        <v>12.99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73377</v>
      </c>
      <c r="AB128" s="1120"/>
      <c r="AC128" s="1120"/>
      <c r="AD128" s="1120"/>
      <c r="AE128" s="1121"/>
      <c r="AF128" s="1122">
        <v>70890</v>
      </c>
      <c r="AG128" s="1120"/>
      <c r="AH128" s="1120"/>
      <c r="AI128" s="1120"/>
      <c r="AJ128" s="1121"/>
      <c r="AK128" s="1122">
        <v>70379</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110</v>
      </c>
      <c r="BG128" s="1097"/>
      <c r="BH128" s="1097"/>
      <c r="BI128" s="1097"/>
      <c r="BJ128" s="1097"/>
      <c r="BK128" s="1097"/>
      <c r="BL128" s="1098"/>
      <c r="BM128" s="1096">
        <v>17.989999999999998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12113493</v>
      </c>
      <c r="AB129" s="989"/>
      <c r="AC129" s="989"/>
      <c r="AD129" s="989"/>
      <c r="AE129" s="990"/>
      <c r="AF129" s="991">
        <v>12363302</v>
      </c>
      <c r="AG129" s="989"/>
      <c r="AH129" s="989"/>
      <c r="AI129" s="989"/>
      <c r="AJ129" s="990"/>
      <c r="AK129" s="991">
        <v>12628438</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5.4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2181266</v>
      </c>
      <c r="AB130" s="989"/>
      <c r="AC130" s="989"/>
      <c r="AD130" s="989"/>
      <c r="AE130" s="990"/>
      <c r="AF130" s="991">
        <v>2298583</v>
      </c>
      <c r="AG130" s="989"/>
      <c r="AH130" s="989"/>
      <c r="AI130" s="989"/>
      <c r="AJ130" s="990"/>
      <c r="AK130" s="991">
        <v>2257543</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110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9932227</v>
      </c>
      <c r="AB131" s="1028"/>
      <c r="AC131" s="1028"/>
      <c r="AD131" s="1028"/>
      <c r="AE131" s="1029"/>
      <c r="AF131" s="1030">
        <v>10064719</v>
      </c>
      <c r="AG131" s="1028"/>
      <c r="AH131" s="1028"/>
      <c r="AI131" s="1028"/>
      <c r="AJ131" s="1029"/>
      <c r="AK131" s="1030">
        <v>10370895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5.600536516</v>
      </c>
      <c r="AB132" s="1134"/>
      <c r="AC132" s="1134"/>
      <c r="AD132" s="1134"/>
      <c r="AE132" s="1135"/>
      <c r="AF132" s="1136">
        <v>5.4748274639999996</v>
      </c>
      <c r="AG132" s="1134"/>
      <c r="AH132" s="1134"/>
      <c r="AI132" s="1134"/>
      <c r="AJ132" s="1135"/>
      <c r="AK132" s="1136">
        <v>5.1858301530000004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6.2</v>
      </c>
      <c r="AB133" s="1141"/>
      <c r="AC133" s="1141"/>
      <c r="AD133" s="1141"/>
      <c r="AE133" s="1142"/>
      <c r="AF133" s="1140">
        <v>5.7</v>
      </c>
      <c r="AG133" s="1141"/>
      <c r="AH133" s="1141"/>
      <c r="AI133" s="1141"/>
      <c r="AJ133" s="1142"/>
      <c r="AK133" s="1140">
        <v>5.4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7" t="s">
        <v>463</v>
      </c>
      <c r="L7" s="254"/>
      <c r="M7" s="255" t="s">
        <v>464</v>
      </c>
      <c r="N7" s="256"/>
    </row>
    <row r="8" spans="1:16">
      <c r="A8" s="248"/>
      <c r="B8" s="244"/>
      <c r="C8" s="244"/>
      <c r="D8" s="244"/>
      <c r="E8" s="244"/>
      <c r="F8" s="244"/>
      <c r="G8" s="257"/>
      <c r="H8" s="258"/>
      <c r="I8" s="258"/>
      <c r="J8" s="259"/>
      <c r="K8" s="1148"/>
      <c r="L8" s="260" t="s">
        <v>465</v>
      </c>
      <c r="M8" s="261" t="s">
        <v>466</v>
      </c>
      <c r="N8" s="262" t="s">
        <v>467</v>
      </c>
    </row>
    <row r="9" spans="1:16">
      <c r="A9" s="248"/>
      <c r="B9" s="244"/>
      <c r="C9" s="244"/>
      <c r="D9" s="244"/>
      <c r="E9" s="244"/>
      <c r="F9" s="244"/>
      <c r="G9" s="1149" t="s">
        <v>468</v>
      </c>
      <c r="H9" s="1150"/>
      <c r="I9" s="1150"/>
      <c r="J9" s="1151"/>
      <c r="K9" s="263">
        <v>2790255</v>
      </c>
      <c r="L9" s="264">
        <v>46301</v>
      </c>
      <c r="M9" s="265">
        <v>58112</v>
      </c>
      <c r="N9" s="266">
        <v>-20.3</v>
      </c>
    </row>
    <row r="10" spans="1:16">
      <c r="A10" s="248"/>
      <c r="B10" s="244"/>
      <c r="C10" s="244"/>
      <c r="D10" s="244"/>
      <c r="E10" s="244"/>
      <c r="F10" s="244"/>
      <c r="G10" s="1149" t="s">
        <v>469</v>
      </c>
      <c r="H10" s="1150"/>
      <c r="I10" s="1150"/>
      <c r="J10" s="1151"/>
      <c r="K10" s="267">
        <v>105432</v>
      </c>
      <c r="L10" s="268">
        <v>1750</v>
      </c>
      <c r="M10" s="269">
        <v>3510</v>
      </c>
      <c r="N10" s="270">
        <v>-50.1</v>
      </c>
    </row>
    <row r="11" spans="1:16" ht="13.5" customHeight="1">
      <c r="A11" s="248"/>
      <c r="B11" s="244"/>
      <c r="C11" s="244"/>
      <c r="D11" s="244"/>
      <c r="E11" s="244"/>
      <c r="F11" s="244"/>
      <c r="G11" s="1149" t="s">
        <v>470</v>
      </c>
      <c r="H11" s="1150"/>
      <c r="I11" s="1150"/>
      <c r="J11" s="1151"/>
      <c r="K11" s="267">
        <v>556789</v>
      </c>
      <c r="L11" s="268">
        <v>9239</v>
      </c>
      <c r="M11" s="269">
        <v>6281</v>
      </c>
      <c r="N11" s="270">
        <v>47.1</v>
      </c>
    </row>
    <row r="12" spans="1:16" ht="13.5" customHeight="1">
      <c r="A12" s="248"/>
      <c r="B12" s="244"/>
      <c r="C12" s="244"/>
      <c r="D12" s="244"/>
      <c r="E12" s="244"/>
      <c r="F12" s="244"/>
      <c r="G12" s="1149" t="s">
        <v>471</v>
      </c>
      <c r="H12" s="1150"/>
      <c r="I12" s="1150"/>
      <c r="J12" s="1151"/>
      <c r="K12" s="267" t="s">
        <v>472</v>
      </c>
      <c r="L12" s="268" t="s">
        <v>472</v>
      </c>
      <c r="M12" s="269">
        <v>744</v>
      </c>
      <c r="N12" s="270" t="s">
        <v>472</v>
      </c>
    </row>
    <row r="13" spans="1:16" ht="13.5" customHeight="1">
      <c r="A13" s="248"/>
      <c r="B13" s="244"/>
      <c r="C13" s="244"/>
      <c r="D13" s="244"/>
      <c r="E13" s="244"/>
      <c r="F13" s="244"/>
      <c r="G13" s="1149" t="s">
        <v>473</v>
      </c>
      <c r="H13" s="1150"/>
      <c r="I13" s="1150"/>
      <c r="J13" s="1151"/>
      <c r="K13" s="267" t="s">
        <v>472</v>
      </c>
      <c r="L13" s="268" t="s">
        <v>472</v>
      </c>
      <c r="M13" s="269">
        <v>1</v>
      </c>
      <c r="N13" s="270" t="s">
        <v>472</v>
      </c>
    </row>
    <row r="14" spans="1:16" ht="13.5" customHeight="1">
      <c r="A14" s="248"/>
      <c r="B14" s="244"/>
      <c r="C14" s="244"/>
      <c r="D14" s="244"/>
      <c r="E14" s="244"/>
      <c r="F14" s="244"/>
      <c r="G14" s="1149" t="s">
        <v>474</v>
      </c>
      <c r="H14" s="1150"/>
      <c r="I14" s="1150"/>
      <c r="J14" s="1151"/>
      <c r="K14" s="267">
        <v>169531</v>
      </c>
      <c r="L14" s="268">
        <v>2813</v>
      </c>
      <c r="M14" s="269">
        <v>2803</v>
      </c>
      <c r="N14" s="270">
        <v>0.4</v>
      </c>
    </row>
    <row r="15" spans="1:16" ht="13.5" customHeight="1">
      <c r="A15" s="248"/>
      <c r="B15" s="244"/>
      <c r="C15" s="244"/>
      <c r="D15" s="244"/>
      <c r="E15" s="244"/>
      <c r="F15" s="244"/>
      <c r="G15" s="1149" t="s">
        <v>475</v>
      </c>
      <c r="H15" s="1150"/>
      <c r="I15" s="1150"/>
      <c r="J15" s="1151"/>
      <c r="K15" s="267">
        <v>50500</v>
      </c>
      <c r="L15" s="268">
        <v>838</v>
      </c>
      <c r="M15" s="269">
        <v>1119</v>
      </c>
      <c r="N15" s="270">
        <v>-25.1</v>
      </c>
    </row>
    <row r="16" spans="1:16">
      <c r="A16" s="248"/>
      <c r="B16" s="244"/>
      <c r="C16" s="244"/>
      <c r="D16" s="244"/>
      <c r="E16" s="244"/>
      <c r="F16" s="244"/>
      <c r="G16" s="1152" t="s">
        <v>476</v>
      </c>
      <c r="H16" s="1153"/>
      <c r="I16" s="1153"/>
      <c r="J16" s="1154"/>
      <c r="K16" s="268">
        <v>-254649</v>
      </c>
      <c r="L16" s="268">
        <v>-4226</v>
      </c>
      <c r="M16" s="269">
        <v>-5386</v>
      </c>
      <c r="N16" s="270">
        <v>-21.5</v>
      </c>
    </row>
    <row r="17" spans="1:16">
      <c r="A17" s="248"/>
      <c r="B17" s="244"/>
      <c r="C17" s="244"/>
      <c r="D17" s="244"/>
      <c r="E17" s="244"/>
      <c r="F17" s="244"/>
      <c r="G17" s="1152" t="s">
        <v>169</v>
      </c>
      <c r="H17" s="1153"/>
      <c r="I17" s="1153"/>
      <c r="J17" s="1154"/>
      <c r="K17" s="268">
        <v>3417858</v>
      </c>
      <c r="L17" s="268">
        <v>56716</v>
      </c>
      <c r="M17" s="269">
        <v>67183</v>
      </c>
      <c r="N17" s="270">
        <v>-15.6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4" t="s">
        <v>481</v>
      </c>
      <c r="H21" s="1145"/>
      <c r="I21" s="1145"/>
      <c r="J21" s="1146"/>
      <c r="K21" s="280">
        <v>4.58</v>
      </c>
      <c r="L21" s="281">
        <v>6.12</v>
      </c>
      <c r="M21" s="282">
        <v>-1.54</v>
      </c>
      <c r="N21" s="249"/>
      <c r="O21" s="283"/>
      <c r="P21" s="279"/>
    </row>
    <row r="22" spans="1:16" s="284" customFormat="1">
      <c r="A22" s="279"/>
      <c r="B22" s="249"/>
      <c r="C22" s="249"/>
      <c r="D22" s="249"/>
      <c r="E22" s="249"/>
      <c r="F22" s="249"/>
      <c r="G22" s="1144" t="s">
        <v>482</v>
      </c>
      <c r="H22" s="1145"/>
      <c r="I22" s="1145"/>
      <c r="J22" s="1146"/>
      <c r="K22" s="285">
        <v>96.4</v>
      </c>
      <c r="L22" s="286">
        <v>98.7</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7" t="s">
        <v>463</v>
      </c>
      <c r="L30" s="254"/>
      <c r="M30" s="255" t="s">
        <v>464</v>
      </c>
      <c r="N30" s="256"/>
    </row>
    <row r="31" spans="1:16">
      <c r="A31" s="248"/>
      <c r="B31" s="244"/>
      <c r="C31" s="244"/>
      <c r="D31" s="244"/>
      <c r="E31" s="244"/>
      <c r="F31" s="244"/>
      <c r="G31" s="257"/>
      <c r="H31" s="258"/>
      <c r="I31" s="258"/>
      <c r="J31" s="259"/>
      <c r="K31" s="1148"/>
      <c r="L31" s="260" t="s">
        <v>465</v>
      </c>
      <c r="M31" s="261" t="s">
        <v>466</v>
      </c>
      <c r="N31" s="262" t="s">
        <v>467</v>
      </c>
    </row>
    <row r="32" spans="1:16" ht="27" customHeight="1">
      <c r="A32" s="248"/>
      <c r="B32" s="244"/>
      <c r="C32" s="244"/>
      <c r="D32" s="244"/>
      <c r="E32" s="244"/>
      <c r="F32" s="244"/>
      <c r="G32" s="1160" t="s">
        <v>486</v>
      </c>
      <c r="H32" s="1161"/>
      <c r="I32" s="1161"/>
      <c r="J32" s="1162"/>
      <c r="K32" s="294">
        <v>1922442</v>
      </c>
      <c r="L32" s="294">
        <v>31901</v>
      </c>
      <c r="M32" s="295">
        <v>33998</v>
      </c>
      <c r="N32" s="296">
        <v>-6.2</v>
      </c>
    </row>
    <row r="33" spans="1:16" ht="13.5" customHeight="1">
      <c r="A33" s="248"/>
      <c r="B33" s="244"/>
      <c r="C33" s="244"/>
      <c r="D33" s="244"/>
      <c r="E33" s="244"/>
      <c r="F33" s="244"/>
      <c r="G33" s="1160" t="s">
        <v>487</v>
      </c>
      <c r="H33" s="1161"/>
      <c r="I33" s="1161"/>
      <c r="J33" s="1162"/>
      <c r="K33" s="294" t="s">
        <v>472</v>
      </c>
      <c r="L33" s="294" t="s">
        <v>472</v>
      </c>
      <c r="M33" s="295">
        <v>1</v>
      </c>
      <c r="N33" s="296" t="s">
        <v>472</v>
      </c>
    </row>
    <row r="34" spans="1:16" ht="27" customHeight="1">
      <c r="A34" s="248"/>
      <c r="B34" s="244"/>
      <c r="C34" s="244"/>
      <c r="D34" s="244"/>
      <c r="E34" s="244"/>
      <c r="F34" s="244"/>
      <c r="G34" s="1160" t="s">
        <v>488</v>
      </c>
      <c r="H34" s="1161"/>
      <c r="I34" s="1161"/>
      <c r="J34" s="1162"/>
      <c r="K34" s="294" t="s">
        <v>472</v>
      </c>
      <c r="L34" s="294" t="s">
        <v>472</v>
      </c>
      <c r="M34" s="295">
        <v>39</v>
      </c>
      <c r="N34" s="296" t="s">
        <v>472</v>
      </c>
    </row>
    <row r="35" spans="1:16" ht="27" customHeight="1">
      <c r="A35" s="248"/>
      <c r="B35" s="244"/>
      <c r="C35" s="244"/>
      <c r="D35" s="244"/>
      <c r="E35" s="244"/>
      <c r="F35" s="244"/>
      <c r="G35" s="1160" t="s">
        <v>489</v>
      </c>
      <c r="H35" s="1161"/>
      <c r="I35" s="1161"/>
      <c r="J35" s="1162"/>
      <c r="K35" s="294">
        <v>412463</v>
      </c>
      <c r="L35" s="294">
        <v>6844</v>
      </c>
      <c r="M35" s="295">
        <v>9007</v>
      </c>
      <c r="N35" s="296">
        <v>-24</v>
      </c>
    </row>
    <row r="36" spans="1:16" ht="27" customHeight="1">
      <c r="A36" s="248"/>
      <c r="B36" s="244"/>
      <c r="C36" s="244"/>
      <c r="D36" s="244"/>
      <c r="E36" s="244"/>
      <c r="F36" s="244"/>
      <c r="G36" s="1160" t="s">
        <v>490</v>
      </c>
      <c r="H36" s="1161"/>
      <c r="I36" s="1161"/>
      <c r="J36" s="1162"/>
      <c r="K36" s="294">
        <v>330146</v>
      </c>
      <c r="L36" s="294">
        <v>5478</v>
      </c>
      <c r="M36" s="295">
        <v>2239</v>
      </c>
      <c r="N36" s="296">
        <v>144.69999999999999</v>
      </c>
    </row>
    <row r="37" spans="1:16" ht="13.5" customHeight="1">
      <c r="A37" s="248"/>
      <c r="B37" s="244"/>
      <c r="C37" s="244"/>
      <c r="D37" s="244"/>
      <c r="E37" s="244"/>
      <c r="F37" s="244"/>
      <c r="G37" s="1160" t="s">
        <v>491</v>
      </c>
      <c r="H37" s="1161"/>
      <c r="I37" s="1161"/>
      <c r="J37" s="1162"/>
      <c r="K37" s="294">
        <v>200688</v>
      </c>
      <c r="L37" s="294">
        <v>3330</v>
      </c>
      <c r="M37" s="295">
        <v>951</v>
      </c>
      <c r="N37" s="296">
        <v>250.2</v>
      </c>
    </row>
    <row r="38" spans="1:16" ht="27" customHeight="1">
      <c r="A38" s="248"/>
      <c r="B38" s="244"/>
      <c r="C38" s="244"/>
      <c r="D38" s="244"/>
      <c r="E38" s="244"/>
      <c r="F38" s="244"/>
      <c r="G38" s="1163" t="s">
        <v>492</v>
      </c>
      <c r="H38" s="1164"/>
      <c r="I38" s="1164"/>
      <c r="J38" s="1165"/>
      <c r="K38" s="297" t="s">
        <v>472</v>
      </c>
      <c r="L38" s="297" t="s">
        <v>472</v>
      </c>
      <c r="M38" s="298">
        <v>6</v>
      </c>
      <c r="N38" s="299" t="s">
        <v>472</v>
      </c>
      <c r="O38" s="293"/>
    </row>
    <row r="39" spans="1:16">
      <c r="A39" s="248"/>
      <c r="B39" s="244"/>
      <c r="C39" s="244"/>
      <c r="D39" s="244"/>
      <c r="E39" s="244"/>
      <c r="F39" s="244"/>
      <c r="G39" s="1163" t="s">
        <v>493</v>
      </c>
      <c r="H39" s="1164"/>
      <c r="I39" s="1164"/>
      <c r="J39" s="1165"/>
      <c r="K39" s="300">
        <v>-70379</v>
      </c>
      <c r="L39" s="300">
        <v>-1168</v>
      </c>
      <c r="M39" s="301">
        <v>-6589</v>
      </c>
      <c r="N39" s="302">
        <v>-82.3</v>
      </c>
      <c r="O39" s="293"/>
    </row>
    <row r="40" spans="1:16" ht="27" customHeight="1">
      <c r="A40" s="248"/>
      <c r="B40" s="244"/>
      <c r="C40" s="244"/>
      <c r="D40" s="244"/>
      <c r="E40" s="244"/>
      <c r="F40" s="244"/>
      <c r="G40" s="1160" t="s">
        <v>494</v>
      </c>
      <c r="H40" s="1161"/>
      <c r="I40" s="1161"/>
      <c r="J40" s="1162"/>
      <c r="K40" s="300">
        <v>-2257543</v>
      </c>
      <c r="L40" s="300">
        <v>-37462</v>
      </c>
      <c r="M40" s="301">
        <v>-27524</v>
      </c>
      <c r="N40" s="302">
        <v>36.1</v>
      </c>
      <c r="O40" s="293"/>
    </row>
    <row r="41" spans="1:16">
      <c r="A41" s="248"/>
      <c r="B41" s="244"/>
      <c r="C41" s="244"/>
      <c r="D41" s="244"/>
      <c r="E41" s="244"/>
      <c r="F41" s="244"/>
      <c r="G41" s="1166" t="s">
        <v>280</v>
      </c>
      <c r="H41" s="1167"/>
      <c r="I41" s="1167"/>
      <c r="J41" s="1168"/>
      <c r="K41" s="294">
        <v>537817</v>
      </c>
      <c r="L41" s="300">
        <v>8924</v>
      </c>
      <c r="M41" s="301">
        <v>12127</v>
      </c>
      <c r="N41" s="302">
        <v>-26.4</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5" t="s">
        <v>463</v>
      </c>
      <c r="J49" s="1157" t="s">
        <v>498</v>
      </c>
      <c r="K49" s="1158"/>
      <c r="L49" s="1158"/>
      <c r="M49" s="1158"/>
      <c r="N49" s="1159"/>
    </row>
    <row r="50" spans="1:14">
      <c r="A50" s="248"/>
      <c r="B50" s="244"/>
      <c r="C50" s="244"/>
      <c r="D50" s="244"/>
      <c r="E50" s="244"/>
      <c r="F50" s="244"/>
      <c r="G50" s="312"/>
      <c r="H50" s="313"/>
      <c r="I50" s="1156"/>
      <c r="J50" s="314" t="s">
        <v>499</v>
      </c>
      <c r="K50" s="315" t="s">
        <v>500</v>
      </c>
      <c r="L50" s="316" t="s">
        <v>501</v>
      </c>
      <c r="M50" s="317" t="s">
        <v>502</v>
      </c>
      <c r="N50" s="318" t="s">
        <v>503</v>
      </c>
    </row>
    <row r="51" spans="1:14">
      <c r="A51" s="248"/>
      <c r="B51" s="244"/>
      <c r="C51" s="244"/>
      <c r="D51" s="244"/>
      <c r="E51" s="244"/>
      <c r="F51" s="244"/>
      <c r="G51" s="310" t="s">
        <v>504</v>
      </c>
      <c r="H51" s="311"/>
      <c r="I51" s="319">
        <v>2313217</v>
      </c>
      <c r="J51" s="320">
        <v>41055</v>
      </c>
      <c r="K51" s="321">
        <v>-46.4</v>
      </c>
      <c r="L51" s="322">
        <v>47569</v>
      </c>
      <c r="M51" s="323">
        <v>-23.1</v>
      </c>
      <c r="N51" s="324">
        <v>-23.3</v>
      </c>
    </row>
    <row r="52" spans="1:14">
      <c r="A52" s="248"/>
      <c r="B52" s="244"/>
      <c r="C52" s="244"/>
      <c r="D52" s="244"/>
      <c r="E52" s="244"/>
      <c r="F52" s="244"/>
      <c r="G52" s="325"/>
      <c r="H52" s="326" t="s">
        <v>505</v>
      </c>
      <c r="I52" s="327">
        <v>809581</v>
      </c>
      <c r="J52" s="328">
        <v>14368</v>
      </c>
      <c r="K52" s="329">
        <v>-69</v>
      </c>
      <c r="L52" s="330">
        <v>26255</v>
      </c>
      <c r="M52" s="331">
        <v>-18.399999999999999</v>
      </c>
      <c r="N52" s="332">
        <v>-50.6</v>
      </c>
    </row>
    <row r="53" spans="1:14">
      <c r="A53" s="248"/>
      <c r="B53" s="244"/>
      <c r="C53" s="244"/>
      <c r="D53" s="244"/>
      <c r="E53" s="244"/>
      <c r="F53" s="244"/>
      <c r="G53" s="310" t="s">
        <v>506</v>
      </c>
      <c r="H53" s="311"/>
      <c r="I53" s="319">
        <v>3000372</v>
      </c>
      <c r="J53" s="320">
        <v>52313</v>
      </c>
      <c r="K53" s="321">
        <v>27.4</v>
      </c>
      <c r="L53" s="322">
        <v>50880</v>
      </c>
      <c r="M53" s="323">
        <v>7</v>
      </c>
      <c r="N53" s="324">
        <v>20.399999999999999</v>
      </c>
    </row>
    <row r="54" spans="1:14">
      <c r="A54" s="248"/>
      <c r="B54" s="244"/>
      <c r="C54" s="244"/>
      <c r="D54" s="244"/>
      <c r="E54" s="244"/>
      <c r="F54" s="244"/>
      <c r="G54" s="325"/>
      <c r="H54" s="326" t="s">
        <v>505</v>
      </c>
      <c r="I54" s="327">
        <v>1483568</v>
      </c>
      <c r="J54" s="328">
        <v>25867</v>
      </c>
      <c r="K54" s="329">
        <v>80</v>
      </c>
      <c r="L54" s="330">
        <v>26879</v>
      </c>
      <c r="M54" s="331">
        <v>2.4</v>
      </c>
      <c r="N54" s="332">
        <v>77.599999999999994</v>
      </c>
    </row>
    <row r="55" spans="1:14">
      <c r="A55" s="248"/>
      <c r="B55" s="244"/>
      <c r="C55" s="244"/>
      <c r="D55" s="244"/>
      <c r="E55" s="244"/>
      <c r="F55" s="244"/>
      <c r="G55" s="310" t="s">
        <v>507</v>
      </c>
      <c r="H55" s="311"/>
      <c r="I55" s="319">
        <v>2946553</v>
      </c>
      <c r="J55" s="320">
        <v>50779</v>
      </c>
      <c r="K55" s="321">
        <v>-2.9</v>
      </c>
      <c r="L55" s="322">
        <v>63956</v>
      </c>
      <c r="M55" s="323">
        <v>25.7</v>
      </c>
      <c r="N55" s="324">
        <v>-28.6</v>
      </c>
    </row>
    <row r="56" spans="1:14">
      <c r="A56" s="248"/>
      <c r="B56" s="244"/>
      <c r="C56" s="244"/>
      <c r="D56" s="244"/>
      <c r="E56" s="244"/>
      <c r="F56" s="244"/>
      <c r="G56" s="325"/>
      <c r="H56" s="326" t="s">
        <v>505</v>
      </c>
      <c r="I56" s="327">
        <v>1597239</v>
      </c>
      <c r="J56" s="328">
        <v>27526</v>
      </c>
      <c r="K56" s="329">
        <v>6.4</v>
      </c>
      <c r="L56" s="330">
        <v>29239</v>
      </c>
      <c r="M56" s="331">
        <v>8.8000000000000007</v>
      </c>
      <c r="N56" s="332">
        <v>-2.4</v>
      </c>
    </row>
    <row r="57" spans="1:14">
      <c r="A57" s="248"/>
      <c r="B57" s="244"/>
      <c r="C57" s="244"/>
      <c r="D57" s="244"/>
      <c r="E57" s="244"/>
      <c r="F57" s="244"/>
      <c r="G57" s="310" t="s">
        <v>508</v>
      </c>
      <c r="H57" s="311"/>
      <c r="I57" s="319">
        <v>2704224</v>
      </c>
      <c r="J57" s="320">
        <v>45764</v>
      </c>
      <c r="K57" s="321">
        <v>-9.9</v>
      </c>
      <c r="L57" s="322">
        <v>66255</v>
      </c>
      <c r="M57" s="323">
        <v>3.6</v>
      </c>
      <c r="N57" s="324">
        <v>-13.5</v>
      </c>
    </row>
    <row r="58" spans="1:14">
      <c r="A58" s="248"/>
      <c r="B58" s="244"/>
      <c r="C58" s="244"/>
      <c r="D58" s="244"/>
      <c r="E58" s="244"/>
      <c r="F58" s="244"/>
      <c r="G58" s="325"/>
      <c r="H58" s="326" t="s">
        <v>505</v>
      </c>
      <c r="I58" s="327">
        <v>1214748</v>
      </c>
      <c r="J58" s="328">
        <v>20557</v>
      </c>
      <c r="K58" s="329">
        <v>-25.3</v>
      </c>
      <c r="L58" s="330">
        <v>31822</v>
      </c>
      <c r="M58" s="331">
        <v>8.8000000000000007</v>
      </c>
      <c r="N58" s="332">
        <v>-34.1</v>
      </c>
    </row>
    <row r="59" spans="1:14">
      <c r="A59" s="248"/>
      <c r="B59" s="244"/>
      <c r="C59" s="244"/>
      <c r="D59" s="244"/>
      <c r="E59" s="244"/>
      <c r="F59" s="244"/>
      <c r="G59" s="310" t="s">
        <v>509</v>
      </c>
      <c r="H59" s="311"/>
      <c r="I59" s="319">
        <v>2426193</v>
      </c>
      <c r="J59" s="320">
        <v>40260</v>
      </c>
      <c r="K59" s="321">
        <v>-12</v>
      </c>
      <c r="L59" s="322">
        <v>47278</v>
      </c>
      <c r="M59" s="323">
        <v>-28.6</v>
      </c>
      <c r="N59" s="324">
        <v>16.600000000000001</v>
      </c>
    </row>
    <row r="60" spans="1:14">
      <c r="A60" s="248"/>
      <c r="B60" s="244"/>
      <c r="C60" s="244"/>
      <c r="D60" s="244"/>
      <c r="E60" s="244"/>
      <c r="F60" s="244"/>
      <c r="G60" s="325"/>
      <c r="H60" s="326" t="s">
        <v>505</v>
      </c>
      <c r="I60" s="333">
        <v>1188025</v>
      </c>
      <c r="J60" s="328">
        <v>19714</v>
      </c>
      <c r="K60" s="329">
        <v>-4.0999999999999996</v>
      </c>
      <c r="L60" s="330">
        <v>24096</v>
      </c>
      <c r="M60" s="331">
        <v>-24.3</v>
      </c>
      <c r="N60" s="332">
        <v>20.2</v>
      </c>
    </row>
    <row r="61" spans="1:14">
      <c r="A61" s="248"/>
      <c r="B61" s="244"/>
      <c r="C61" s="244"/>
      <c r="D61" s="244"/>
      <c r="E61" s="244"/>
      <c r="F61" s="244"/>
      <c r="G61" s="310" t="s">
        <v>510</v>
      </c>
      <c r="H61" s="334"/>
      <c r="I61" s="335">
        <v>2678112</v>
      </c>
      <c r="J61" s="336">
        <v>46034</v>
      </c>
      <c r="K61" s="337">
        <v>-8.8000000000000007</v>
      </c>
      <c r="L61" s="338">
        <v>55188</v>
      </c>
      <c r="M61" s="339">
        <v>-3.1</v>
      </c>
      <c r="N61" s="324">
        <v>-5.7</v>
      </c>
    </row>
    <row r="62" spans="1:14">
      <c r="A62" s="248"/>
      <c r="B62" s="244"/>
      <c r="C62" s="244"/>
      <c r="D62" s="244"/>
      <c r="E62" s="244"/>
      <c r="F62" s="244"/>
      <c r="G62" s="325"/>
      <c r="H62" s="326" t="s">
        <v>505</v>
      </c>
      <c r="I62" s="327">
        <v>1258632</v>
      </c>
      <c r="J62" s="328">
        <v>21606</v>
      </c>
      <c r="K62" s="329">
        <v>-2.4</v>
      </c>
      <c r="L62" s="330">
        <v>27658</v>
      </c>
      <c r="M62" s="331">
        <v>-4.5</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40.729999999999997</v>
      </c>
      <c r="G47" s="12">
        <v>41.81</v>
      </c>
      <c r="H47" s="12">
        <v>44.9</v>
      </c>
      <c r="I47" s="12">
        <v>45.38</v>
      </c>
      <c r="J47" s="13">
        <v>46.28</v>
      </c>
    </row>
    <row r="48" spans="2:10" ht="57.75" customHeight="1">
      <c r="B48" s="14"/>
      <c r="C48" s="1171" t="s">
        <v>4</v>
      </c>
      <c r="D48" s="1171"/>
      <c r="E48" s="1172"/>
      <c r="F48" s="15">
        <v>4.78</v>
      </c>
      <c r="G48" s="16">
        <v>2.34</v>
      </c>
      <c r="H48" s="16">
        <v>6.23</v>
      </c>
      <c r="I48" s="16">
        <v>4.49</v>
      </c>
      <c r="J48" s="17">
        <v>4.03</v>
      </c>
    </row>
    <row r="49" spans="2:10" ht="57.75" customHeight="1" thickBot="1">
      <c r="B49" s="18"/>
      <c r="C49" s="1173" t="s">
        <v>5</v>
      </c>
      <c r="D49" s="1173"/>
      <c r="E49" s="1174"/>
      <c r="F49" s="19">
        <v>3.71</v>
      </c>
      <c r="G49" s="20">
        <v>1.07</v>
      </c>
      <c r="H49" s="20">
        <v>7.71</v>
      </c>
      <c r="I49" s="20" t="s">
        <v>517</v>
      </c>
      <c r="J49" s="21">
        <v>1.49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2017-05-11T06:05:43Z</cp:lastPrinted>
  <dcterms:created xsi:type="dcterms:W3CDTF">2017-01-25T04:17:23Z</dcterms:created>
  <dcterms:modified xsi:type="dcterms:W3CDTF">2017-05-11T06:07:21Z</dcterms:modified>
  <cp:category/>
</cp:coreProperties>
</file>