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AA30" i="9"/>
  <c r="AA29"/>
  <c r="AA28"/>
  <c r="AA7"/>
  <c r="DG43" i="7"/>
  <c r="CQ43"/>
  <c r="CO43"/>
  <c r="BY43"/>
  <c r="BE43"/>
  <c r="AM43"/>
  <c r="U43"/>
  <c r="E43"/>
  <c r="C43"/>
  <c r="DG42"/>
  <c r="CQ42"/>
  <c r="CO42" s="1"/>
  <c r="BY42"/>
  <c r="BE42"/>
  <c r="AM42"/>
  <c r="U42"/>
  <c r="E42"/>
  <c r="C42"/>
  <c r="DG41"/>
  <c r="CQ41"/>
  <c r="CO41" s="1"/>
  <c r="BY41"/>
  <c r="BE41"/>
  <c r="AM41"/>
  <c r="U41"/>
  <c r="E41"/>
  <c r="C41"/>
  <c r="DG40"/>
  <c r="CQ40"/>
  <c r="CO40" s="1"/>
  <c r="BY40"/>
  <c r="BE40"/>
  <c r="AM40"/>
  <c r="U40"/>
  <c r="E40"/>
  <c r="C40"/>
  <c r="DG39"/>
  <c r="CQ39"/>
  <c r="CO39" s="1"/>
  <c r="BY39"/>
  <c r="BE39"/>
  <c r="AM39"/>
  <c r="U39"/>
  <c r="E39"/>
  <c r="C39"/>
  <c r="DG38"/>
  <c r="CQ38"/>
  <c r="CO38" s="1"/>
  <c r="BY38"/>
  <c r="BE38"/>
  <c r="AM38"/>
  <c r="U38"/>
  <c r="E38"/>
  <c r="C38"/>
  <c r="DG37"/>
  <c r="CQ37"/>
  <c r="CO37" s="1"/>
  <c r="BY37"/>
  <c r="BE37"/>
  <c r="AM37"/>
  <c r="U37"/>
  <c r="E37"/>
  <c r="C37"/>
  <c r="DG36"/>
  <c r="CQ36"/>
  <c r="CO36" s="1"/>
  <c r="BY36"/>
  <c r="BE36"/>
  <c r="AM36"/>
  <c r="W36"/>
  <c r="E36"/>
  <c r="C36" s="1"/>
  <c r="DG35"/>
  <c r="CQ35"/>
  <c r="CO35"/>
  <c r="BY35"/>
  <c r="BE35"/>
  <c r="AM35"/>
  <c r="W35"/>
  <c r="E35"/>
  <c r="C35"/>
  <c r="DG34"/>
  <c r="CQ34"/>
  <c r="BY34"/>
  <c r="BE34"/>
  <c r="AO34"/>
  <c r="W34"/>
  <c r="E34"/>
  <c r="C34"/>
  <c r="U34" l="1"/>
  <c r="U35" s="1"/>
  <c r="U36" s="1"/>
  <c r="AM34" l="1"/>
  <c r="CO34" s="1"/>
  <c r="BW34"/>
  <c r="BW35" s="1"/>
  <c r="BW36" s="1"/>
  <c r="BW37" s="1"/>
  <c r="BW38" s="1"/>
  <c r="BW39" s="1"/>
  <c r="BW40" s="1"/>
  <c r="BW41" s="1"/>
  <c r="BW42" s="1"/>
  <c r="BW43" s="1"/>
</calcChain>
</file>

<file path=xl/sharedStrings.xml><?xml version="1.0" encoding="utf-8"?>
<sst xmlns="http://schemas.openxmlformats.org/spreadsheetml/2006/main" count="995" uniqueCount="538">
  <si>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</si>
  <si>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</si>
  <si>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</si>
  <si>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</si>
  <si>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</si>
  <si>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</si>
  <si>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</si>
  <si>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</si>
  <si>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</si>
  <si>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</si>
  <si>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</si>
  <si>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</si>
  <si>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</si>
  <si>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</si>
  <si>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</si>
  <si>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</si>
  <si>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　市債の着実な償還に努めてきた結果、前年度に引き続き、実質公債費比率は下がった。また、公共施設老朽化に備えて基金への積立てを実施しているため、将来負担比率も依然として発生していない。
　今後は、公共施設老朽化対策のための市債発行額が増加する可能性があり、それに伴い公債費負担も大きくなる可能性があるが、他の行政サービスとのバランスに配慮しつつ、公共施設老朽化対策に備えた基金を活用しながら、市債発行額を必要最小限に留め、財政健全性の維持に引き続き努めていく。
</t>
    <rPh sb="43" eb="45">
      <t>コウキョウ</t>
    </rPh>
    <rPh sb="45" eb="47">
      <t>シセツ</t>
    </rPh>
    <rPh sb="47" eb="50">
      <t>ロウキュウカ</t>
    </rPh>
    <rPh sb="51" eb="52">
      <t>ソナ</t>
    </rPh>
    <rPh sb="54" eb="56">
      <t>キキン</t>
    </rPh>
    <rPh sb="58" eb="60">
      <t>ツミタテ</t>
    </rPh>
    <rPh sb="62" eb="64">
      <t>ジッシ</t>
    </rPh>
    <rPh sb="71" eb="73">
      <t>ショウライ</t>
    </rPh>
    <rPh sb="73" eb="75">
      <t>フタン</t>
    </rPh>
    <rPh sb="75" eb="77">
      <t>ヒリツ</t>
    </rPh>
    <rPh sb="78" eb="80">
      <t>イゼン</t>
    </rPh>
    <rPh sb="83" eb="85">
      <t>ハッセイ</t>
    </rPh>
    <phoneticPr fontId="6"/>
  </si>
  <si>
    <t>　保有する公共施設の老朽化が進んでいるものの、財政状況等を勘案しながら更新等を行っているため、また、今後の公共施設老朽化に備えて基金への積立てを実施しているため、将来負担比率は
発生せず、健全な財政を維持している。</t>
    <rPh sb="1" eb="3">
      <t>ホユウ</t>
    </rPh>
    <rPh sb="5" eb="7">
      <t>コウキョウ</t>
    </rPh>
    <rPh sb="7" eb="9">
      <t>シセツ</t>
    </rPh>
    <rPh sb="10" eb="13">
      <t>ロウキュウカ</t>
    </rPh>
    <rPh sb="14" eb="15">
      <t>スス</t>
    </rPh>
    <rPh sb="23" eb="25">
      <t>ザイセイ</t>
    </rPh>
    <rPh sb="25" eb="27">
      <t>ジョウキョウ</t>
    </rPh>
    <rPh sb="27" eb="28">
      <t>トウ</t>
    </rPh>
    <rPh sb="29" eb="31">
      <t>カンアン</t>
    </rPh>
    <rPh sb="35" eb="37">
      <t>コウシン</t>
    </rPh>
    <rPh sb="37" eb="38">
      <t>トウ</t>
    </rPh>
    <rPh sb="39" eb="40">
      <t>オコナ</t>
    </rPh>
    <rPh sb="50" eb="52">
      <t>コンゴ</t>
    </rPh>
    <rPh sb="53" eb="55">
      <t>コウキョウ</t>
    </rPh>
    <rPh sb="55" eb="57">
      <t>シセツ</t>
    </rPh>
    <rPh sb="57" eb="60">
      <t>ロウキュウカ</t>
    </rPh>
    <rPh sb="61" eb="62">
      <t>ソナ</t>
    </rPh>
    <rPh sb="64" eb="66">
      <t>キキン</t>
    </rPh>
    <rPh sb="68" eb="70">
      <t>ツミタテ</t>
    </rPh>
    <rPh sb="72" eb="74">
      <t>ジッシ</t>
    </rPh>
    <rPh sb="81" eb="83">
      <t>ショウライ</t>
    </rPh>
    <rPh sb="83" eb="85">
      <t>フタン</t>
    </rPh>
    <rPh sb="85" eb="87">
      <t>ヒリツ</t>
    </rPh>
    <rPh sb="89" eb="91">
      <t>ハッセイ</t>
    </rPh>
    <rPh sb="94" eb="96">
      <t>ケンゼン</t>
    </rPh>
    <rPh sb="97" eb="99">
      <t>ザイセイ</t>
    </rPh>
    <rPh sb="100" eb="102">
      <t>イジ</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</si>
  <si>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</si>
  <si>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</si>
  <si>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</si>
  <si>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福岡県</t>
    <phoneticPr fontId="6"/>
  </si>
  <si>
    <t>市町村類型</t>
    <phoneticPr fontId="6"/>
  </si>
  <si>
    <t>Ⅲ－３</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</si>
  <si>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</si>
  <si>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</si>
  <si>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</si>
  <si>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</si>
  <si>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</si>
  <si>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</si>
  <si>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</si>
  <si>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</si>
  <si>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</si>
  <si>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</si>
  <si>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</si>
  <si>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</si>
  <si>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</si>
  <si>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春日市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</si>
  <si>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</si>
  <si>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</si>
  <si>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</si>
  <si>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</si>
  <si>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</si>
  <si>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</si>
  <si>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</si>
  <si>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</si>
  <si>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</si>
  <si>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</si>
  <si>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</si>
  <si>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</si>
  <si>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</si>
  <si>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</si>
  <si>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</si>
  <si>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</si>
  <si>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</si>
  <si>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</si>
  <si>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</si>
  <si>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</si>
  <si>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</si>
  <si>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</si>
  <si>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</si>
  <si>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</si>
  <si>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</si>
  <si>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</si>
  <si>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3.7</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</si>
  <si>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</si>
  <si>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</si>
  <si>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</si>
  <si>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</si>
  <si>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</si>
  <si>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</si>
  <si>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</si>
  <si>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</si>
  <si>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</si>
  <si>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</si>
  <si>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</si>
  <si>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</si>
  <si>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</si>
  <si>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</si>
  <si>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</si>
  <si>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</si>
  <si>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</si>
  <si>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</si>
  <si>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</si>
  <si>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</si>
  <si>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</si>
  <si>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</si>
  <si>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</si>
  <si>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</si>
  <si>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</si>
  <si>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0.6</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</si>
  <si>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</si>
  <si>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</si>
  <si>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</si>
  <si>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</si>
  <si>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</si>
  <si>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</si>
  <si>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</si>
  <si>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</si>
  <si>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</si>
  <si>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</si>
  <si>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</si>
  <si>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</si>
  <si>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</si>
  <si>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</si>
  <si>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</si>
  <si>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</si>
  <si>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</si>
  <si>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</si>
  <si>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</si>
  <si>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</si>
  <si>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</si>
  <si>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</si>
  <si>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</si>
  <si>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</si>
  <si>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</si>
  <si>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</si>
  <si>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</si>
  <si>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</si>
  <si>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</si>
  <si>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</si>
  <si>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</si>
  <si>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</si>
  <si>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</si>
  <si>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</si>
  <si>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</si>
  <si>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</si>
  <si>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</si>
  <si>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</si>
  <si>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</si>
  <si>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</si>
  <si>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</si>
  <si>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</si>
  <si>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</si>
  <si>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</si>
  <si>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</si>
  <si>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</si>
  <si>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</si>
  <si>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</si>
  <si>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</si>
  <si>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</si>
  <si>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</si>
  <si>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</si>
  <si>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</si>
  <si>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</si>
  <si>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</si>
  <si>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</si>
  <si>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</si>
  <si>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</si>
  <si>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</si>
  <si>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</si>
  <si>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</si>
  <si>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福岡県春日市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</si>
  <si>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</si>
  <si>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</si>
  <si>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</si>
  <si>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</si>
  <si>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</si>
  <si>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</si>
  <si>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</si>
  <si>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</si>
  <si>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</si>
  <si>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</si>
  <si>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</si>
  <si>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</si>
  <si>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</si>
  <si>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</si>
  <si>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</si>
  <si>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</si>
  <si>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</si>
  <si>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</si>
  <si>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</si>
  <si>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</si>
  <si>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</si>
  <si>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</si>
  <si>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</si>
  <si>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</si>
  <si>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</si>
  <si>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</si>
  <si>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</si>
  <si>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</si>
  <si>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</si>
  <si>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</si>
  <si>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</si>
  <si>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</si>
  <si>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</si>
  <si>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</si>
  <si>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</si>
  <si>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</si>
  <si>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</si>
  <si>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</si>
  <si>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</si>
  <si>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</si>
  <si>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</si>
  <si>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</si>
  <si>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</si>
  <si>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</si>
  <si>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</si>
  <si>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</si>
  <si>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</si>
  <si>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</si>
  <si>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</si>
  <si>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</si>
  <si>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</si>
  <si>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</si>
  <si>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</si>
  <si>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</si>
  <si>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</si>
  <si>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</si>
  <si>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</si>
  <si>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</si>
  <si>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</si>
  <si>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</si>
  <si>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</si>
  <si>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</si>
  <si>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</si>
  <si>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</si>
  <si>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</si>
  <si>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</si>
  <si>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</si>
  <si>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</si>
  <si>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</si>
  <si>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</si>
  <si>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</si>
  <si>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</si>
  <si>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</si>
  <si>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</si>
  <si>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</si>
  <si>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</si>
  <si>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</si>
  <si>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</si>
  <si>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</si>
  <si>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</si>
  <si>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</si>
  <si>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</si>
  <si>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</si>
  <si>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</si>
  <si>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</si>
  <si>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</si>
  <si>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</si>
  <si>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</si>
  <si>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</si>
  <si>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</si>
  <si>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</si>
  <si>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</si>
  <si>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</si>
  <si>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</si>
  <si>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</si>
  <si>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</si>
  <si>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</si>
  <si>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</si>
  <si>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</si>
  <si>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</si>
  <si>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</si>
  <si>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</si>
  <si>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</si>
  <si>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</si>
  <si>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</si>
  <si>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</si>
  <si>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</si>
  <si>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</si>
  <si>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</si>
  <si>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</si>
  <si>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</si>
  <si>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</si>
  <si>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</si>
  <si>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</si>
  <si>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</si>
  <si>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</si>
  <si>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</si>
  <si>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</si>
  <si>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</si>
  <si>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</si>
  <si>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</si>
  <si>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</si>
  <si>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</si>
  <si>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</si>
  <si>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</si>
  <si>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</si>
  <si>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</si>
  <si>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</si>
  <si>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</si>
  <si>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</si>
  <si>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</si>
  <si>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</si>
  <si>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</si>
  <si>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</si>
  <si>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</si>
  <si>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</si>
  <si>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</si>
  <si>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</si>
  <si>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</si>
  <si>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</si>
  <si>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</si>
  <si>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</si>
  <si>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</si>
  <si>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</si>
  <si>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</si>
  <si>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</si>
  <si>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</si>
  <si>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</si>
  <si>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</si>
  <si>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</si>
  <si>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福岡県春日市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</si>
  <si>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</si>
  <si>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</si>
  <si>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</si>
  <si>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</si>
  <si>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</si>
  <si>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</si>
  <si>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</si>
  <si>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</si>
  <si>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</si>
  <si>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</si>
  <si>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</si>
  <si>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</si>
  <si>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</si>
  <si>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</si>
  <si>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</si>
  <si>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</si>
  <si>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</si>
  <si>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</si>
  <si>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</si>
  <si>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</si>
  <si>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</si>
  <si>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春日市土地開発公社</t>
    <rPh sb="0" eb="3">
      <t>カスガシ</t>
    </rPh>
    <rPh sb="3" eb="5">
      <t>トチ</t>
    </rPh>
    <rPh sb="5" eb="7">
      <t>カイハツ</t>
    </rPh>
    <rPh sb="7" eb="9">
      <t>コウシャ</t>
    </rPh>
    <phoneticPr fontId="2"/>
  </si>
  <si>
    <t>-</t>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</si>
  <si>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</si>
  <si>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</si>
  <si>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</si>
  <si>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</si>
  <si>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</si>
  <si>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</si>
  <si>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</si>
  <si>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</si>
  <si>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</si>
  <si>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</si>
  <si>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</si>
  <si>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</si>
  <si>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</si>
  <si>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国民健康保険事業特別会計</t>
    <phoneticPr fontId="6"/>
  </si>
  <si>
    <t>後期高齢者医療事業特別会計</t>
    <phoneticPr fontId="6"/>
  </si>
  <si>
    <t>介護保険事業特別会計</t>
    <phoneticPr fontId="6"/>
  </si>
  <si>
    <t>下水道事業会計</t>
    <phoneticPr fontId="6"/>
  </si>
  <si>
    <t>法適用企業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</si>
  <si>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</si>
  <si>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</si>
  <si>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</si>
  <si>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</si>
  <si>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</si>
  <si>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福岡県市町村消防団員等公務災害補償組合(一般会計)</t>
  </si>
  <si>
    <t>-</t>
  </si>
  <si>
    <t>-</t>
    <phoneticPr fontId="2"/>
  </si>
  <si>
    <t>筑紫自治振興組合(一般会計)</t>
  </si>
  <si>
    <t>筑紫自治振興組合(筑紫公平委員会特別会計)</t>
  </si>
  <si>
    <t>春日・大野城・那珂川消防組合(一般会計)</t>
  </si>
  <si>
    <t>福岡県自治振興組合(一般会計)</t>
  </si>
  <si>
    <t>福岡県自治振興組合(公文書館事業特別会計)</t>
  </si>
  <si>
    <t>春日大野城衛生施設組合(一般会計)</t>
  </si>
  <si>
    <t>筑慈苑施設組合(一般会計)</t>
  </si>
  <si>
    <t>福岡都市圏広域行政事業組合(一般会計)</t>
  </si>
  <si>
    <t>福岡都市圏広域行政事業組合(流域連携事業特別会計)</t>
  </si>
  <si>
    <t>福岡都市圏広域行政事業組合(競艇事業特別会計)</t>
  </si>
  <si>
    <t>福岡都市圏南部環境事業組合(一般会計)</t>
  </si>
  <si>
    <t>福岡県後期高齢者医療広域連合(一般会計)</t>
  </si>
  <si>
    <t>福岡県後期高齢者医療広域連合(後期高齢者医療特別会計)</t>
  </si>
  <si>
    <t>福岡地区水道企業団</t>
    <rPh sb="0" eb="2">
      <t>フクオカ</t>
    </rPh>
    <rPh sb="2" eb="4">
      <t>チク</t>
    </rPh>
    <rPh sb="4" eb="6">
      <t>スイドウ</t>
    </rPh>
    <rPh sb="6" eb="8">
      <t>キギョウ</t>
    </rPh>
    <rPh sb="8" eb="9">
      <t>ダン</t>
    </rPh>
    <phoneticPr fontId="2"/>
  </si>
  <si>
    <t>法適用企業</t>
    <rPh sb="0" eb="1">
      <t>ホウ</t>
    </rPh>
    <rPh sb="1" eb="3">
      <t>テキヨウ</t>
    </rPh>
    <rPh sb="3" eb="5">
      <t>キギョウ</t>
    </rPh>
    <phoneticPr fontId="2"/>
  </si>
  <si>
    <t>春日那珂川水道企業団</t>
    <rPh sb="0" eb="2">
      <t>カスガ</t>
    </rPh>
    <rPh sb="2" eb="5">
      <t>ナカガワ</t>
    </rPh>
    <rPh sb="5" eb="7">
      <t>スイドウ</t>
    </rPh>
    <rPh sb="7" eb="9">
      <t>キギョウ</t>
    </rPh>
    <rPh sb="9" eb="10">
      <t>ダン</t>
    </rPh>
    <phoneticPr fontId="2"/>
  </si>
  <si>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</si>
  <si>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</si>
  <si>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</si>
  <si>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</si>
  <si>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</si>
  <si>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</si>
  <si>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</si>
  <si>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</si>
  <si>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</si>
  <si>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</si>
  <si>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</si>
  <si>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</si>
  <si>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</si>
  <si>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</si>
  <si>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</si>
  <si>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</si>
  <si>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</si>
  <si>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</si>
  <si>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</si>
  <si>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</si>
  <si>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</si>
  <si>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</si>
  <si>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</si>
  <si>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</si>
  <si>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</si>
  <si>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</si>
  <si>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</si>
  <si>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</si>
  <si>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</si>
  <si>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</si>
  <si>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</si>
  <si>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</si>
  <si>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</si>
  <si>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</si>
  <si>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</si>
  <si>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</si>
  <si>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</si>
  <si>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</si>
  <si>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</si>
  <si>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</si>
  <si>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</si>
  <si>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</si>
  <si>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</si>
  <si>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</si>
  <si>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</si>
  <si>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</si>
  <si>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</si>
  <si>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</si>
  <si>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</si>
  <si>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</si>
  <si>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</si>
  <si>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</si>
  <si>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</si>
  <si>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</si>
  <si>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</si>
  <si>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</si>
  <si>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</si>
  <si>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</si>
  <si>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</si>
  <si>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</si>
  <si>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</si>
  <si>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</si>
  <si>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</si>
  <si>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</si>
  <si>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</si>
  <si>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</si>
  <si>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</si>
  <si>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</si>
  <si>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</si>
  <si>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</si>
  <si>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</si>
  <si>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</si>
  <si>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</si>
  <si>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</si>
  <si>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</si>
  <si>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</si>
  <si>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</si>
  <si>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</si>
  <si>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</si>
  <si>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</si>
  <si>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</si>
  <si>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</si>
  <si>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</si>
  <si>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</si>
  <si>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</si>
  <si>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</si>
  <si>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</si>
  <si>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</si>
  <si>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</si>
  <si>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</si>
  <si>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</si>
  <si>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</si>
  <si>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</si>
  <si>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</si>
  <si>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</si>
  <si>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</si>
  <si>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</si>
  <si>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</si>
  <si>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</si>
  <si>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</si>
  <si>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</si>
  <si>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</si>
  <si>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</si>
  <si>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</si>
  <si>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</si>
  <si>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</si>
  <si>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</si>
  <si>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</si>
  <si>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</si>
  <si>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</si>
  <si>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</si>
  <si>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</si>
  <si>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</si>
  <si>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</si>
  <si>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</si>
  <si>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</si>
  <si>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</si>
  <si>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</si>
  <si>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</si>
  <si>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</si>
  <si>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</si>
  <si>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</si>
  <si>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</si>
  <si>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</si>
  <si>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</si>
  <si>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</si>
  <si>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</si>
  <si>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0.03</t>
  </si>
  <si>
    <t>標準財政規模比（％）</t>
    <phoneticPr fontId="6"/>
  </si>
  <si>
    <t>会計</t>
    <rPh sb="0" eb="2">
      <t>カイケイ</t>
    </rPh>
    <phoneticPr fontId="6"/>
  </si>
  <si>
    <t>一般会計</t>
  </si>
  <si>
    <t>下水道事業会計</t>
  </si>
  <si>
    <t>国民健康保険事業特別会計</t>
  </si>
  <si>
    <t>介護保険事業特別会計</t>
  </si>
  <si>
    <t>後期高齢者医療事業特別会計</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</si>
  <si>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</si>
  <si>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</si>
  <si>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</si>
  <si>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</si>
  <si>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</si>
  <si>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</si>
  <si>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</si>
  <si>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</si>
  <si>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</si>
  <si>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</si>
  <si>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</si>
  <si>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</si>
  <si>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</si>
  <si>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</si>
  <si>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</si>
  <si>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</si>
  <si>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</si>
  <si>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</si>
  <si>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</si>
  <si>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</si>
  <si>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</si>
  <si>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</si>
  <si>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</si>
  <si>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</si>
  <si>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</si>
  <si>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</si>
  <si>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</si>
  <si>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</si>
  <si>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</si>
  <si>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</si>
  <si>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</si>
  <si>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</si>
  <si>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</si>
  <si>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※平成28年度中に市町村合併した団体で、合併前の団体ごとの決算に基づく将来負担比率を算出していない団体については、グラフを表記しない。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</si>
</sst>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2">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0" xfId="7" applyFont="1" applyFill="1" applyBorder="1" applyAlignment="1" applyProtection="1">
      <alignment horizontal="center" vertical="center"/>
      <protection hidden="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0" fillId="0" borderId="37" xfId="7" applyFont="1" applyFill="1" applyBorder="1" applyAlignment="1">
      <alignment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0" fontId="10" fillId="0" borderId="12" xfId="11" applyFont="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0" fontId="5" fillId="2" borderId="67" xfId="12" applyFont="1" applyFill="1" applyBorder="1" applyAlignment="1" applyProtection="1">
      <alignment horizontal="center"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33903</c:v>
                </c:pt>
                <c:pt idx="1">
                  <c:v>40849</c:v>
                </c:pt>
                <c:pt idx="2">
                  <c:v>40632</c:v>
                </c:pt>
                <c:pt idx="3">
                  <c:v>45375</c:v>
                </c:pt>
                <c:pt idx="4">
                  <c:v>44267</c:v>
                </c:pt>
              </c:numCache>
            </c:numRef>
          </c:val>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18479</c:v>
                </c:pt>
                <c:pt idx="1">
                  <c:v>24218</c:v>
                </c:pt>
                <c:pt idx="2">
                  <c:v>31200</c:v>
                </c:pt>
                <c:pt idx="3">
                  <c:v>35341</c:v>
                </c:pt>
                <c:pt idx="4">
                  <c:v>64421</c:v>
                </c:pt>
              </c:numCache>
            </c:numRef>
          </c:val>
        </c:ser>
        <c:dLbls/>
        <c:marker val="1"/>
        <c:axId val="80588160"/>
        <c:axId val="80897152"/>
      </c:lineChart>
      <c:catAx>
        <c:axId val="8058816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897152"/>
        <c:crosses val="autoZero"/>
        <c:auto val="1"/>
        <c:lblAlgn val="ctr"/>
        <c:lblOffset val="100"/>
        <c:tickLblSkip val="1"/>
        <c:tickMarkSkip val="1"/>
      </c:catAx>
      <c:valAx>
        <c:axId val="80897152"/>
        <c:scaling>
          <c:orientation val="minMax"/>
          <c:max val="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58816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[1]データシート!$A$19</c:f>
              <c:strCache>
                <c:ptCount val="1"/>
                <c:pt idx="0">
                  <c:v>実質収支額</c:v>
                </c:pt>
              </c:strCache>
            </c:strRef>
          </c:tx>
          <c:spPr>
            <a:solidFill>
              <a:srgbClr val="00FFFF"/>
            </a:solidFill>
            <a:ln w="3175">
              <a:solidFill>
                <a:srgbClr val="000000"/>
              </a:solidFill>
              <a:prstDash val="solid"/>
            </a:ln>
          </c:spPr>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3.99</c:v>
                </c:pt>
                <c:pt idx="1">
                  <c:v>5</c:v>
                </c:pt>
                <c:pt idx="2">
                  <c:v>4.8600000000000003</c:v>
                </c:pt>
                <c:pt idx="3">
                  <c:v>3.52</c:v>
                </c:pt>
                <c:pt idx="4">
                  <c:v>5.44</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7.53</c:v>
                </c:pt>
                <c:pt idx="1">
                  <c:v>7.67</c:v>
                </c:pt>
                <c:pt idx="2">
                  <c:v>8.59</c:v>
                </c:pt>
                <c:pt idx="3">
                  <c:v>9.82</c:v>
                </c:pt>
                <c:pt idx="4">
                  <c:v>11.65</c:v>
                </c:pt>
              </c:numCache>
            </c:numRef>
          </c:val>
        </c:ser>
        <c:dLbls/>
        <c:gapWidth val="250"/>
        <c:overlap val="100"/>
        <c:axId val="133894912"/>
        <c:axId val="133896448"/>
      </c:barChart>
      <c:lineChart>
        <c:grouping val="standard"/>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3.77</c:v>
                </c:pt>
                <c:pt idx="1">
                  <c:v>1.28</c:v>
                </c:pt>
                <c:pt idx="2">
                  <c:v>0.89</c:v>
                </c:pt>
                <c:pt idx="3">
                  <c:v>-0.03</c:v>
                </c:pt>
                <c:pt idx="4">
                  <c:v>4.1399999999999997</c:v>
                </c:pt>
              </c:numCache>
            </c:numRef>
          </c:val>
        </c:ser>
        <c:dLbls/>
        <c:marker val="1"/>
        <c:axId val="133894912"/>
        <c:axId val="133896448"/>
      </c:lineChart>
      <c:catAx>
        <c:axId val="1338949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96448"/>
        <c:crosses val="autoZero"/>
        <c:auto val="1"/>
        <c:lblAlgn val="ctr"/>
        <c:lblOffset val="100"/>
        <c:tickLblSkip val="1"/>
        <c:tickMarkSkip val="1"/>
      </c:catAx>
      <c:valAx>
        <c:axId val="1338964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94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0</c:v>
                </c:pt>
                <c:pt idx="1">
                  <c:v>0</c:v>
                </c:pt>
                <c:pt idx="2">
                  <c:v>#N/A</c:v>
                </c:pt>
                <c:pt idx="3">
                  <c:v>0</c:v>
                </c:pt>
                <c:pt idx="4">
                  <c:v>#N/A</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#N/A</c:v>
                </c:pt>
              </c:strCache>
            </c:strRef>
          </c:tx>
          <c:spPr>
            <a:solidFill>
              <a:srgbClr val="80008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[1]データシート!$A$31</c:f>
              <c:strCache>
                <c:ptCount val="1"/>
                <c:pt idx="0">
                  <c:v>#N/A</c:v>
                </c:pt>
              </c:strCache>
            </c:strRef>
          </c:tx>
          <c:spPr>
            <a:solidFill>
              <a:srgbClr val="FFFF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[1]データシート!$A$32</c:f>
              <c:strCache>
                <c:ptCount val="1"/>
                <c:pt idx="0">
                  <c:v>後期高齢者医療事業特別会計</c:v>
                </c:pt>
              </c:strCache>
            </c:strRef>
          </c:tx>
          <c:spPr>
            <a:solidFill>
              <a:srgbClr val="FF66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0.26</c:v>
                </c:pt>
                <c:pt idx="2">
                  <c:v>#N/A</c:v>
                </c:pt>
                <c:pt idx="3">
                  <c:v>0.3</c:v>
                </c:pt>
                <c:pt idx="4">
                  <c:v>#N/A</c:v>
                </c:pt>
                <c:pt idx="5">
                  <c:v>0.31</c:v>
                </c:pt>
                <c:pt idx="6">
                  <c:v>#N/A</c:v>
                </c:pt>
                <c:pt idx="7">
                  <c:v>0.35</c:v>
                </c:pt>
                <c:pt idx="8">
                  <c:v>#N/A</c:v>
                </c:pt>
                <c:pt idx="9">
                  <c:v>0.34</c:v>
                </c:pt>
              </c:numCache>
            </c:numRef>
          </c:val>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0.23</c:v>
                </c:pt>
                <c:pt idx="2">
                  <c:v>#N/A</c:v>
                </c:pt>
                <c:pt idx="3">
                  <c:v>0.56000000000000005</c:v>
                </c:pt>
                <c:pt idx="4">
                  <c:v>#N/A</c:v>
                </c:pt>
                <c:pt idx="5">
                  <c:v>0.51</c:v>
                </c:pt>
                <c:pt idx="6">
                  <c:v>#N/A</c:v>
                </c:pt>
                <c:pt idx="7">
                  <c:v>0.49</c:v>
                </c:pt>
                <c:pt idx="8">
                  <c:v>#N/A</c:v>
                </c:pt>
                <c:pt idx="9">
                  <c:v>0.36</c:v>
                </c:pt>
              </c:numCache>
            </c:numRef>
          </c:val>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2.48</c:v>
                </c:pt>
                <c:pt idx="2">
                  <c:v>#N/A</c:v>
                </c:pt>
                <c:pt idx="3">
                  <c:v>2.76</c:v>
                </c:pt>
                <c:pt idx="4">
                  <c:v>#N/A</c:v>
                </c:pt>
                <c:pt idx="5">
                  <c:v>1.62</c:v>
                </c:pt>
                <c:pt idx="6">
                  <c:v>#N/A</c:v>
                </c:pt>
                <c:pt idx="7">
                  <c:v>3.43</c:v>
                </c:pt>
                <c:pt idx="8">
                  <c:v>#N/A</c:v>
                </c:pt>
                <c:pt idx="9">
                  <c:v>3.03</c:v>
                </c:pt>
              </c:numCache>
            </c:numRef>
          </c:val>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3.08</c:v>
                </c:pt>
                <c:pt idx="2">
                  <c:v>#N/A</c:v>
                </c:pt>
                <c:pt idx="3">
                  <c:v>3.35</c:v>
                </c:pt>
                <c:pt idx="4">
                  <c:v>#N/A</c:v>
                </c:pt>
                <c:pt idx="5">
                  <c:v>3.81</c:v>
                </c:pt>
                <c:pt idx="6">
                  <c:v>#N/A</c:v>
                </c:pt>
                <c:pt idx="7">
                  <c:v>4.25</c:v>
                </c:pt>
                <c:pt idx="8">
                  <c:v>#N/A</c:v>
                </c:pt>
                <c:pt idx="9">
                  <c:v>4.79</c:v>
                </c:pt>
              </c:numCache>
            </c:numRef>
          </c:val>
        </c:ser>
        <c:ser>
          <c:idx val="9"/>
          <c:order val="9"/>
          <c:tx>
            <c:strRef>
              <c:f>[1]データシート!$A$36</c:f>
              <c:strCache>
                <c:ptCount val="1"/>
                <c:pt idx="0">
                  <c:v>一般会計</c:v>
                </c:pt>
              </c:strCache>
            </c:strRef>
          </c:tx>
          <c:spPr>
            <a:solidFill>
              <a:srgbClr val="FF8080"/>
            </a:solidFill>
            <a:ln w="3175">
              <a:solidFill>
                <a:srgbClr val="000000"/>
              </a:solidFill>
              <a:prstDash val="solid"/>
            </a:ln>
          </c:spPr>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3.99</c:v>
                </c:pt>
                <c:pt idx="2">
                  <c:v>#N/A</c:v>
                </c:pt>
                <c:pt idx="3">
                  <c:v>4.99</c:v>
                </c:pt>
                <c:pt idx="4">
                  <c:v>#N/A</c:v>
                </c:pt>
                <c:pt idx="5">
                  <c:v>4.8600000000000003</c:v>
                </c:pt>
                <c:pt idx="6">
                  <c:v>#N/A</c:v>
                </c:pt>
                <c:pt idx="7">
                  <c:v>3.51</c:v>
                </c:pt>
                <c:pt idx="8">
                  <c:v>#N/A</c:v>
                </c:pt>
                <c:pt idx="9">
                  <c:v>5.44</c:v>
                </c:pt>
              </c:numCache>
            </c:numRef>
          </c:val>
        </c:ser>
        <c:dLbls/>
        <c:overlap val="100"/>
        <c:axId val="135467776"/>
        <c:axId val="135469312"/>
      </c:barChart>
      <c:catAx>
        <c:axId val="1354677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469312"/>
        <c:crosses val="autoZero"/>
        <c:auto val="1"/>
        <c:lblAlgn val="ctr"/>
        <c:lblOffset val="100"/>
        <c:tickLblSkip val="1"/>
        <c:tickMarkSkip val="1"/>
      </c:catAx>
      <c:valAx>
        <c:axId val="1354693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677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[1]データシート!$A$42</c:f>
              <c:strCache>
                <c:ptCount val="1"/>
                <c:pt idx="0">
                  <c:v>算入公債費等</c:v>
                </c:pt>
              </c:strCache>
            </c:strRef>
          </c:tx>
          <c:spPr>
            <a:solidFill>
              <a:srgbClr val="00FF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2815</c:v>
                </c:pt>
                <c:pt idx="5">
                  <c:v>2857</c:v>
                </c:pt>
                <c:pt idx="8">
                  <c:v>2952</c:v>
                </c:pt>
                <c:pt idx="11">
                  <c:v>3084</c:v>
                </c:pt>
                <c:pt idx="14">
                  <c:v>3011</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0</c:v>
                </c:pt>
                <c:pt idx="6">
                  <c:v>0</c:v>
                </c:pt>
                <c:pt idx="9">
                  <c:v>0</c:v>
                </c:pt>
                <c:pt idx="12">
                  <c:v>1</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29</c:v>
                </c:pt>
                <c:pt idx="3">
                  <c:v>29</c:v>
                </c:pt>
                <c:pt idx="6">
                  <c:v>30</c:v>
                </c:pt>
                <c:pt idx="9">
                  <c:v>33</c:v>
                </c:pt>
                <c:pt idx="12">
                  <c:v>67</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26</c:v>
                </c:pt>
                <c:pt idx="3">
                  <c:v>25</c:v>
                </c:pt>
                <c:pt idx="6">
                  <c:v>23</c:v>
                </c:pt>
                <c:pt idx="9">
                  <c:v>23</c:v>
                </c:pt>
                <c:pt idx="12">
                  <c:v>9</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408</c:v>
                </c:pt>
                <c:pt idx="3">
                  <c:v>481</c:v>
                </c:pt>
                <c:pt idx="6">
                  <c:v>446</c:v>
                </c:pt>
                <c:pt idx="9">
                  <c:v>437</c:v>
                </c:pt>
                <c:pt idx="12">
                  <c:v>480</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2999</c:v>
                </c:pt>
                <c:pt idx="3">
                  <c:v>2882</c:v>
                </c:pt>
                <c:pt idx="6">
                  <c:v>2967</c:v>
                </c:pt>
                <c:pt idx="9">
                  <c:v>3034</c:v>
                </c:pt>
                <c:pt idx="12">
                  <c:v>2789</c:v>
                </c:pt>
              </c:numCache>
            </c:numRef>
          </c:val>
        </c:ser>
        <c:dLbls/>
        <c:gapWidth val="100"/>
        <c:overlap val="100"/>
        <c:axId val="136164480"/>
        <c:axId val="136166016"/>
      </c:barChart>
      <c:lineChart>
        <c:grouping val="standard"/>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647</c:v>
                </c:pt>
                <c:pt idx="2">
                  <c:v>#N/A</c:v>
                </c:pt>
                <c:pt idx="3">
                  <c:v>#N/A</c:v>
                </c:pt>
                <c:pt idx="4">
                  <c:v>560</c:v>
                </c:pt>
                <c:pt idx="5">
                  <c:v>#N/A</c:v>
                </c:pt>
                <c:pt idx="6">
                  <c:v>#N/A</c:v>
                </c:pt>
                <c:pt idx="7">
                  <c:v>514</c:v>
                </c:pt>
                <c:pt idx="8">
                  <c:v>#N/A</c:v>
                </c:pt>
                <c:pt idx="9">
                  <c:v>#N/A</c:v>
                </c:pt>
                <c:pt idx="10">
                  <c:v>443</c:v>
                </c:pt>
                <c:pt idx="11">
                  <c:v>#N/A</c:v>
                </c:pt>
                <c:pt idx="12">
                  <c:v>#N/A</c:v>
                </c:pt>
                <c:pt idx="13">
                  <c:v>335</c:v>
                </c:pt>
                <c:pt idx="14">
                  <c:v>#N/A</c:v>
                </c:pt>
              </c:numCache>
            </c:numRef>
          </c:val>
        </c:ser>
        <c:dLbls/>
        <c:marker val="1"/>
        <c:axId val="136164480"/>
        <c:axId val="136166016"/>
      </c:lineChart>
      <c:catAx>
        <c:axId val="1361644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166016"/>
        <c:crosses val="autoZero"/>
        <c:auto val="1"/>
        <c:lblAlgn val="ctr"/>
        <c:lblOffset val="100"/>
        <c:tickLblSkip val="1"/>
        <c:tickMarkSkip val="1"/>
      </c:catAx>
      <c:valAx>
        <c:axId val="13616601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644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29610</c:v>
                </c:pt>
                <c:pt idx="5">
                  <c:v>29634</c:v>
                </c:pt>
                <c:pt idx="8">
                  <c:v>29660</c:v>
                </c:pt>
                <c:pt idx="11">
                  <c:v>30381</c:v>
                </c:pt>
                <c:pt idx="14">
                  <c:v>31309</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9930</c:v>
                </c:pt>
                <c:pt idx="5">
                  <c:v>10450</c:v>
                </c:pt>
                <c:pt idx="8">
                  <c:v>11426</c:v>
                </c:pt>
                <c:pt idx="11">
                  <c:v>11138</c:v>
                </c:pt>
                <c:pt idx="14">
                  <c:v>11562</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5495</c:v>
                </c:pt>
                <c:pt idx="5">
                  <c:v>6081</c:v>
                </c:pt>
                <c:pt idx="8">
                  <c:v>7245</c:v>
                </c:pt>
                <c:pt idx="11">
                  <c:v>7386</c:v>
                </c:pt>
                <c:pt idx="14">
                  <c:v>7702</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3386</c:v>
                </c:pt>
                <c:pt idx="3">
                  <c:v>3243</c:v>
                </c:pt>
                <c:pt idx="6">
                  <c:v>3067</c:v>
                </c:pt>
                <c:pt idx="9">
                  <c:v>2778</c:v>
                </c:pt>
                <c:pt idx="12">
                  <c:v>2712</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458</c:v>
                </c:pt>
                <c:pt idx="3">
                  <c:v>678</c:v>
                </c:pt>
                <c:pt idx="6">
                  <c:v>653</c:v>
                </c:pt>
                <c:pt idx="9">
                  <c:v>2158</c:v>
                </c:pt>
                <c:pt idx="12">
                  <c:v>3633</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5715</c:v>
                </c:pt>
                <c:pt idx="3">
                  <c:v>5494</c:v>
                </c:pt>
                <c:pt idx="6">
                  <c:v>5290</c:v>
                </c:pt>
                <c:pt idx="9">
                  <c:v>5219</c:v>
                </c:pt>
                <c:pt idx="12">
                  <c:v>5258</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76</c:v>
                </c:pt>
                <c:pt idx="3">
                  <c:v>53</c:v>
                </c:pt>
                <c:pt idx="6">
                  <c:v>228</c:v>
                </c:pt>
                <c:pt idx="9">
                  <c:v>521</c:v>
                </c:pt>
                <c:pt idx="12">
                  <c:v>416</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27847</c:v>
                </c:pt>
                <c:pt idx="3">
                  <c:v>27431</c:v>
                </c:pt>
                <c:pt idx="6">
                  <c:v>26968</c:v>
                </c:pt>
                <c:pt idx="9">
                  <c:v>27359</c:v>
                </c:pt>
                <c:pt idx="12">
                  <c:v>29642</c:v>
                </c:pt>
              </c:numCache>
            </c:numRef>
          </c:val>
        </c:ser>
        <c:dLbls/>
        <c:gapWidth val="100"/>
        <c:overlap val="100"/>
        <c:axId val="136014464"/>
        <c:axId val="136032640"/>
      </c:barChart>
      <c:lineChart>
        <c:grouping val="standard"/>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dLbls/>
        <c:marker val="1"/>
        <c:axId val="136014464"/>
        <c:axId val="136032640"/>
      </c:lineChart>
      <c:catAx>
        <c:axId val="1360144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032640"/>
        <c:crosses val="autoZero"/>
        <c:auto val="1"/>
        <c:lblAlgn val="ctr"/>
        <c:lblOffset val="100"/>
        <c:tickLblSkip val="1"/>
        <c:tickMarkSkip val="1"/>
      </c:catAx>
      <c:valAx>
        <c:axId val="1360326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1446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pt idx="4">
                  <c:v>62.1</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layout/>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pt idx="4">
                  <c:v>59.9</c:v>
                </c:pt>
              </c:numCache>
            </c:numRef>
          </c:xVal>
          <c:yVal>
            <c:numRef>
              <c:f>公会計指標分析・財政指標組合せ分析表!$K$55:$O$55</c:f>
              <c:numCache>
                <c:formatCode>#,##0.0;"▲ "#,##0.0</c:formatCode>
                <c:ptCount val="5"/>
                <c:pt idx="4">
                  <c:v>17.8</c:v>
                </c:pt>
              </c:numCache>
            </c:numRef>
          </c:yVal>
        </c:ser>
        <c:dLbls/>
        <c:axId val="136733824"/>
        <c:axId val="136735744"/>
      </c:scatterChart>
      <c:valAx>
        <c:axId val="136733824"/>
        <c:scaling>
          <c:orientation val="minMax"/>
          <c:max val="71.899999999999991"/>
          <c:min val="47.9"/>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735744"/>
        <c:crosses val="autoZero"/>
        <c:crossBetween val="midCat"/>
      </c:valAx>
      <c:valAx>
        <c:axId val="136735744"/>
        <c:scaling>
          <c:orientation val="minMax"/>
          <c:max val="21.400000000000002"/>
          <c:min val="14.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73382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7.7</c:v>
                </c:pt>
                <c:pt idx="1">
                  <c:v>5.2</c:v>
                </c:pt>
                <c:pt idx="2">
                  <c:v>3.6</c:v>
                </c:pt>
                <c:pt idx="3">
                  <c:v>3.1</c:v>
                </c:pt>
                <c:pt idx="4">
                  <c:v>2.6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7.2</c:v>
                </c:pt>
                <c:pt idx="1">
                  <c:v>6.4</c:v>
                </c:pt>
                <c:pt idx="2">
                  <c:v>5.4</c:v>
                </c:pt>
                <c:pt idx="3">
                  <c:v>4.4000000000000004</c:v>
                </c:pt>
                <c:pt idx="4">
                  <c:v>5.3</c:v>
                </c:pt>
              </c:numCache>
            </c:numRef>
          </c:xVal>
          <c:yVal>
            <c:numRef>
              <c:f>公会計指標分析・財政指標組合せ分析表!$K$77:$O$77</c:f>
              <c:numCache>
                <c:formatCode>#,##0.0;"▲ "#,##0.0</c:formatCode>
                <c:ptCount val="5"/>
                <c:pt idx="0">
                  <c:v>0</c:v>
                </c:pt>
                <c:pt idx="1">
                  <c:v>0</c:v>
                </c:pt>
                <c:pt idx="2">
                  <c:v>0</c:v>
                </c:pt>
                <c:pt idx="3">
                  <c:v>0</c:v>
                </c:pt>
                <c:pt idx="4">
                  <c:v>17.8</c:v>
                </c:pt>
              </c:numCache>
            </c:numRef>
          </c:yVal>
        </c:ser>
        <c:dLbls/>
        <c:axId val="136351744"/>
        <c:axId val="136353664"/>
      </c:scatterChart>
      <c:valAx>
        <c:axId val="136351744"/>
        <c:scaling>
          <c:orientation val="minMax"/>
          <c:max val="7.5"/>
          <c:min val="4.2"/>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353664"/>
        <c:crosses val="autoZero"/>
        <c:crossBetween val="midCat"/>
      </c:valAx>
      <c:valAx>
        <c:axId val="136353664"/>
        <c:scaling>
          <c:orientation val="minMax"/>
          <c:max val="21"/>
          <c:min val="-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6351744"/>
        <c:crosses val="autoZero"/>
        <c:crossBetween val="midCat"/>
        <c:majorUnit val="3"/>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50">
              <a:solidFill>
                <a:schemeClr val="dk1"/>
              </a:solidFill>
              <a:effectLst/>
              <a:latin typeface="+mn-lt"/>
              <a:ea typeface="+mn-ea"/>
              <a:cs typeface="+mn-cs"/>
            </a:rPr>
            <a:t>　実質公債費比率（</a:t>
          </a:r>
          <a:r>
            <a:rPr kumimoji="1" lang="en-US" altLang="ja-JP" sz="1350">
              <a:solidFill>
                <a:schemeClr val="dk1"/>
              </a:solidFill>
              <a:effectLst/>
              <a:latin typeface="+mn-lt"/>
              <a:ea typeface="+mn-ea"/>
              <a:cs typeface="+mn-cs"/>
            </a:rPr>
            <a:t>3</a:t>
          </a:r>
          <a:r>
            <a:rPr kumimoji="1" lang="ja-JP" altLang="ja-JP" sz="1350">
              <a:solidFill>
                <a:schemeClr val="dk1"/>
              </a:solidFill>
              <a:effectLst/>
              <a:latin typeface="+mn-lt"/>
              <a:ea typeface="+mn-ea"/>
              <a:cs typeface="+mn-cs"/>
            </a:rPr>
            <a:t>か年平均）は、</a:t>
          </a:r>
          <a:r>
            <a:rPr kumimoji="1" lang="en-US" altLang="ja-JP" sz="1350">
              <a:solidFill>
                <a:schemeClr val="dk1"/>
              </a:solidFill>
              <a:effectLst/>
              <a:latin typeface="+mn-lt"/>
              <a:ea typeface="+mn-ea"/>
              <a:cs typeface="+mn-cs"/>
            </a:rPr>
            <a:t>2.6</a:t>
          </a:r>
          <a:r>
            <a:rPr kumimoji="1" lang="ja-JP" altLang="ja-JP" sz="1350">
              <a:solidFill>
                <a:schemeClr val="dk1"/>
              </a:solidFill>
              <a:effectLst/>
              <a:latin typeface="+mn-lt"/>
              <a:ea typeface="+mn-ea"/>
              <a:cs typeface="+mn-cs"/>
            </a:rPr>
            <a:t>％となり、対前年度▲</a:t>
          </a:r>
          <a:r>
            <a:rPr kumimoji="1" lang="en-US" altLang="ja-JP" sz="1350">
              <a:solidFill>
                <a:schemeClr val="dk1"/>
              </a:solidFill>
              <a:effectLst/>
              <a:latin typeface="+mn-lt"/>
              <a:ea typeface="+mn-ea"/>
              <a:cs typeface="+mn-cs"/>
            </a:rPr>
            <a:t>0.5</a:t>
          </a:r>
          <a:r>
            <a:rPr kumimoji="1" lang="ja-JP" altLang="ja-JP" sz="1350">
              <a:solidFill>
                <a:schemeClr val="dk1"/>
              </a:solidFill>
              <a:effectLst/>
              <a:latin typeface="+mn-lt"/>
              <a:ea typeface="+mn-ea"/>
              <a:cs typeface="+mn-cs"/>
            </a:rPr>
            <a:t>ポイントとなった。</a:t>
          </a:r>
          <a:endParaRPr lang="ja-JP" altLang="ja-JP" sz="1350">
            <a:effectLst/>
          </a:endParaRPr>
        </a:p>
        <a:p>
          <a:r>
            <a:rPr kumimoji="1" lang="ja-JP" altLang="ja-JP" sz="1350">
              <a:solidFill>
                <a:schemeClr val="dk1"/>
              </a:solidFill>
              <a:effectLst/>
              <a:latin typeface="+mn-lt"/>
              <a:ea typeface="+mn-ea"/>
              <a:cs typeface="+mn-cs"/>
            </a:rPr>
            <a:t>　これは、臨時財政対策債を除く新規の市債の発行の抑制、着実な償還を推進し、市債の残高の減少に継続して取り組んできたことが、主な要因である。</a:t>
          </a:r>
          <a:endParaRPr lang="ja-JP" altLang="ja-JP" sz="1350">
            <a:effectLst/>
          </a:endParaRPr>
        </a:p>
        <a:p>
          <a:r>
            <a:rPr kumimoji="1" lang="ja-JP" altLang="ja-JP" sz="1350">
              <a:solidFill>
                <a:schemeClr val="dk1"/>
              </a:solidFill>
              <a:effectLst/>
              <a:latin typeface="+mn-lt"/>
              <a:ea typeface="+mn-ea"/>
              <a:cs typeface="+mn-cs"/>
            </a:rPr>
            <a:t>　また、</a:t>
          </a:r>
          <a:r>
            <a:rPr kumimoji="1" lang="en-US" altLang="ja-JP" sz="1350">
              <a:solidFill>
                <a:schemeClr val="dk1"/>
              </a:solidFill>
              <a:effectLst/>
              <a:latin typeface="+mn-lt"/>
              <a:ea typeface="+mn-ea"/>
              <a:cs typeface="+mn-cs"/>
            </a:rPr>
            <a:t>27</a:t>
          </a:r>
          <a:r>
            <a:rPr kumimoji="1" lang="ja-JP" altLang="ja-JP" sz="1350">
              <a:solidFill>
                <a:schemeClr val="dk1"/>
              </a:solidFill>
              <a:effectLst/>
              <a:latin typeface="+mn-lt"/>
              <a:ea typeface="+mn-ea"/>
              <a:cs typeface="+mn-cs"/>
            </a:rPr>
            <a:t>年度には総合スポーツセンター施設整備事業に係る市債発行により、市債残高は大幅に増えたが、元金償還が始まっていないため、実質公債費比率には影響を与えていない。</a:t>
          </a:r>
          <a:r>
            <a:rPr kumimoji="1" lang="ja-JP" altLang="en-US" sz="1350">
              <a:solidFill>
                <a:schemeClr val="dk1"/>
              </a:solidFill>
              <a:effectLst/>
              <a:latin typeface="+mn-lt"/>
              <a:ea typeface="+mn-ea"/>
              <a:cs typeface="+mn-cs"/>
            </a:rPr>
            <a:t>今後、元金の償還が始まれば、実質公債費比率が高くなる見込みであり、一層の公債費の抑制に努める。</a:t>
          </a:r>
          <a:endParaRPr lang="ja-JP" altLang="ja-JP" sz="135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lt"/>
              <a:ea typeface="+mn-ea"/>
              <a:cs typeface="+mn-cs"/>
            </a:rPr>
            <a:t>　総合スポーツセンター建設に係る市債及び福岡都市圏南部環境事業組合が起こした地方債の影響で、将来負担額は増加したものの、公共施設老朽化対策に備えた基金への積立てを実施したこと等により、依然として健全な数値を維持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113,026
112,387
14.15
36,238,278
35,202,249
1,032,143
18,968,320
29,642,145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[ 62.1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保有する公共施設の老朽化が進んでいるため、全国平均よりも高い数値となっている。</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62230</xdr:rowOff>
    </xdr:from>
    <xdr:to>
      <xdr:col>3</xdr:col>
      <xdr:colOff>1170940</xdr:colOff>
      <xdr:row>34</xdr:row>
      <xdr:rowOff>113030</xdr:rowOff>
    </xdr:to>
    <xdr:cxnSp macro="">
      <xdr:nvCxnSpPr>
        <xdr:cNvPr id="68" name="直線コネクタ 67"/>
        <xdr:cNvCxnSpPr/>
      </xdr:nvCxnSpPr>
      <xdr:spPr>
        <a:xfrm flipV="1">
          <a:off x="4760595" y="56438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116857</xdr:rowOff>
    </xdr:from>
    <xdr:ext cx="405111" cy="259045"/>
    <xdr:sp macro="" textlink="">
      <xdr:nvSpPr>
        <xdr:cNvPr id="69" name="有形固定資産減価償却率最小値テキスト"/>
        <xdr:cNvSpPr txBox="1"/>
      </xdr:nvSpPr>
      <xdr:spPr>
        <a:xfrm>
          <a:off x="4813300" y="672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3</xdr:col>
      <xdr:colOff>1082675</xdr:colOff>
      <xdr:row>34</xdr:row>
      <xdr:rowOff>113030</xdr:rowOff>
    </xdr:from>
    <xdr:to>
      <xdr:col>3</xdr:col>
      <xdr:colOff>1260475</xdr:colOff>
      <xdr:row>34</xdr:row>
      <xdr:rowOff>113030</xdr:rowOff>
    </xdr:to>
    <xdr:cxnSp macro="">
      <xdr:nvCxnSpPr>
        <xdr:cNvPr id="70" name="直線コネクタ 69"/>
        <xdr:cNvCxnSpPr/>
      </xdr:nvCxnSpPr>
      <xdr:spPr>
        <a:xfrm>
          <a:off x="4673600" y="672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8907</xdr:rowOff>
    </xdr:from>
    <xdr:ext cx="405111" cy="259045"/>
    <xdr:sp macro="" textlink="">
      <xdr:nvSpPr>
        <xdr:cNvPr id="71" name="有形固定資産減価償却率最大値テキスト"/>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3</xdr:col>
      <xdr:colOff>1082675</xdr:colOff>
      <xdr:row>28</xdr:row>
      <xdr:rowOff>62230</xdr:rowOff>
    </xdr:from>
    <xdr:to>
      <xdr:col>3</xdr:col>
      <xdr:colOff>1260475</xdr:colOff>
      <xdr:row>28</xdr:row>
      <xdr:rowOff>62230</xdr:rowOff>
    </xdr:to>
    <xdr:cxnSp macro="">
      <xdr:nvCxnSpPr>
        <xdr:cNvPr id="72" name="直線コネクタ 71"/>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101617</xdr:rowOff>
    </xdr:from>
    <xdr:ext cx="405111" cy="259045"/>
    <xdr:sp macro="" textlink="">
      <xdr:nvSpPr>
        <xdr:cNvPr id="73"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123190</xdr:rowOff>
    </xdr:from>
    <xdr:to>
      <xdr:col>3</xdr:col>
      <xdr:colOff>1222375</xdr:colOff>
      <xdr:row>32</xdr:row>
      <xdr:rowOff>53340</xdr:rowOff>
    </xdr:to>
    <xdr:sp macro="" textlink="">
      <xdr:nvSpPr>
        <xdr:cNvPr id="74" name="フローチャート : 判断 73"/>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28</xdr:row>
      <xdr:rowOff>162560</xdr:rowOff>
    </xdr:from>
    <xdr:to>
      <xdr:col>3</xdr:col>
      <xdr:colOff>1222375</xdr:colOff>
      <xdr:row>29</xdr:row>
      <xdr:rowOff>92710</xdr:rowOff>
    </xdr:to>
    <xdr:sp macro="" textlink="">
      <xdr:nvSpPr>
        <xdr:cNvPr id="80" name="円/楕円 79"/>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13987</xdr:rowOff>
    </xdr:from>
    <xdr:ext cx="405111" cy="259045"/>
    <xdr:sp macro="" textlink="">
      <xdr:nvSpPr>
        <xdr:cNvPr id="81" name="有形固定資産減価償却率該当値テキスト"/>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113,026
112,387
14.15
36,238,278
35,202,249
1,032,143
18,968,320
29,642,145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125730</xdr:rowOff>
    </xdr:from>
    <xdr:to>
      <xdr:col>6</xdr:col>
      <xdr:colOff>510540</xdr:colOff>
      <xdr:row>40</xdr:row>
      <xdr:rowOff>99060</xdr:rowOff>
    </xdr:to>
    <xdr:cxnSp macro="">
      <xdr:nvCxnSpPr>
        <xdr:cNvPr id="57" name="直線コネクタ 56"/>
        <xdr:cNvCxnSpPr/>
      </xdr:nvCxnSpPr>
      <xdr:spPr>
        <a:xfrm flipV="1">
          <a:off x="4634865" y="5955030"/>
          <a:ext cx="0" cy="1002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道路】&#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72407</xdr:rowOff>
    </xdr:from>
    <xdr:ext cx="405111" cy="259045"/>
    <xdr:sp macro="" textlink="">
      <xdr:nvSpPr>
        <xdr:cNvPr id="60" name="【道路】&#10;有形固定資産減価償却率最大値テキスト"/>
        <xdr:cNvSpPr txBox="1"/>
      </xdr:nvSpPr>
      <xdr:spPr>
        <a:xfrm>
          <a:off x="4724400" y="573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6</xdr:col>
      <xdr:colOff>422275</xdr:colOff>
      <xdr:row>34</xdr:row>
      <xdr:rowOff>125730</xdr:rowOff>
    </xdr:from>
    <xdr:to>
      <xdr:col>6</xdr:col>
      <xdr:colOff>600075</xdr:colOff>
      <xdr:row>34</xdr:row>
      <xdr:rowOff>125730</xdr:rowOff>
    </xdr:to>
    <xdr:cxnSp macro="">
      <xdr:nvCxnSpPr>
        <xdr:cNvPr id="61" name="直線コネクタ 60"/>
        <xdr:cNvCxnSpPr/>
      </xdr:nvCxnSpPr>
      <xdr:spPr>
        <a:xfrm>
          <a:off x="4546600" y="59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152417</xdr:rowOff>
    </xdr:from>
    <xdr:ext cx="405111" cy="259045"/>
    <xdr:sp macro="" textlink="">
      <xdr:nvSpPr>
        <xdr:cNvPr id="62" name="【道路】&#10;有形固定資産減価償却率平均値テキスト"/>
        <xdr:cNvSpPr txBox="1"/>
      </xdr:nvSpPr>
      <xdr:spPr>
        <a:xfrm>
          <a:off x="4724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63" name="フローチャート : 判断 62"/>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74930</xdr:rowOff>
    </xdr:from>
    <xdr:to>
      <xdr:col>6</xdr:col>
      <xdr:colOff>561975</xdr:colOff>
      <xdr:row>35</xdr:row>
      <xdr:rowOff>5080</xdr:rowOff>
    </xdr:to>
    <xdr:sp macro="" textlink="">
      <xdr:nvSpPr>
        <xdr:cNvPr id="69" name="円/楕円 68"/>
        <xdr:cNvSpPr/>
      </xdr:nvSpPr>
      <xdr:spPr>
        <a:xfrm>
          <a:off x="4584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27957</xdr:rowOff>
    </xdr:from>
    <xdr:ext cx="405111" cy="259045"/>
    <xdr:sp macro="" textlink="">
      <xdr:nvSpPr>
        <xdr:cNvPr id="70" name="【道路】&#10;有形固定資産減価償却率該当値テキスト"/>
        <xdr:cNvSpPr txBox="1"/>
      </xdr:nvSpPr>
      <xdr:spPr>
        <a:xfrm>
          <a:off x="4724400" y="585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49149</xdr:rowOff>
    </xdr:from>
    <xdr:to>
      <xdr:col>15</xdr:col>
      <xdr:colOff>180340</xdr:colOff>
      <xdr:row>41</xdr:row>
      <xdr:rowOff>144018</xdr:rowOff>
    </xdr:to>
    <xdr:cxnSp macro="">
      <xdr:nvCxnSpPr>
        <xdr:cNvPr id="95" name="直線コネクタ 94"/>
        <xdr:cNvCxnSpPr/>
      </xdr:nvCxnSpPr>
      <xdr:spPr>
        <a:xfrm flipV="1">
          <a:off x="10476865" y="5706999"/>
          <a:ext cx="0"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147845</xdr:rowOff>
    </xdr:from>
    <xdr:ext cx="469744" cy="259045"/>
    <xdr:sp macro="" textlink="">
      <xdr:nvSpPr>
        <xdr:cNvPr id="96" name="【道路】&#10;一人当たり延長最小値テキスト"/>
        <xdr:cNvSpPr txBox="1"/>
      </xdr:nvSpPr>
      <xdr:spPr>
        <a:xfrm>
          <a:off x="10566400"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a:t>
          </a:r>
          <a:endParaRPr kumimoji="1" lang="ja-JP" altLang="en-US" sz="1000" b="1">
            <a:latin typeface="ＭＳ Ｐゴシック"/>
          </a:endParaRPr>
        </a:p>
      </xdr:txBody>
    </xdr:sp>
    <xdr:clientData/>
  </xdr:oneCellAnchor>
  <xdr:twoCellAnchor>
    <xdr:from>
      <xdr:col>15</xdr:col>
      <xdr:colOff>92075</xdr:colOff>
      <xdr:row>41</xdr:row>
      <xdr:rowOff>144018</xdr:rowOff>
    </xdr:from>
    <xdr:to>
      <xdr:col>15</xdr:col>
      <xdr:colOff>269875</xdr:colOff>
      <xdr:row>41</xdr:row>
      <xdr:rowOff>144018</xdr:rowOff>
    </xdr:to>
    <xdr:cxnSp macro="">
      <xdr:nvCxnSpPr>
        <xdr:cNvPr id="97" name="直線コネクタ 96"/>
        <xdr:cNvCxnSpPr/>
      </xdr:nvCxnSpPr>
      <xdr:spPr>
        <a:xfrm>
          <a:off x="10388600" y="7173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167276</xdr:rowOff>
    </xdr:from>
    <xdr:ext cx="469744" cy="259045"/>
    <xdr:sp macro="" textlink="">
      <xdr:nvSpPr>
        <xdr:cNvPr id="98" name="【道路】&#10;一人当たり延長最大値テキスト"/>
        <xdr:cNvSpPr txBox="1"/>
      </xdr:nvSpPr>
      <xdr:spPr>
        <a:xfrm>
          <a:off x="10566400" y="54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6.021</a:t>
          </a:r>
          <a:endParaRPr kumimoji="1" lang="ja-JP" altLang="en-US" sz="1000" b="1">
            <a:latin typeface="ＭＳ Ｐゴシック"/>
          </a:endParaRPr>
        </a:p>
      </xdr:txBody>
    </xdr:sp>
    <xdr:clientData/>
  </xdr:oneCellAnchor>
  <xdr:twoCellAnchor>
    <xdr:from>
      <xdr:col>15</xdr:col>
      <xdr:colOff>92075</xdr:colOff>
      <xdr:row>33</xdr:row>
      <xdr:rowOff>49149</xdr:rowOff>
    </xdr:from>
    <xdr:to>
      <xdr:col>15</xdr:col>
      <xdr:colOff>269875</xdr:colOff>
      <xdr:row>33</xdr:row>
      <xdr:rowOff>49149</xdr:rowOff>
    </xdr:to>
    <xdr:cxnSp macro="">
      <xdr:nvCxnSpPr>
        <xdr:cNvPr id="99" name="直線コネクタ 98"/>
        <xdr:cNvCxnSpPr/>
      </xdr:nvCxnSpPr>
      <xdr:spPr>
        <a:xfrm>
          <a:off x="10388600" y="570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170197</xdr:rowOff>
    </xdr:from>
    <xdr:ext cx="469744" cy="259045"/>
    <xdr:sp macro="" textlink="">
      <xdr:nvSpPr>
        <xdr:cNvPr id="100" name="【道路】&#10;一人当たり延長平均値テキスト"/>
        <xdr:cNvSpPr txBox="1"/>
      </xdr:nvSpPr>
      <xdr:spPr>
        <a:xfrm>
          <a:off x="10566400" y="617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147320</xdr:rowOff>
    </xdr:from>
    <xdr:to>
      <xdr:col>15</xdr:col>
      <xdr:colOff>231775</xdr:colOff>
      <xdr:row>37</xdr:row>
      <xdr:rowOff>77470</xdr:rowOff>
    </xdr:to>
    <xdr:sp macro="" textlink="">
      <xdr:nvSpPr>
        <xdr:cNvPr id="101" name="フローチャート : 判断 100"/>
        <xdr:cNvSpPr/>
      </xdr:nvSpPr>
      <xdr:spPr>
        <a:xfrm>
          <a:off x="104267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93218</xdr:rowOff>
    </xdr:from>
    <xdr:to>
      <xdr:col>15</xdr:col>
      <xdr:colOff>231775</xdr:colOff>
      <xdr:row>42</xdr:row>
      <xdr:rowOff>23368</xdr:rowOff>
    </xdr:to>
    <xdr:sp macro="" textlink="">
      <xdr:nvSpPr>
        <xdr:cNvPr id="107" name="円/楕円 106"/>
        <xdr:cNvSpPr/>
      </xdr:nvSpPr>
      <xdr:spPr>
        <a:xfrm>
          <a:off x="10426700" y="71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8145</xdr:rowOff>
    </xdr:from>
    <xdr:ext cx="469744" cy="259045"/>
    <xdr:sp macro="" textlink="">
      <xdr:nvSpPr>
        <xdr:cNvPr id="108" name="【道路】&#10;一人当たり延長該当値テキスト"/>
        <xdr:cNvSpPr txBox="1"/>
      </xdr:nvSpPr>
      <xdr:spPr>
        <a:xfrm>
          <a:off x="10566400" y="703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7" name="正方形/長方形 11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8" name="正方形/長方形 11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9" name="正方形/長方形 11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0" name="正方形/長方形 11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1" name="正方形/長方形 12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2" name="正方形/長方形 12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3" name="正方形/長方形 12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170,645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4" name="正方形/長方形 12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5" name="正方形/長方形 12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2" name="正方形/長方形 13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5" name="テキスト ボックス 1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6" name="直線コネクタ 1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7" name="テキスト ボックス 1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8" name="直線コネクタ 1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39" name="テキスト ボックス 1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0" name="直線コネクタ 1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1" name="テキスト ボックス 1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2" name="直線コネクタ 1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3" name="テキスト ボックス 14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5" name="テキスト ボックス 1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12954</xdr:rowOff>
    </xdr:from>
    <xdr:to>
      <xdr:col>6</xdr:col>
      <xdr:colOff>510540</xdr:colOff>
      <xdr:row>85</xdr:row>
      <xdr:rowOff>44958</xdr:rowOff>
    </xdr:to>
    <xdr:cxnSp macro="">
      <xdr:nvCxnSpPr>
        <xdr:cNvPr id="147" name="直線コネクタ 146"/>
        <xdr:cNvCxnSpPr/>
      </xdr:nvCxnSpPr>
      <xdr:spPr>
        <a:xfrm flipV="1">
          <a:off x="4634865" y="1355750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48785</xdr:rowOff>
    </xdr:from>
    <xdr:ext cx="405111" cy="259045"/>
    <xdr:sp macro="" textlink="">
      <xdr:nvSpPr>
        <xdr:cNvPr id="148" name="【公営住宅】&#10;有形固定資産減価償却率最小値テキスト"/>
        <xdr:cNvSpPr txBox="1"/>
      </xdr:nvSpPr>
      <xdr:spPr>
        <a:xfrm>
          <a:off x="47244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85</xdr:row>
      <xdr:rowOff>44958</xdr:rowOff>
    </xdr:from>
    <xdr:to>
      <xdr:col>6</xdr:col>
      <xdr:colOff>600075</xdr:colOff>
      <xdr:row>85</xdr:row>
      <xdr:rowOff>44958</xdr:rowOff>
    </xdr:to>
    <xdr:cxnSp macro="">
      <xdr:nvCxnSpPr>
        <xdr:cNvPr id="149" name="直線コネクタ 148"/>
        <xdr:cNvCxnSpPr/>
      </xdr:nvCxnSpPr>
      <xdr:spPr>
        <a:xfrm>
          <a:off x="4546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131081</xdr:rowOff>
    </xdr:from>
    <xdr:ext cx="405111" cy="259045"/>
    <xdr:sp macro="" textlink="">
      <xdr:nvSpPr>
        <xdr:cNvPr id="150" name="【公営住宅】&#10;有形固定資産減価償却率最大値テキスト"/>
        <xdr:cNvSpPr txBox="1"/>
      </xdr:nvSpPr>
      <xdr:spPr>
        <a:xfrm>
          <a:off x="4724400" y="13332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6</xdr:col>
      <xdr:colOff>422275</xdr:colOff>
      <xdr:row>79</xdr:row>
      <xdr:rowOff>12954</xdr:rowOff>
    </xdr:from>
    <xdr:to>
      <xdr:col>6</xdr:col>
      <xdr:colOff>600075</xdr:colOff>
      <xdr:row>79</xdr:row>
      <xdr:rowOff>12954</xdr:rowOff>
    </xdr:to>
    <xdr:cxnSp macro="">
      <xdr:nvCxnSpPr>
        <xdr:cNvPr id="151" name="直線コネクタ 150"/>
        <xdr:cNvCxnSpPr/>
      </xdr:nvCxnSpPr>
      <xdr:spPr>
        <a:xfrm>
          <a:off x="4546600" y="1355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59453</xdr:rowOff>
    </xdr:from>
    <xdr:ext cx="405111" cy="259045"/>
    <xdr:sp macro="" textlink="">
      <xdr:nvSpPr>
        <xdr:cNvPr id="152" name="【公営住宅】&#10;有形固定資産減価償却率平均値テキスト"/>
        <xdr:cNvSpPr txBox="1"/>
      </xdr:nvSpPr>
      <xdr:spPr>
        <a:xfrm>
          <a:off x="4724400" y="1428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81026</xdr:rowOff>
    </xdr:from>
    <xdr:to>
      <xdr:col>6</xdr:col>
      <xdr:colOff>561975</xdr:colOff>
      <xdr:row>84</xdr:row>
      <xdr:rowOff>11176</xdr:rowOff>
    </xdr:to>
    <xdr:sp macro="" textlink="">
      <xdr:nvSpPr>
        <xdr:cNvPr id="153" name="フローチャート : 判断 152"/>
        <xdr:cNvSpPr/>
      </xdr:nvSpPr>
      <xdr:spPr>
        <a:xfrm>
          <a:off x="4584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133604</xdr:rowOff>
    </xdr:from>
    <xdr:to>
      <xdr:col>6</xdr:col>
      <xdr:colOff>561975</xdr:colOff>
      <xdr:row>79</xdr:row>
      <xdr:rowOff>63754</xdr:rowOff>
    </xdr:to>
    <xdr:sp macro="" textlink="">
      <xdr:nvSpPr>
        <xdr:cNvPr id="159" name="円/楕円 158"/>
        <xdr:cNvSpPr/>
      </xdr:nvSpPr>
      <xdr:spPr>
        <a:xfrm>
          <a:off x="4584700" y="135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86631</xdr:rowOff>
    </xdr:from>
    <xdr:ext cx="405111" cy="259045"/>
    <xdr:sp macro="" textlink="">
      <xdr:nvSpPr>
        <xdr:cNvPr id="160" name="【公営住宅】&#10;有形固定資産減価償却率該当値テキスト"/>
        <xdr:cNvSpPr txBox="1"/>
      </xdr:nvSpPr>
      <xdr:spPr>
        <a:xfrm>
          <a:off x="4724400" y="13459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1" name="テキスト ボックス 17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2" name="直線コネクタ 17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3" name="テキスト ボックス 17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4" name="直線コネクタ 17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5" name="テキスト ボックス 17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6" name="直線コネクタ 1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7" name="テキスト ボックス 1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8" name="直線コネクタ 17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9" name="テキスト ボックス 17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0" name="直線コネクタ 17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1" name="テキスト ボックス 18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4"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106680</xdr:rowOff>
    </xdr:from>
    <xdr:to>
      <xdr:col>15</xdr:col>
      <xdr:colOff>180340</xdr:colOff>
      <xdr:row>86</xdr:row>
      <xdr:rowOff>102870</xdr:rowOff>
    </xdr:to>
    <xdr:cxnSp macro="">
      <xdr:nvCxnSpPr>
        <xdr:cNvPr id="185" name="直線コネクタ 184"/>
        <xdr:cNvCxnSpPr/>
      </xdr:nvCxnSpPr>
      <xdr:spPr>
        <a:xfrm flipV="1">
          <a:off x="10476865" y="134797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106697</xdr:rowOff>
    </xdr:from>
    <xdr:ext cx="469744" cy="259045"/>
    <xdr:sp macro="" textlink="">
      <xdr:nvSpPr>
        <xdr:cNvPr id="186" name="【公営住宅】&#10;一人当たり面積最小値テキスト"/>
        <xdr:cNvSpPr txBox="1"/>
      </xdr:nvSpPr>
      <xdr:spPr>
        <a:xfrm>
          <a:off x="105664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0.103</a:t>
          </a:r>
          <a:endParaRPr kumimoji="1" lang="ja-JP" altLang="en-US" sz="1000" b="1">
            <a:latin typeface="ＭＳ Ｐゴシック"/>
          </a:endParaRPr>
        </a:p>
      </xdr:txBody>
    </xdr:sp>
    <xdr:clientData/>
  </xdr:oneCellAnchor>
  <xdr:twoCellAnchor>
    <xdr:from>
      <xdr:col>15</xdr:col>
      <xdr:colOff>92075</xdr:colOff>
      <xdr:row>86</xdr:row>
      <xdr:rowOff>102870</xdr:rowOff>
    </xdr:from>
    <xdr:to>
      <xdr:col>15</xdr:col>
      <xdr:colOff>269875</xdr:colOff>
      <xdr:row>86</xdr:row>
      <xdr:rowOff>102870</xdr:rowOff>
    </xdr:to>
    <xdr:cxnSp macro="">
      <xdr:nvCxnSpPr>
        <xdr:cNvPr id="187" name="直線コネクタ 186"/>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53357</xdr:rowOff>
    </xdr:from>
    <xdr:ext cx="469744" cy="259045"/>
    <xdr:sp macro="" textlink="">
      <xdr:nvSpPr>
        <xdr:cNvPr id="188" name="【公営住宅】&#10;一人当たり面積最大値テキスト"/>
        <xdr:cNvSpPr txBox="1"/>
      </xdr:nvSpPr>
      <xdr:spPr>
        <a:xfrm>
          <a:off x="105664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0.462</a:t>
          </a:r>
          <a:endParaRPr kumimoji="1" lang="ja-JP" altLang="en-US" sz="1000" b="1">
            <a:latin typeface="ＭＳ Ｐゴシック"/>
          </a:endParaRPr>
        </a:p>
      </xdr:txBody>
    </xdr:sp>
    <xdr:clientData/>
  </xdr:oneCellAnchor>
  <xdr:twoCellAnchor>
    <xdr:from>
      <xdr:col>15</xdr:col>
      <xdr:colOff>92075</xdr:colOff>
      <xdr:row>78</xdr:row>
      <xdr:rowOff>106680</xdr:rowOff>
    </xdr:from>
    <xdr:to>
      <xdr:col>15</xdr:col>
      <xdr:colOff>269875</xdr:colOff>
      <xdr:row>78</xdr:row>
      <xdr:rowOff>106680</xdr:rowOff>
    </xdr:to>
    <xdr:cxnSp macro="">
      <xdr:nvCxnSpPr>
        <xdr:cNvPr id="189" name="直線コネクタ 188"/>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120666</xdr:rowOff>
    </xdr:from>
    <xdr:ext cx="469744" cy="259045"/>
    <xdr:sp macro="" textlink="">
      <xdr:nvSpPr>
        <xdr:cNvPr id="190" name="【公営住宅】&#10;一人当たり面積平均値テキスト"/>
        <xdr:cNvSpPr txBox="1"/>
      </xdr:nvSpPr>
      <xdr:spPr>
        <a:xfrm>
          <a:off x="10566400" y="1417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97789</xdr:rowOff>
    </xdr:from>
    <xdr:to>
      <xdr:col>15</xdr:col>
      <xdr:colOff>231775</xdr:colOff>
      <xdr:row>84</xdr:row>
      <xdr:rowOff>27939</xdr:rowOff>
    </xdr:to>
    <xdr:sp macro="" textlink="">
      <xdr:nvSpPr>
        <xdr:cNvPr id="191" name="フローチャート : 判断 190"/>
        <xdr:cNvSpPr/>
      </xdr:nvSpPr>
      <xdr:spPr>
        <a:xfrm>
          <a:off x="104267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2" name="テキスト ボックス 19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3" name="テキスト ボックス 19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4" name="テキスト ボックス 19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5" name="テキスト ボックス 19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6" name="テキスト ボックス 19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90170</xdr:rowOff>
    </xdr:from>
    <xdr:to>
      <xdr:col>15</xdr:col>
      <xdr:colOff>231775</xdr:colOff>
      <xdr:row>85</xdr:row>
      <xdr:rowOff>20320</xdr:rowOff>
    </xdr:to>
    <xdr:sp macro="" textlink="">
      <xdr:nvSpPr>
        <xdr:cNvPr id="197" name="円/楕円 196"/>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68597</xdr:rowOff>
    </xdr:from>
    <xdr:ext cx="469744" cy="259045"/>
    <xdr:sp macro="" textlink="">
      <xdr:nvSpPr>
        <xdr:cNvPr id="198" name="【公営住宅】&#10;一人当たり面積該当値テキスト"/>
        <xdr:cNvSpPr txBox="1"/>
      </xdr:nvSpPr>
      <xdr:spPr>
        <a:xfrm>
          <a:off x="105664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0" name="正方形/長方形 19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1" name="正方形/長方形 20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2" name="正方形/長方形 20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3" name="正方形/長方形 20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4" name="正方形/長方形 20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5" name="正方形/長方形 2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6" name="正方形/長方形 20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7" name="正方形/長方形 20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8" name="正方形/長方形 20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9" name="正方形/長方形 20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0" name="正方形/長方形 20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1" name="正方形/長方形 21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2" name="正方形/長方形 2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3" name="正方形/長方形 2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4" name="正方形/長方形 2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5" name="正方形/長方形 2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6" name="正方形/長方形 2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7" name="正方形/長方形 2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8" name="正方形/長方形 21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9" name="テキスト ボックス 2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0" name="直線コネクタ 2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1" name="テキスト ボックス 22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2" name="直線コネクタ 2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3" name="テキスト ボックス 22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4" name="直線コネクタ 2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25" name="テキスト ボックス 2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26" name="直線コネクタ 2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27" name="テキスト ボックス 2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28" name="直線コネクタ 2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29" name="テキスト ボックス 2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0" name="直線コネクタ 2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1" name="テキスト ボックス 2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2" name="直線コネクタ 2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33" name="テキスト ボックス 23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4" name="直線コネクタ 2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35" name="テキスト ボックス 23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3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97427</xdr:rowOff>
    </xdr:from>
    <xdr:to>
      <xdr:col>23</xdr:col>
      <xdr:colOff>516889</xdr:colOff>
      <xdr:row>42</xdr:row>
      <xdr:rowOff>92528</xdr:rowOff>
    </xdr:to>
    <xdr:cxnSp macro="">
      <xdr:nvCxnSpPr>
        <xdr:cNvPr id="237" name="直線コネクタ 236"/>
        <xdr:cNvCxnSpPr/>
      </xdr:nvCxnSpPr>
      <xdr:spPr>
        <a:xfrm flipV="1">
          <a:off x="16318864" y="575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96355</xdr:rowOff>
    </xdr:from>
    <xdr:ext cx="405111" cy="259045"/>
    <xdr:sp macro="" textlink="">
      <xdr:nvSpPr>
        <xdr:cNvPr id="238" name="【認定こども園・幼稚園・保育所】&#10;有形固定資産減価償却率最小値テキスト"/>
        <xdr:cNvSpPr txBox="1"/>
      </xdr:nvSpPr>
      <xdr:spPr>
        <a:xfrm>
          <a:off x="16408400" y="729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42</xdr:row>
      <xdr:rowOff>92528</xdr:rowOff>
    </xdr:from>
    <xdr:to>
      <xdr:col>23</xdr:col>
      <xdr:colOff>606425</xdr:colOff>
      <xdr:row>42</xdr:row>
      <xdr:rowOff>92528</xdr:rowOff>
    </xdr:to>
    <xdr:cxnSp macro="">
      <xdr:nvCxnSpPr>
        <xdr:cNvPr id="239" name="直線コネクタ 23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44104</xdr:rowOff>
    </xdr:from>
    <xdr:ext cx="405111" cy="259045"/>
    <xdr:sp macro="" textlink="">
      <xdr:nvSpPr>
        <xdr:cNvPr id="240" name="【認定こども園・幼稚園・保育所】&#10;有形固定資産減価償却率最大値テキスト"/>
        <xdr:cNvSpPr txBox="1"/>
      </xdr:nvSpPr>
      <xdr:spPr>
        <a:xfrm>
          <a:off x="164084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23</xdr:col>
      <xdr:colOff>428625</xdr:colOff>
      <xdr:row>33</xdr:row>
      <xdr:rowOff>97427</xdr:rowOff>
    </xdr:from>
    <xdr:to>
      <xdr:col>23</xdr:col>
      <xdr:colOff>606425</xdr:colOff>
      <xdr:row>33</xdr:row>
      <xdr:rowOff>97427</xdr:rowOff>
    </xdr:to>
    <xdr:cxnSp macro="">
      <xdr:nvCxnSpPr>
        <xdr:cNvPr id="241" name="直線コネクタ 240"/>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23784</xdr:rowOff>
    </xdr:from>
    <xdr:ext cx="405111" cy="259045"/>
    <xdr:sp macro="" textlink="">
      <xdr:nvSpPr>
        <xdr:cNvPr id="242" name="【認定こども園・幼稚園・保育所】&#10;有形固定資産減価償却率平均値テキスト"/>
        <xdr:cNvSpPr txBox="1"/>
      </xdr:nvSpPr>
      <xdr:spPr>
        <a:xfrm>
          <a:off x="16408400" y="619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xdr:rowOff>
    </xdr:from>
    <xdr:to>
      <xdr:col>23</xdr:col>
      <xdr:colOff>568325</xdr:colOff>
      <xdr:row>37</xdr:row>
      <xdr:rowOff>102507</xdr:rowOff>
    </xdr:to>
    <xdr:sp macro="" textlink="">
      <xdr:nvSpPr>
        <xdr:cNvPr id="243" name="フローチャート : 判断 242"/>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4" name="テキスト ボックス 2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5" name="テキスト ボックス 2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6" name="テキスト ボックス 2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7" name="テキスト ボックス 2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8" name="テキスト ボックス 2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42</xdr:row>
      <xdr:rowOff>41728</xdr:rowOff>
    </xdr:from>
    <xdr:to>
      <xdr:col>23</xdr:col>
      <xdr:colOff>568325</xdr:colOff>
      <xdr:row>42</xdr:row>
      <xdr:rowOff>143328</xdr:rowOff>
    </xdr:to>
    <xdr:sp macro="" textlink="">
      <xdr:nvSpPr>
        <xdr:cNvPr id="249" name="円/楕円 248"/>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128105</xdr:rowOff>
    </xdr:from>
    <xdr:ext cx="405111" cy="259045"/>
    <xdr:sp macro="" textlink="">
      <xdr:nvSpPr>
        <xdr:cNvPr id="250" name="【認定こども園・幼稚園・保育所】&#10;有形固定資産減価償却率該当値テキスト"/>
        <xdr:cNvSpPr txBox="1"/>
      </xdr:nvSpPr>
      <xdr:spPr>
        <a:xfrm>
          <a:off x="16408400" y="71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1" name="正方形/長方形 25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2" name="正方形/長方形 2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3" name="正方形/長方形 2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4" name="正方形/長方形 2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5" name="正方形/長方形 2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6" name="正方形/長方形 2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7" name="正方形/長方形 2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8" name="正方形/長方形 25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61" name="テキスト ボックス 2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262" name="直線コネクタ 2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63" name="テキスト ボックス 2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64" name="直線コネクタ 2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65" name="テキスト ボックス 2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66" name="直線コネクタ 2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67" name="テキスト ボックス 2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68" name="直線コネクタ 2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69" name="テキスト ボックス 2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0" name="直線コネクタ 2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71" name="テキスト ボックス 2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2" name="直線コネクタ 2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73" name="テキスト ボックス 2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6"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38100</xdr:rowOff>
    </xdr:from>
    <xdr:to>
      <xdr:col>32</xdr:col>
      <xdr:colOff>186689</xdr:colOff>
      <xdr:row>42</xdr:row>
      <xdr:rowOff>27215</xdr:rowOff>
    </xdr:to>
    <xdr:cxnSp macro="">
      <xdr:nvCxnSpPr>
        <xdr:cNvPr id="277" name="直線コネクタ 276"/>
        <xdr:cNvCxnSpPr/>
      </xdr:nvCxnSpPr>
      <xdr:spPr>
        <a:xfrm flipV="1">
          <a:off x="22160864" y="58674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31042</xdr:rowOff>
    </xdr:from>
    <xdr:ext cx="469744" cy="259045"/>
    <xdr:sp macro="" textlink="">
      <xdr:nvSpPr>
        <xdr:cNvPr id="278" name="【認定こども園・幼稚園・保育所】&#10;一人当たり面積最小値テキスト"/>
        <xdr:cNvSpPr txBox="1"/>
      </xdr:nvSpPr>
      <xdr:spPr>
        <a:xfrm>
          <a:off x="222504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0.036</a:t>
          </a:r>
          <a:endParaRPr kumimoji="1" lang="ja-JP" altLang="en-US" sz="1000" b="1">
            <a:latin typeface="ＭＳ Ｐゴシック"/>
          </a:endParaRPr>
        </a:p>
      </xdr:txBody>
    </xdr:sp>
    <xdr:clientData/>
  </xdr:oneCellAnchor>
  <xdr:twoCellAnchor>
    <xdr:from>
      <xdr:col>32</xdr:col>
      <xdr:colOff>98425</xdr:colOff>
      <xdr:row>42</xdr:row>
      <xdr:rowOff>27215</xdr:rowOff>
    </xdr:from>
    <xdr:to>
      <xdr:col>32</xdr:col>
      <xdr:colOff>276225</xdr:colOff>
      <xdr:row>42</xdr:row>
      <xdr:rowOff>27215</xdr:rowOff>
    </xdr:to>
    <xdr:cxnSp macro="">
      <xdr:nvCxnSpPr>
        <xdr:cNvPr id="279" name="直線コネクタ 278"/>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156227</xdr:rowOff>
    </xdr:from>
    <xdr:ext cx="469744" cy="259045"/>
    <xdr:sp macro="" textlink="">
      <xdr:nvSpPr>
        <xdr:cNvPr id="280" name="【認定こども園・幼稚園・保育所】&#10;一人当たり面積最大値テキスト"/>
        <xdr:cNvSpPr txBox="1"/>
      </xdr:nvSpPr>
      <xdr:spPr>
        <a:xfrm>
          <a:off x="22250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34</xdr:row>
      <xdr:rowOff>38100</xdr:rowOff>
    </xdr:from>
    <xdr:to>
      <xdr:col>32</xdr:col>
      <xdr:colOff>276225</xdr:colOff>
      <xdr:row>34</xdr:row>
      <xdr:rowOff>38100</xdr:rowOff>
    </xdr:to>
    <xdr:cxnSp macro="">
      <xdr:nvCxnSpPr>
        <xdr:cNvPr id="281" name="直線コネクタ 280"/>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132642</xdr:rowOff>
    </xdr:from>
    <xdr:ext cx="469744" cy="259045"/>
    <xdr:sp macro="" textlink="">
      <xdr:nvSpPr>
        <xdr:cNvPr id="282" name="【認定こども園・幼稚園・保育所】&#10;一人当たり面積平均値テキスト"/>
        <xdr:cNvSpPr txBox="1"/>
      </xdr:nvSpPr>
      <xdr:spPr>
        <a:xfrm>
          <a:off x="222504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109765</xdr:rowOff>
    </xdr:from>
    <xdr:to>
      <xdr:col>32</xdr:col>
      <xdr:colOff>238125</xdr:colOff>
      <xdr:row>40</xdr:row>
      <xdr:rowOff>39915</xdr:rowOff>
    </xdr:to>
    <xdr:sp macro="" textlink="">
      <xdr:nvSpPr>
        <xdr:cNvPr id="283" name="フローチャート : 判断 282"/>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4" name="テキスト ボックス 2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5" name="テキスト ボックス 2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6" name="テキスト ボックス 2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7" name="テキスト ボックス 2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8" name="テキスト ボックス 2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147865</xdr:rowOff>
    </xdr:from>
    <xdr:to>
      <xdr:col>32</xdr:col>
      <xdr:colOff>238125</xdr:colOff>
      <xdr:row>42</xdr:row>
      <xdr:rowOff>78015</xdr:rowOff>
    </xdr:to>
    <xdr:sp macro="" textlink="">
      <xdr:nvSpPr>
        <xdr:cNvPr id="289" name="円/楕円 288"/>
        <xdr:cNvSpPr/>
      </xdr:nvSpPr>
      <xdr:spPr>
        <a:xfrm>
          <a:off x="22110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62792</xdr:rowOff>
    </xdr:from>
    <xdr:ext cx="469744" cy="259045"/>
    <xdr:sp macro="" textlink="">
      <xdr:nvSpPr>
        <xdr:cNvPr id="290" name="【認定こども園・幼稚園・保育所】&#10;一人当たり面積該当値テキスト"/>
        <xdr:cNvSpPr txBox="1"/>
      </xdr:nvSpPr>
      <xdr:spPr>
        <a:xfrm>
          <a:off x="22250400" y="709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1" name="正方形/長方形 290"/>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2" name="正方形/長方形 2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3" name="正方形/長方形 2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4" name="正方形/長方形 2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5" name="正方形/長方形 2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6" name="正方形/長方形 2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7" name="正方形/長方形 2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8" name="正方形/長方形 297"/>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9" name="テキスト ボックス 2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0" name="直線コネクタ 2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1" name="テキスト ボックス 3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302" name="直線コネクタ 30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303" name="テキスト ボックス 30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304" name="直線コネクタ 30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305" name="テキスト ボックス 30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306" name="直線コネクタ 30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307" name="テキスト ボックス 30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8" name="直線コネクタ 30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9" name="テキスト ボックス 30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310" name="直線コネクタ 30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311" name="テキスト ボックス 31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312" name="直線コネクタ 31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313" name="テキスト ボックス 31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314" name="直線コネクタ 31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315" name="テキスト ボックス 31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7" name="テキスト ボックス 3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8"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123825</xdr:rowOff>
    </xdr:from>
    <xdr:to>
      <xdr:col>23</xdr:col>
      <xdr:colOff>516889</xdr:colOff>
      <xdr:row>63</xdr:row>
      <xdr:rowOff>142875</xdr:rowOff>
    </xdr:to>
    <xdr:cxnSp macro="">
      <xdr:nvCxnSpPr>
        <xdr:cNvPr id="319" name="直線コネクタ 318"/>
        <xdr:cNvCxnSpPr/>
      </xdr:nvCxnSpPr>
      <xdr:spPr>
        <a:xfrm flipV="1">
          <a:off x="16318864" y="955357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146702</xdr:rowOff>
    </xdr:from>
    <xdr:ext cx="405111" cy="259045"/>
    <xdr:sp macro="" textlink="">
      <xdr:nvSpPr>
        <xdr:cNvPr id="320" name="【学校施設】&#10;有形固定資産減価償却率最小値テキスト"/>
        <xdr:cNvSpPr txBox="1"/>
      </xdr:nvSpPr>
      <xdr:spPr>
        <a:xfrm>
          <a:off x="16408400" y="1094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428625</xdr:colOff>
      <xdr:row>63</xdr:row>
      <xdr:rowOff>142875</xdr:rowOff>
    </xdr:from>
    <xdr:to>
      <xdr:col>23</xdr:col>
      <xdr:colOff>606425</xdr:colOff>
      <xdr:row>63</xdr:row>
      <xdr:rowOff>142875</xdr:rowOff>
    </xdr:to>
    <xdr:cxnSp macro="">
      <xdr:nvCxnSpPr>
        <xdr:cNvPr id="321" name="直線コネクタ 320"/>
        <xdr:cNvCxnSpPr/>
      </xdr:nvCxnSpPr>
      <xdr:spPr>
        <a:xfrm>
          <a:off x="16230600" y="1094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70502</xdr:rowOff>
    </xdr:from>
    <xdr:ext cx="405111" cy="259045"/>
    <xdr:sp macro="" textlink="">
      <xdr:nvSpPr>
        <xdr:cNvPr id="322" name="【学校施設】&#10;有形固定資産減価償却率最大値テキスト"/>
        <xdr:cNvSpPr txBox="1"/>
      </xdr:nvSpPr>
      <xdr:spPr>
        <a:xfrm>
          <a:off x="164084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55</xdr:row>
      <xdr:rowOff>123825</xdr:rowOff>
    </xdr:from>
    <xdr:to>
      <xdr:col>23</xdr:col>
      <xdr:colOff>606425</xdr:colOff>
      <xdr:row>55</xdr:row>
      <xdr:rowOff>123825</xdr:rowOff>
    </xdr:to>
    <xdr:cxnSp macro="">
      <xdr:nvCxnSpPr>
        <xdr:cNvPr id="323" name="直線コネクタ 322"/>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153052</xdr:rowOff>
    </xdr:from>
    <xdr:ext cx="405111" cy="259045"/>
    <xdr:sp macro="" textlink="">
      <xdr:nvSpPr>
        <xdr:cNvPr id="324" name="【学校施設】&#10;有形固定資産減価償却率平均値テキスト"/>
        <xdr:cNvSpPr txBox="1"/>
      </xdr:nvSpPr>
      <xdr:spPr>
        <a:xfrm>
          <a:off x="16408400" y="9754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130175</xdr:rowOff>
    </xdr:from>
    <xdr:to>
      <xdr:col>23</xdr:col>
      <xdr:colOff>568325</xdr:colOff>
      <xdr:row>58</xdr:row>
      <xdr:rowOff>60325</xdr:rowOff>
    </xdr:to>
    <xdr:sp macro="" textlink="">
      <xdr:nvSpPr>
        <xdr:cNvPr id="325" name="フローチャート : 判断 324"/>
        <xdr:cNvSpPr/>
      </xdr:nvSpPr>
      <xdr:spPr>
        <a:xfrm>
          <a:off x="162687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92075</xdr:rowOff>
    </xdr:from>
    <xdr:to>
      <xdr:col>23</xdr:col>
      <xdr:colOff>568325</xdr:colOff>
      <xdr:row>64</xdr:row>
      <xdr:rowOff>22225</xdr:rowOff>
    </xdr:to>
    <xdr:sp macro="" textlink="">
      <xdr:nvSpPr>
        <xdr:cNvPr id="331" name="円/楕円 330"/>
        <xdr:cNvSpPr/>
      </xdr:nvSpPr>
      <xdr:spPr>
        <a:xfrm>
          <a:off x="162687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7002</xdr:rowOff>
    </xdr:from>
    <xdr:ext cx="405111" cy="259045"/>
    <xdr:sp macro="" textlink="">
      <xdr:nvSpPr>
        <xdr:cNvPr id="332" name="【学校施設】&#10;有形固定資産減価償却率該当値テキスト"/>
        <xdr:cNvSpPr txBox="1"/>
      </xdr:nvSpPr>
      <xdr:spPr>
        <a:xfrm>
          <a:off x="16408400" y="1080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3" name="正方形/長方形 332"/>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4" name="正方形/長方形 3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5" name="正方形/長方形 3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6" name="正方形/長方形 3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7" name="正方形/長方形 3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8" name="正方形/長方形 3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9" name="正方形/長方形 3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40" name="正方形/長方形 339"/>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1" name="テキスト ボックス 3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2" name="直線コネクタ 3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3" name="テキスト ボックス 3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4" name="直線コネクタ 3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45" name="テキスト ボックス 3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46" name="直線コネクタ 3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47" name="テキスト ボックス 3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8" name="直線コネクタ 3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9" name="テキスト ボックス 3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0" name="直線コネクタ 3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1" name="テキスト ボックス 3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2" name="直線コネクタ 3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3" name="テキスト ボックス 3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4" name="直線コネクタ 3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5" name="テキスト ボックス 3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148590</xdr:rowOff>
    </xdr:from>
    <xdr:to>
      <xdr:col>32</xdr:col>
      <xdr:colOff>186689</xdr:colOff>
      <xdr:row>64</xdr:row>
      <xdr:rowOff>156210</xdr:rowOff>
    </xdr:to>
    <xdr:cxnSp macro="">
      <xdr:nvCxnSpPr>
        <xdr:cNvPr id="357" name="直線コネクタ 356"/>
        <xdr:cNvCxnSpPr/>
      </xdr:nvCxnSpPr>
      <xdr:spPr>
        <a:xfrm flipV="1">
          <a:off x="22160864" y="974979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160037</xdr:rowOff>
    </xdr:from>
    <xdr:ext cx="469744" cy="259045"/>
    <xdr:sp macro="" textlink="">
      <xdr:nvSpPr>
        <xdr:cNvPr id="358" name="【学校施設】&#10;一人当たり面積最小値テキスト"/>
        <xdr:cNvSpPr txBox="1"/>
      </xdr:nvSpPr>
      <xdr:spPr>
        <a:xfrm>
          <a:off x="22250400" y="1113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a:t>
          </a:r>
          <a:endParaRPr kumimoji="1" lang="ja-JP" altLang="en-US" sz="1000" b="1">
            <a:latin typeface="ＭＳ Ｐゴシック"/>
          </a:endParaRPr>
        </a:p>
      </xdr:txBody>
    </xdr:sp>
    <xdr:clientData/>
  </xdr:oneCellAnchor>
  <xdr:twoCellAnchor>
    <xdr:from>
      <xdr:col>32</xdr:col>
      <xdr:colOff>98425</xdr:colOff>
      <xdr:row>64</xdr:row>
      <xdr:rowOff>156210</xdr:rowOff>
    </xdr:from>
    <xdr:to>
      <xdr:col>32</xdr:col>
      <xdr:colOff>276225</xdr:colOff>
      <xdr:row>64</xdr:row>
      <xdr:rowOff>156210</xdr:rowOff>
    </xdr:to>
    <xdr:cxnSp macro="">
      <xdr:nvCxnSpPr>
        <xdr:cNvPr id="359" name="直線コネクタ 358"/>
        <xdr:cNvCxnSpPr/>
      </xdr:nvCxnSpPr>
      <xdr:spPr>
        <a:xfrm>
          <a:off x="22072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95267</xdr:rowOff>
    </xdr:from>
    <xdr:ext cx="469744" cy="259045"/>
    <xdr:sp macro="" textlink="">
      <xdr:nvSpPr>
        <xdr:cNvPr id="360" name="【学校施設】&#10;一人当たり面積最大値テキスト"/>
        <xdr:cNvSpPr txBox="1"/>
      </xdr:nvSpPr>
      <xdr:spPr>
        <a:xfrm>
          <a:off x="22250400" y="952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a:t>
          </a:r>
          <a:endParaRPr kumimoji="1" lang="ja-JP" altLang="en-US" sz="1000" b="1">
            <a:latin typeface="ＭＳ Ｐゴシック"/>
          </a:endParaRPr>
        </a:p>
      </xdr:txBody>
    </xdr:sp>
    <xdr:clientData/>
  </xdr:oneCellAnchor>
  <xdr:twoCellAnchor>
    <xdr:from>
      <xdr:col>32</xdr:col>
      <xdr:colOff>98425</xdr:colOff>
      <xdr:row>56</xdr:row>
      <xdr:rowOff>148590</xdr:rowOff>
    </xdr:from>
    <xdr:to>
      <xdr:col>32</xdr:col>
      <xdr:colOff>276225</xdr:colOff>
      <xdr:row>56</xdr:row>
      <xdr:rowOff>148590</xdr:rowOff>
    </xdr:to>
    <xdr:cxnSp macro="">
      <xdr:nvCxnSpPr>
        <xdr:cNvPr id="361" name="直線コネクタ 360"/>
        <xdr:cNvCxnSpPr/>
      </xdr:nvCxnSpPr>
      <xdr:spPr>
        <a:xfrm>
          <a:off x="22072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38117</xdr:rowOff>
    </xdr:from>
    <xdr:ext cx="469744" cy="259045"/>
    <xdr:sp macro="" textlink="">
      <xdr:nvSpPr>
        <xdr:cNvPr id="362" name="【学校施設】&#10;一人当たり面積平均値テキスト"/>
        <xdr:cNvSpPr txBox="1"/>
      </xdr:nvSpPr>
      <xdr:spPr>
        <a:xfrm>
          <a:off x="22250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59690</xdr:rowOff>
    </xdr:from>
    <xdr:to>
      <xdr:col>32</xdr:col>
      <xdr:colOff>238125</xdr:colOff>
      <xdr:row>60</xdr:row>
      <xdr:rowOff>161290</xdr:rowOff>
    </xdr:to>
    <xdr:sp macro="" textlink="">
      <xdr:nvSpPr>
        <xdr:cNvPr id="363" name="フローチャート : 判断 362"/>
        <xdr:cNvSpPr/>
      </xdr:nvSpPr>
      <xdr:spPr>
        <a:xfrm>
          <a:off x="22110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4" name="テキスト ボックス 36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5" name="テキスト ボックス 36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6" name="テキスト ボックス 36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7" name="テキスト ボックス 36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8" name="テキスト ボックス 36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36830</xdr:rowOff>
    </xdr:from>
    <xdr:to>
      <xdr:col>32</xdr:col>
      <xdr:colOff>238125</xdr:colOff>
      <xdr:row>59</xdr:row>
      <xdr:rowOff>138430</xdr:rowOff>
    </xdr:to>
    <xdr:sp macro="" textlink="">
      <xdr:nvSpPr>
        <xdr:cNvPr id="369" name="円/楕円 368"/>
        <xdr:cNvSpPr/>
      </xdr:nvSpPr>
      <xdr:spPr>
        <a:xfrm>
          <a:off x="22110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58</xdr:row>
      <xdr:rowOff>59707</xdr:rowOff>
    </xdr:from>
    <xdr:ext cx="469744" cy="259045"/>
    <xdr:sp macro="" textlink="">
      <xdr:nvSpPr>
        <xdr:cNvPr id="370" name="【学校施設】&#10;一人当たり面積該当値テキスト"/>
        <xdr:cNvSpPr txBox="1"/>
      </xdr:nvSpPr>
      <xdr:spPr>
        <a:xfrm>
          <a:off x="22250400"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71" name="正方形/長方形 37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2" name="正方形/長方形 3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3" name="正方形/長方形 3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4" name="正方形/長方形 3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5" name="正方形/長方形 3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6" name="正方形/長方形 3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7" name="正方形/長方形 3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8" name="正方形/長方形 377"/>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9" name="テキスト ボックス 3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0" name="直線コネクタ 3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1" name="テキスト ボックス 38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2" name="直線コネクタ 38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3" name="テキスト ボックス 38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4" name="直線コネクタ 38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5" name="テキスト ボックス 38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86" name="直線コネクタ 38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87" name="テキスト ボックス 38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88" name="直線コネクタ 38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89" name="テキスト ボックス 38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0" name="直線コネクタ 3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1" name="テキスト ボックス 3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92"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104394</xdr:rowOff>
    </xdr:from>
    <xdr:to>
      <xdr:col>23</xdr:col>
      <xdr:colOff>516889</xdr:colOff>
      <xdr:row>84</xdr:row>
      <xdr:rowOff>86106</xdr:rowOff>
    </xdr:to>
    <xdr:cxnSp macro="">
      <xdr:nvCxnSpPr>
        <xdr:cNvPr id="393" name="直線コネクタ 392"/>
        <xdr:cNvCxnSpPr/>
      </xdr:nvCxnSpPr>
      <xdr:spPr>
        <a:xfrm flipV="1">
          <a:off x="16318864" y="13306044"/>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89933</xdr:rowOff>
    </xdr:from>
    <xdr:ext cx="405111" cy="259045"/>
    <xdr:sp macro="" textlink="">
      <xdr:nvSpPr>
        <xdr:cNvPr id="394" name="【児童館】&#10;有形固定資産減価償却率最小値テキスト"/>
        <xdr:cNvSpPr txBox="1"/>
      </xdr:nvSpPr>
      <xdr:spPr>
        <a:xfrm>
          <a:off x="16408400" y="144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23</xdr:col>
      <xdr:colOff>428625</xdr:colOff>
      <xdr:row>84</xdr:row>
      <xdr:rowOff>86106</xdr:rowOff>
    </xdr:from>
    <xdr:to>
      <xdr:col>23</xdr:col>
      <xdr:colOff>606425</xdr:colOff>
      <xdr:row>84</xdr:row>
      <xdr:rowOff>86106</xdr:rowOff>
    </xdr:to>
    <xdr:cxnSp macro="">
      <xdr:nvCxnSpPr>
        <xdr:cNvPr id="395" name="直線コネクタ 394"/>
        <xdr:cNvCxnSpPr/>
      </xdr:nvCxnSpPr>
      <xdr:spPr>
        <a:xfrm>
          <a:off x="16230600" y="1448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51071</xdr:rowOff>
    </xdr:from>
    <xdr:ext cx="405111" cy="259045"/>
    <xdr:sp macro="" textlink="">
      <xdr:nvSpPr>
        <xdr:cNvPr id="396" name="【児童館】&#10;有形固定資産減価償却率最大値テキスト"/>
        <xdr:cNvSpPr txBox="1"/>
      </xdr:nvSpPr>
      <xdr:spPr>
        <a:xfrm>
          <a:off x="16408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428625</xdr:colOff>
      <xdr:row>77</xdr:row>
      <xdr:rowOff>104394</xdr:rowOff>
    </xdr:from>
    <xdr:to>
      <xdr:col>23</xdr:col>
      <xdr:colOff>606425</xdr:colOff>
      <xdr:row>77</xdr:row>
      <xdr:rowOff>104394</xdr:rowOff>
    </xdr:to>
    <xdr:cxnSp macro="">
      <xdr:nvCxnSpPr>
        <xdr:cNvPr id="397" name="直線コネクタ 396"/>
        <xdr:cNvCxnSpPr/>
      </xdr:nvCxnSpPr>
      <xdr:spPr>
        <a:xfrm>
          <a:off x="16230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110762</xdr:rowOff>
    </xdr:from>
    <xdr:ext cx="405111" cy="259045"/>
    <xdr:sp macro="" textlink="">
      <xdr:nvSpPr>
        <xdr:cNvPr id="398" name="【児童館】&#10;有形固定資産減価償却率平均値テキスト"/>
        <xdr:cNvSpPr txBox="1"/>
      </xdr:nvSpPr>
      <xdr:spPr>
        <a:xfrm>
          <a:off x="164084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87885</xdr:rowOff>
    </xdr:from>
    <xdr:to>
      <xdr:col>23</xdr:col>
      <xdr:colOff>568325</xdr:colOff>
      <xdr:row>82</xdr:row>
      <xdr:rowOff>18035</xdr:rowOff>
    </xdr:to>
    <xdr:sp macro="" textlink="">
      <xdr:nvSpPr>
        <xdr:cNvPr id="399" name="フローチャート : 判断 398"/>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84</xdr:row>
      <xdr:rowOff>35306</xdr:rowOff>
    </xdr:from>
    <xdr:to>
      <xdr:col>23</xdr:col>
      <xdr:colOff>568325</xdr:colOff>
      <xdr:row>84</xdr:row>
      <xdr:rowOff>136906</xdr:rowOff>
    </xdr:to>
    <xdr:sp macro="" textlink="">
      <xdr:nvSpPr>
        <xdr:cNvPr id="405" name="円/楕円 404"/>
        <xdr:cNvSpPr/>
      </xdr:nvSpPr>
      <xdr:spPr>
        <a:xfrm>
          <a:off x="162687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121683</xdr:rowOff>
    </xdr:from>
    <xdr:ext cx="405111" cy="259045"/>
    <xdr:sp macro="" textlink="">
      <xdr:nvSpPr>
        <xdr:cNvPr id="406" name="【児童館】&#10;有形固定資産減価償却率該当値テキスト"/>
        <xdr:cNvSpPr txBox="1"/>
      </xdr:nvSpPr>
      <xdr:spPr>
        <a:xfrm>
          <a:off x="16408400" y="1435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07" name="正方形/長方形 40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8" name="正方形/長方形 4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9" name="正方形/長方形 4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0" name="正方形/長方形 4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1" name="正方形/長方形 4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2" name="正方形/長方形 4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3" name="正方形/長方形 4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14" name="正方形/長方形 413"/>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5" name="テキスト ボックス 4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16" name="直線コネクタ 4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17" name="テキスト ボックス 41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18" name="直線コネクタ 41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9" name="テキスト ボックス 41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0" name="直線コネクタ 41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1" name="テキスト ボックス 42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22" name="直線コネクタ 42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23" name="テキスト ボックス 42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24" name="直線コネクタ 42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25" name="テキスト ボックス 42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26" name="直線コネクタ 42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27" name="テキスト ボックス 42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8" name="直線コネクタ 42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9" name="テキスト ボックス 42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0" name="直線コネクタ 4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1" name="テキスト ボックス 4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32"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59871</xdr:rowOff>
    </xdr:to>
    <xdr:cxnSp macro="">
      <xdr:nvCxnSpPr>
        <xdr:cNvPr id="433" name="直線コネクタ 432"/>
        <xdr:cNvCxnSpPr/>
      </xdr:nvCxnSpPr>
      <xdr:spPr>
        <a:xfrm flipV="1">
          <a:off x="22160864" y="13389429"/>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63698</xdr:rowOff>
    </xdr:from>
    <xdr:ext cx="469744" cy="259045"/>
    <xdr:sp macro="" textlink="">
      <xdr:nvSpPr>
        <xdr:cNvPr id="434" name="【児童館】&#10;一人当たり面積最小値テキスト"/>
        <xdr:cNvSpPr txBox="1"/>
      </xdr:nvSpPr>
      <xdr:spPr>
        <a:xfrm>
          <a:off x="22250400"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86</xdr:row>
      <xdr:rowOff>59871</xdr:rowOff>
    </xdr:from>
    <xdr:to>
      <xdr:col>32</xdr:col>
      <xdr:colOff>276225</xdr:colOff>
      <xdr:row>86</xdr:row>
      <xdr:rowOff>59871</xdr:rowOff>
    </xdr:to>
    <xdr:cxnSp macro="">
      <xdr:nvCxnSpPr>
        <xdr:cNvPr id="435" name="直線コネクタ 434"/>
        <xdr:cNvCxnSpPr/>
      </xdr:nvCxnSpPr>
      <xdr:spPr>
        <a:xfrm>
          <a:off x="22072600" y="1480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36" name="【児童館】&#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37" name="直線コネクタ 436"/>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127198</xdr:rowOff>
    </xdr:from>
    <xdr:ext cx="469744" cy="259045"/>
    <xdr:sp macro="" textlink="">
      <xdr:nvSpPr>
        <xdr:cNvPr id="438" name="【児童館】&#10;一人当たり面積平均値テキスト"/>
        <xdr:cNvSpPr txBox="1"/>
      </xdr:nvSpPr>
      <xdr:spPr>
        <a:xfrm>
          <a:off x="22250400" y="13843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104321</xdr:rowOff>
    </xdr:from>
    <xdr:to>
      <xdr:col>32</xdr:col>
      <xdr:colOff>238125</xdr:colOff>
      <xdr:row>82</xdr:row>
      <xdr:rowOff>34471</xdr:rowOff>
    </xdr:to>
    <xdr:sp macro="" textlink="">
      <xdr:nvSpPr>
        <xdr:cNvPr id="439" name="フローチャート : 判断 438"/>
        <xdr:cNvSpPr/>
      </xdr:nvSpPr>
      <xdr:spPr>
        <a:xfrm>
          <a:off x="22110700" y="1399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0" name="テキスト ボックス 4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1" name="テキスト ボックス 4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2" name="テキスト ボックス 4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3" name="テキスト ボックス 4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4" name="テキスト ボックス 4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25400</xdr:rowOff>
    </xdr:from>
    <xdr:to>
      <xdr:col>32</xdr:col>
      <xdr:colOff>238125</xdr:colOff>
      <xdr:row>84</xdr:row>
      <xdr:rowOff>127000</xdr:rowOff>
    </xdr:to>
    <xdr:sp macro="" textlink="">
      <xdr:nvSpPr>
        <xdr:cNvPr id="445" name="円/楕円 444"/>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3827</xdr:rowOff>
    </xdr:from>
    <xdr:ext cx="469744" cy="259045"/>
    <xdr:sp macro="" textlink="">
      <xdr:nvSpPr>
        <xdr:cNvPr id="446" name="【児童館】&#10;一人当たり面積該当値テキスト"/>
        <xdr:cNvSpPr txBox="1"/>
      </xdr:nvSpPr>
      <xdr:spPr>
        <a:xfrm>
          <a:off x="222504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47" name="正方形/長方形 446"/>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4" name="正方形/長方形 453"/>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5" name="テキスト ボックス 4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6" name="直線コネクタ 4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7" name="テキスト ボックス 45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458" name="直線コネクタ 457"/>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459" name="テキスト ボックス 458"/>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0" name="直線コネクタ 45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1" name="テキスト ボックス 46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462" name="直線コネクタ 461"/>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463" name="テキスト ボックス 462"/>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4" name="直線コネクタ 4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5" name="テキスト ボックス 46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127636</xdr:rowOff>
    </xdr:from>
    <xdr:to>
      <xdr:col>23</xdr:col>
      <xdr:colOff>516889</xdr:colOff>
      <xdr:row>108</xdr:row>
      <xdr:rowOff>104775</xdr:rowOff>
    </xdr:to>
    <xdr:cxnSp macro="">
      <xdr:nvCxnSpPr>
        <xdr:cNvPr id="467" name="直線コネクタ 466"/>
        <xdr:cNvCxnSpPr/>
      </xdr:nvCxnSpPr>
      <xdr:spPr>
        <a:xfrm flipV="1">
          <a:off x="16318864" y="1744408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108602</xdr:rowOff>
    </xdr:from>
    <xdr:ext cx="405111" cy="259045"/>
    <xdr:sp macro="" textlink="">
      <xdr:nvSpPr>
        <xdr:cNvPr id="468" name="【公民館】&#10;有形固定資産減価償却率最小値テキスト"/>
        <xdr:cNvSpPr txBox="1"/>
      </xdr:nvSpPr>
      <xdr:spPr>
        <a:xfrm>
          <a:off x="164084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23</xdr:col>
      <xdr:colOff>428625</xdr:colOff>
      <xdr:row>108</xdr:row>
      <xdr:rowOff>104775</xdr:rowOff>
    </xdr:from>
    <xdr:to>
      <xdr:col>23</xdr:col>
      <xdr:colOff>606425</xdr:colOff>
      <xdr:row>108</xdr:row>
      <xdr:rowOff>104775</xdr:rowOff>
    </xdr:to>
    <xdr:cxnSp macro="">
      <xdr:nvCxnSpPr>
        <xdr:cNvPr id="469" name="直線コネクタ 468"/>
        <xdr:cNvCxnSpPr/>
      </xdr:nvCxnSpPr>
      <xdr:spPr>
        <a:xfrm>
          <a:off x="16230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74313</xdr:rowOff>
    </xdr:from>
    <xdr:ext cx="405111" cy="259045"/>
    <xdr:sp macro="" textlink="">
      <xdr:nvSpPr>
        <xdr:cNvPr id="470" name="【公民館】&#10;有形固定資産減価償却率最大値テキスト"/>
        <xdr:cNvSpPr txBox="1"/>
      </xdr:nvSpPr>
      <xdr:spPr>
        <a:xfrm>
          <a:off x="16408400" y="1721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428625</xdr:colOff>
      <xdr:row>101</xdr:row>
      <xdr:rowOff>127636</xdr:rowOff>
    </xdr:from>
    <xdr:to>
      <xdr:col>23</xdr:col>
      <xdr:colOff>606425</xdr:colOff>
      <xdr:row>101</xdr:row>
      <xdr:rowOff>127636</xdr:rowOff>
    </xdr:to>
    <xdr:cxnSp macro="">
      <xdr:nvCxnSpPr>
        <xdr:cNvPr id="471" name="直線コネクタ 470"/>
        <xdr:cNvCxnSpPr/>
      </xdr:nvCxnSpPr>
      <xdr:spPr>
        <a:xfrm>
          <a:off x="16230600" y="174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65422</xdr:rowOff>
    </xdr:from>
    <xdr:ext cx="405111" cy="259045"/>
    <xdr:sp macro="" textlink="">
      <xdr:nvSpPr>
        <xdr:cNvPr id="472" name="【公民館】&#10;有形固定資産減価償却率平均値テキスト"/>
        <xdr:cNvSpPr txBox="1"/>
      </xdr:nvSpPr>
      <xdr:spPr>
        <a:xfrm>
          <a:off x="164084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42545</xdr:rowOff>
    </xdr:from>
    <xdr:to>
      <xdr:col>23</xdr:col>
      <xdr:colOff>568325</xdr:colOff>
      <xdr:row>105</xdr:row>
      <xdr:rowOff>144145</xdr:rowOff>
    </xdr:to>
    <xdr:sp macro="" textlink="">
      <xdr:nvSpPr>
        <xdr:cNvPr id="473" name="フローチャート : 判断 472"/>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4" name="テキスト ボックス 4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5" name="テキスト ボックス 4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6" name="テキスト ボックス 4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7" name="テキスト ボックス 4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8" name="テキスト ボックス 4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71120</xdr:rowOff>
    </xdr:from>
    <xdr:to>
      <xdr:col>23</xdr:col>
      <xdr:colOff>568325</xdr:colOff>
      <xdr:row>108</xdr:row>
      <xdr:rowOff>1270</xdr:rowOff>
    </xdr:to>
    <xdr:sp macro="" textlink="">
      <xdr:nvSpPr>
        <xdr:cNvPr id="479" name="円/楕円 478"/>
        <xdr:cNvSpPr/>
      </xdr:nvSpPr>
      <xdr:spPr>
        <a:xfrm>
          <a:off x="16268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49547</xdr:rowOff>
    </xdr:from>
    <xdr:ext cx="405111" cy="259045"/>
    <xdr:sp macro="" textlink="">
      <xdr:nvSpPr>
        <xdr:cNvPr id="480" name="【公民館】&#10;有形固定資産減価償却率該当値テキスト"/>
        <xdr:cNvSpPr txBox="1"/>
      </xdr:nvSpPr>
      <xdr:spPr>
        <a:xfrm>
          <a:off x="16408400"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1" name="正方形/長方形 48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8" name="正方形/長方形 48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1" name="テキスト ボックス 4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92" name="直線コネクタ 4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3" name="テキスト ボックス 4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4" name="直線コネクタ 4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5" name="テキスト ボックス 4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6" name="直線コネクタ 4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7" name="テキスト ボックス 4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8" name="直線コネクタ 4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99" name="テキスト ボックス 4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0" name="直線コネクタ 4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1" name="テキスト ボックス 5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2" name="直線コネクタ 5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03" name="テキスト ボックス 5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5" name="テキスト ボックス 5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59871</xdr:rowOff>
    </xdr:from>
    <xdr:to>
      <xdr:col>32</xdr:col>
      <xdr:colOff>186689</xdr:colOff>
      <xdr:row>108</xdr:row>
      <xdr:rowOff>157843</xdr:rowOff>
    </xdr:to>
    <xdr:cxnSp macro="">
      <xdr:nvCxnSpPr>
        <xdr:cNvPr id="507" name="直線コネクタ 506"/>
        <xdr:cNvCxnSpPr/>
      </xdr:nvCxnSpPr>
      <xdr:spPr>
        <a:xfrm flipV="1">
          <a:off x="22160864" y="172048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161670</xdr:rowOff>
    </xdr:from>
    <xdr:ext cx="469744" cy="259045"/>
    <xdr:sp macro="" textlink="">
      <xdr:nvSpPr>
        <xdr:cNvPr id="508" name="【公民館】&#10;一人当たり面積最小値テキスト"/>
        <xdr:cNvSpPr txBox="1"/>
      </xdr:nvSpPr>
      <xdr:spPr>
        <a:xfrm>
          <a:off x="22250400" y="1867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108</xdr:row>
      <xdr:rowOff>157843</xdr:rowOff>
    </xdr:from>
    <xdr:to>
      <xdr:col>32</xdr:col>
      <xdr:colOff>276225</xdr:colOff>
      <xdr:row>108</xdr:row>
      <xdr:rowOff>157843</xdr:rowOff>
    </xdr:to>
    <xdr:cxnSp macro="">
      <xdr:nvCxnSpPr>
        <xdr:cNvPr id="509" name="直線コネクタ 508"/>
        <xdr:cNvCxnSpPr/>
      </xdr:nvCxnSpPr>
      <xdr:spPr>
        <a:xfrm>
          <a:off x="22072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6548</xdr:rowOff>
    </xdr:from>
    <xdr:ext cx="469744" cy="259045"/>
    <xdr:sp macro="" textlink="">
      <xdr:nvSpPr>
        <xdr:cNvPr id="510" name="【公民館】&#10;一人当たり面積最大値テキスト"/>
        <xdr:cNvSpPr txBox="1"/>
      </xdr:nvSpPr>
      <xdr:spPr>
        <a:xfrm>
          <a:off x="22250400" y="1698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100</xdr:row>
      <xdr:rowOff>59871</xdr:rowOff>
    </xdr:from>
    <xdr:to>
      <xdr:col>32</xdr:col>
      <xdr:colOff>276225</xdr:colOff>
      <xdr:row>100</xdr:row>
      <xdr:rowOff>59871</xdr:rowOff>
    </xdr:to>
    <xdr:cxnSp macro="">
      <xdr:nvCxnSpPr>
        <xdr:cNvPr id="511" name="直線コネクタ 510"/>
        <xdr:cNvCxnSpPr/>
      </xdr:nvCxnSpPr>
      <xdr:spPr>
        <a:xfrm>
          <a:off x="22072600" y="1720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56441</xdr:rowOff>
    </xdr:from>
    <xdr:ext cx="469744" cy="259045"/>
    <xdr:sp macro="" textlink="">
      <xdr:nvSpPr>
        <xdr:cNvPr id="512" name="【公民館】&#10;一人当たり面積平均値テキスト"/>
        <xdr:cNvSpPr txBox="1"/>
      </xdr:nvSpPr>
      <xdr:spPr>
        <a:xfrm>
          <a:off x="22250400" y="1754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33564</xdr:rowOff>
    </xdr:from>
    <xdr:to>
      <xdr:col>32</xdr:col>
      <xdr:colOff>238125</xdr:colOff>
      <xdr:row>103</xdr:row>
      <xdr:rowOff>135164</xdr:rowOff>
    </xdr:to>
    <xdr:sp macro="" textlink="">
      <xdr:nvSpPr>
        <xdr:cNvPr id="513" name="フローチャート : 判断 512"/>
        <xdr:cNvSpPr/>
      </xdr:nvSpPr>
      <xdr:spPr>
        <a:xfrm>
          <a:off x="22110700" y="1769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4" name="テキスト ボックス 5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5" name="テキスト ボックス 5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6" name="テキスト ボックス 5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7" name="テキスト ボックス 5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8" name="テキスト ボックス 5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107043</xdr:rowOff>
    </xdr:from>
    <xdr:to>
      <xdr:col>32</xdr:col>
      <xdr:colOff>238125</xdr:colOff>
      <xdr:row>109</xdr:row>
      <xdr:rowOff>37193</xdr:rowOff>
    </xdr:to>
    <xdr:sp macro="" textlink="">
      <xdr:nvSpPr>
        <xdr:cNvPr id="519" name="円/楕円 518"/>
        <xdr:cNvSpPr/>
      </xdr:nvSpPr>
      <xdr:spPr>
        <a:xfrm>
          <a:off x="22110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21970</xdr:rowOff>
    </xdr:from>
    <xdr:ext cx="469744" cy="259045"/>
    <xdr:sp macro="" textlink="">
      <xdr:nvSpPr>
        <xdr:cNvPr id="520" name="【公民館】&#10;一人当たり面積該当値テキスト"/>
        <xdr:cNvSpPr txBox="1"/>
      </xdr:nvSpPr>
      <xdr:spPr>
        <a:xfrm>
          <a:off x="22250400" y="1853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21" name="正方形/長方形 52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2" name="正方形/長方形 5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3" name="テキスト ボックス 52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14.15</a:t>
          </a:r>
          <a:r>
            <a:rPr kumimoji="1" lang="ja-JP" altLang="en-US" sz="1300">
              <a:latin typeface="ＭＳ Ｐゴシック"/>
            </a:rPr>
            <a:t>㎢に約</a:t>
          </a:r>
          <a:r>
            <a:rPr kumimoji="1" lang="en-US" altLang="ja-JP" sz="1300">
              <a:latin typeface="ＭＳ Ｐゴシック"/>
            </a:rPr>
            <a:t>11</a:t>
          </a:r>
          <a:r>
            <a:rPr kumimoji="1" lang="ja-JP" altLang="en-US" sz="1300">
              <a:latin typeface="ＭＳ Ｐゴシック"/>
            </a:rPr>
            <a:t>万人が居住している、極めて人口密度が高い本市の特性を反映して、各施設の一人当たり面積等は、学校施設を除き類似団体平均を下回っており、効率的な行政運営ができている。</a:t>
          </a:r>
          <a:endParaRPr kumimoji="1" lang="en-US" altLang="ja-JP" sz="1300">
            <a:latin typeface="ＭＳ Ｐゴシック"/>
          </a:endParaRPr>
        </a:p>
        <a:p>
          <a:r>
            <a:rPr kumimoji="1" lang="ja-JP" altLang="en-US" sz="1300">
              <a:latin typeface="ＭＳ Ｐゴシック"/>
            </a:rPr>
            <a:t>　一方で、道路及び公営住宅については、有形固定資産減価償却率が高く、施設の老朽化が進んでいる。</a:t>
          </a:r>
          <a:endParaRPr kumimoji="1" lang="en-US" altLang="ja-JP" sz="1300">
            <a:latin typeface="ＭＳ Ｐゴシック"/>
          </a:endParaRPr>
        </a:p>
        <a:p>
          <a:r>
            <a:rPr kumimoji="1" lang="ja-JP" altLang="en-US" sz="1300">
              <a:latin typeface="ＭＳ Ｐゴシック"/>
            </a:rPr>
            <a:t>　今後は、将来負担比率にも注意しつつ、老朽化対策を行っていく必要がある。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113,026
112,387
14.15
36,238,278
35,202,249
1,032,143
18,968,320
29,642,145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76200</xdr:rowOff>
    </xdr:from>
    <xdr:to>
      <xdr:col>6</xdr:col>
      <xdr:colOff>510540</xdr:colOff>
      <xdr:row>41</xdr:row>
      <xdr:rowOff>9906</xdr:rowOff>
    </xdr:to>
    <xdr:cxnSp macro="">
      <xdr:nvCxnSpPr>
        <xdr:cNvPr id="55" name="直線コネクタ 54"/>
        <xdr:cNvCxnSpPr/>
      </xdr:nvCxnSpPr>
      <xdr:spPr>
        <a:xfrm flipV="1">
          <a:off x="4634865" y="590550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13733</xdr:rowOff>
    </xdr:from>
    <xdr:ext cx="405111" cy="259045"/>
    <xdr:sp macro="" textlink="">
      <xdr:nvSpPr>
        <xdr:cNvPr id="56" name="【図書館】&#10;有形固定資産減価償却率最小値テキスト"/>
        <xdr:cNvSpPr txBox="1"/>
      </xdr:nvSpPr>
      <xdr:spPr>
        <a:xfrm>
          <a:off x="4724400" y="704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422275</xdr:colOff>
      <xdr:row>41</xdr:row>
      <xdr:rowOff>9906</xdr:rowOff>
    </xdr:from>
    <xdr:to>
      <xdr:col>6</xdr:col>
      <xdr:colOff>600075</xdr:colOff>
      <xdr:row>41</xdr:row>
      <xdr:rowOff>9906</xdr:rowOff>
    </xdr:to>
    <xdr:cxnSp macro="">
      <xdr:nvCxnSpPr>
        <xdr:cNvPr id="57" name="直線コネクタ 56"/>
        <xdr:cNvCxnSpPr/>
      </xdr:nvCxnSpPr>
      <xdr:spPr>
        <a:xfrm>
          <a:off x="4546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22877</xdr:rowOff>
    </xdr:from>
    <xdr:ext cx="405111" cy="259045"/>
    <xdr:sp macro="" textlink="">
      <xdr:nvSpPr>
        <xdr:cNvPr id="58" name="【図書館】&#10;有形固定資産減価償却率最大値テキスト"/>
        <xdr:cNvSpPr txBox="1"/>
      </xdr:nvSpPr>
      <xdr:spPr>
        <a:xfrm>
          <a:off x="4724400"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34</xdr:row>
      <xdr:rowOff>76200</xdr:rowOff>
    </xdr:from>
    <xdr:to>
      <xdr:col>6</xdr:col>
      <xdr:colOff>600075</xdr:colOff>
      <xdr:row>34</xdr:row>
      <xdr:rowOff>76200</xdr:rowOff>
    </xdr:to>
    <xdr:cxnSp macro="">
      <xdr:nvCxnSpPr>
        <xdr:cNvPr id="59" name="直線コネクタ 58"/>
        <xdr:cNvCxnSpPr/>
      </xdr:nvCxnSpPr>
      <xdr:spPr>
        <a:xfrm>
          <a:off x="4546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20845</xdr:rowOff>
    </xdr:from>
    <xdr:ext cx="405111" cy="259045"/>
    <xdr:sp macro="" textlink="">
      <xdr:nvSpPr>
        <xdr:cNvPr id="60" name="【図書館】&#10;有形固定資産減価償却率平均値テキスト"/>
        <xdr:cNvSpPr txBox="1"/>
      </xdr:nvSpPr>
      <xdr:spPr>
        <a:xfrm>
          <a:off x="47244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169418</xdr:rowOff>
    </xdr:from>
    <xdr:to>
      <xdr:col>6</xdr:col>
      <xdr:colOff>561975</xdr:colOff>
      <xdr:row>38</xdr:row>
      <xdr:rowOff>99568</xdr:rowOff>
    </xdr:to>
    <xdr:sp macro="" textlink="">
      <xdr:nvSpPr>
        <xdr:cNvPr id="61" name="フローチャート : 判断 60"/>
        <xdr:cNvSpPr/>
      </xdr:nvSpPr>
      <xdr:spPr>
        <a:xfrm>
          <a:off x="4584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130556</xdr:rowOff>
    </xdr:from>
    <xdr:to>
      <xdr:col>6</xdr:col>
      <xdr:colOff>561975</xdr:colOff>
      <xdr:row>39</xdr:row>
      <xdr:rowOff>60706</xdr:rowOff>
    </xdr:to>
    <xdr:sp macro="" textlink="">
      <xdr:nvSpPr>
        <xdr:cNvPr id="67" name="円/楕円 66"/>
        <xdr:cNvSpPr/>
      </xdr:nvSpPr>
      <xdr:spPr>
        <a:xfrm>
          <a:off x="4584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108983</xdr:rowOff>
    </xdr:from>
    <xdr:ext cx="405111" cy="259045"/>
    <xdr:sp macro="" textlink="">
      <xdr:nvSpPr>
        <xdr:cNvPr id="68" name="【図書館】&#10;有形固定資産減価償却率該当値テキスト"/>
        <xdr:cNvSpPr txBox="1"/>
      </xdr:nvSpPr>
      <xdr:spPr>
        <a:xfrm>
          <a:off x="4724400"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0" name="直線コネクタ 79"/>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48277</xdr:rowOff>
    </xdr:from>
    <xdr:ext cx="467179" cy="259045"/>
    <xdr:sp macro="" textlink="">
      <xdr:nvSpPr>
        <xdr:cNvPr id="81" name="テキスト ボックス 80"/>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2" name="直線コネクタ 8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3" name="テキスト ボックス 8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84" name="直線コネクタ 83"/>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105427</xdr:rowOff>
    </xdr:from>
    <xdr:ext cx="467179" cy="259045"/>
    <xdr:sp macro="" textlink="">
      <xdr:nvSpPr>
        <xdr:cNvPr id="85" name="テキスト ボックス 84"/>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6" name="直線コネクタ 8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87" name="テキスト ボックス 8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88"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76200</xdr:rowOff>
    </xdr:from>
    <xdr:to>
      <xdr:col>15</xdr:col>
      <xdr:colOff>180340</xdr:colOff>
      <xdr:row>41</xdr:row>
      <xdr:rowOff>19050</xdr:rowOff>
    </xdr:to>
    <xdr:cxnSp macro="">
      <xdr:nvCxnSpPr>
        <xdr:cNvPr id="89" name="直線コネクタ 88"/>
        <xdr:cNvCxnSpPr/>
      </xdr:nvCxnSpPr>
      <xdr:spPr>
        <a:xfrm flipV="1">
          <a:off x="10476865" y="57340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0"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1" name="直線コネクタ 90"/>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22877</xdr:rowOff>
    </xdr:from>
    <xdr:ext cx="469744" cy="259045"/>
    <xdr:sp macro="" textlink="">
      <xdr:nvSpPr>
        <xdr:cNvPr id="92" name="【図書館】&#10;一人当たり面積最大値テキスト"/>
        <xdr:cNvSpPr txBox="1"/>
      </xdr:nvSpPr>
      <xdr:spPr>
        <a:xfrm>
          <a:off x="10566400" y="55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33</xdr:row>
      <xdr:rowOff>76200</xdr:rowOff>
    </xdr:from>
    <xdr:to>
      <xdr:col>15</xdr:col>
      <xdr:colOff>269875</xdr:colOff>
      <xdr:row>33</xdr:row>
      <xdr:rowOff>76200</xdr:rowOff>
    </xdr:to>
    <xdr:cxnSp macro="">
      <xdr:nvCxnSpPr>
        <xdr:cNvPr id="93" name="直線コネクタ 92"/>
        <xdr:cNvCxnSpPr/>
      </xdr:nvCxnSpPr>
      <xdr:spPr>
        <a:xfrm>
          <a:off x="10388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48277</xdr:rowOff>
    </xdr:from>
    <xdr:ext cx="469744" cy="259045"/>
    <xdr:sp macro="" textlink="">
      <xdr:nvSpPr>
        <xdr:cNvPr id="94" name="【図書館】&#10;一人当たり面積平均値テキスト"/>
        <xdr:cNvSpPr txBox="1"/>
      </xdr:nvSpPr>
      <xdr:spPr>
        <a:xfrm>
          <a:off x="105664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25400</xdr:rowOff>
    </xdr:from>
    <xdr:to>
      <xdr:col>15</xdr:col>
      <xdr:colOff>231775</xdr:colOff>
      <xdr:row>37</xdr:row>
      <xdr:rowOff>127000</xdr:rowOff>
    </xdr:to>
    <xdr:sp macro="" textlink="">
      <xdr:nvSpPr>
        <xdr:cNvPr id="95" name="フローチャート : 判断 9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6" name="テキスト ボックス 9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7" name="テキスト ボックス 9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98" name="テキスト ボックス 9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99" name="テキスト ボックス 9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0" name="テキスト ボックス 9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139700</xdr:rowOff>
    </xdr:from>
    <xdr:to>
      <xdr:col>15</xdr:col>
      <xdr:colOff>231775</xdr:colOff>
      <xdr:row>40</xdr:row>
      <xdr:rowOff>69850</xdr:rowOff>
    </xdr:to>
    <xdr:sp macro="" textlink="">
      <xdr:nvSpPr>
        <xdr:cNvPr id="101" name="円/楕円 100"/>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118127</xdr:rowOff>
    </xdr:from>
    <xdr:ext cx="469744" cy="259045"/>
    <xdr:sp macro="" textlink="">
      <xdr:nvSpPr>
        <xdr:cNvPr id="102" name="【図書館】&#10;一人当たり面積該当値テキスト"/>
        <xdr:cNvSpPr txBox="1"/>
      </xdr:nvSpPr>
      <xdr:spPr>
        <a:xfrm>
          <a:off x="105664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3" name="正方形/長方形 10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4" name="正方形/長方形 10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5" name="正方形/長方形 10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6" name="正方形/長方形 10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07" name="正方形/長方形 10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08" name="正方形/長方形 10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09" name="正方形/長方形 10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0" name="正方形/長方形 10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1" name="テキスト ボックス 11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2" name="直線コネクタ 11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3" name="直線コネクタ 11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4" name="テキスト ボックス 113"/>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5" name="直線コネクタ 11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16" name="テキスト ボックス 11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17" name="直線コネクタ 11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18" name="テキスト ボックス 11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19" name="直線コネクタ 11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0" name="テキスト ボックス 11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1" name="直線コネクタ 12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2" name="テキスト ボックス 12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3" name="直線コネクタ 12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4" name="テキスト ボックス 12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5"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62</xdr:row>
      <xdr:rowOff>163830</xdr:rowOff>
    </xdr:to>
    <xdr:cxnSp macro="">
      <xdr:nvCxnSpPr>
        <xdr:cNvPr id="126" name="直線コネクタ 125"/>
        <xdr:cNvCxnSpPr/>
      </xdr:nvCxnSpPr>
      <xdr:spPr>
        <a:xfrm flipV="1">
          <a:off x="4634865" y="9770745"/>
          <a:ext cx="0" cy="1022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167657</xdr:rowOff>
    </xdr:from>
    <xdr:ext cx="405111" cy="259045"/>
    <xdr:sp macro="" textlink="">
      <xdr:nvSpPr>
        <xdr:cNvPr id="127" name="【体育館・プール】&#10;有形固定資産減価償却率最小値テキスト"/>
        <xdr:cNvSpPr txBox="1"/>
      </xdr:nvSpPr>
      <xdr:spPr>
        <a:xfrm>
          <a:off x="47244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6</xdr:col>
      <xdr:colOff>422275</xdr:colOff>
      <xdr:row>62</xdr:row>
      <xdr:rowOff>163830</xdr:rowOff>
    </xdr:from>
    <xdr:to>
      <xdr:col>6</xdr:col>
      <xdr:colOff>600075</xdr:colOff>
      <xdr:row>62</xdr:row>
      <xdr:rowOff>163830</xdr:rowOff>
    </xdr:to>
    <xdr:cxnSp macro="">
      <xdr:nvCxnSpPr>
        <xdr:cNvPr id="128" name="直線コネクタ 127"/>
        <xdr:cNvCxnSpPr/>
      </xdr:nvCxnSpPr>
      <xdr:spPr>
        <a:xfrm>
          <a:off x="4546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29"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30" name="直線コネクタ 129"/>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74947</xdr:rowOff>
    </xdr:from>
    <xdr:ext cx="405111" cy="259045"/>
    <xdr:sp macro="" textlink="">
      <xdr:nvSpPr>
        <xdr:cNvPr id="131" name="【体育館・プール】&#10;有形固定資産減価償却率平均値テキスト"/>
        <xdr:cNvSpPr txBox="1"/>
      </xdr:nvSpPr>
      <xdr:spPr>
        <a:xfrm>
          <a:off x="47244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32" name="フローチャート : 判断 131"/>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3" name="テキスト ボックス 13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4" name="テキスト ボックス 13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5" name="テキスト ボックス 13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6" name="テキスト ボックス 13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37" name="テキスト ボックス 13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113030</xdr:rowOff>
    </xdr:from>
    <xdr:to>
      <xdr:col>6</xdr:col>
      <xdr:colOff>561975</xdr:colOff>
      <xdr:row>63</xdr:row>
      <xdr:rowOff>43180</xdr:rowOff>
    </xdr:to>
    <xdr:sp macro="" textlink="">
      <xdr:nvSpPr>
        <xdr:cNvPr id="138" name="円/楕円 137"/>
        <xdr:cNvSpPr/>
      </xdr:nvSpPr>
      <xdr:spPr>
        <a:xfrm>
          <a:off x="4584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27957</xdr:rowOff>
    </xdr:from>
    <xdr:ext cx="405111" cy="259045"/>
    <xdr:sp macro="" textlink="">
      <xdr:nvSpPr>
        <xdr:cNvPr id="139" name="【体育館・プール】&#10;有形固定資産減価償却率該当値テキスト"/>
        <xdr:cNvSpPr txBox="1"/>
      </xdr:nvSpPr>
      <xdr:spPr>
        <a:xfrm>
          <a:off x="4724400" y="1065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0" name="正方形/長方形 139"/>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1" name="正方形/長方形 14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2" name="正方形/長方形 14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3" name="正方形/長方形 14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4" name="正方形/長方形 14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5" name="正方形/長方形 14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6" name="正方形/長方形 14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47" name="正方形/長方形 146"/>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48" name="テキスト ボックス 14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49" name="直線コネクタ 14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0" name="テキスト ボックス 14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1" name="直線コネクタ 15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2" name="テキスト ボックス 15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3" name="直線コネクタ 15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4" name="テキスト ボックス 15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5" name="直線コネクタ 15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56" name="テキスト ボックス 15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57" name="直線コネクタ 15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58" name="テキスト ボックス 15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59" name="直線コネクタ 15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0" name="テキスト ボックス 15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1" name="直線コネクタ 16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2" name="テキスト ボックス 16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3"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106680</xdr:rowOff>
    </xdr:from>
    <xdr:to>
      <xdr:col>15</xdr:col>
      <xdr:colOff>180340</xdr:colOff>
      <xdr:row>64</xdr:row>
      <xdr:rowOff>7620</xdr:rowOff>
    </xdr:to>
    <xdr:cxnSp macro="">
      <xdr:nvCxnSpPr>
        <xdr:cNvPr id="164" name="直線コネクタ 163"/>
        <xdr:cNvCxnSpPr/>
      </xdr:nvCxnSpPr>
      <xdr:spPr>
        <a:xfrm flipV="1">
          <a:off x="10476865" y="97078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11447</xdr:rowOff>
    </xdr:from>
    <xdr:ext cx="469744" cy="259045"/>
    <xdr:sp macro="" textlink="">
      <xdr:nvSpPr>
        <xdr:cNvPr id="165" name="【体育館・プール】&#10;一人当たり面積最小値テキスト"/>
        <xdr:cNvSpPr txBox="1"/>
      </xdr:nvSpPr>
      <xdr:spPr>
        <a:xfrm>
          <a:off x="105664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64</xdr:row>
      <xdr:rowOff>7620</xdr:rowOff>
    </xdr:from>
    <xdr:to>
      <xdr:col>15</xdr:col>
      <xdr:colOff>269875</xdr:colOff>
      <xdr:row>64</xdr:row>
      <xdr:rowOff>7620</xdr:rowOff>
    </xdr:to>
    <xdr:cxnSp macro="">
      <xdr:nvCxnSpPr>
        <xdr:cNvPr id="166" name="直線コネクタ 165"/>
        <xdr:cNvCxnSpPr/>
      </xdr:nvCxnSpPr>
      <xdr:spPr>
        <a:xfrm>
          <a:off x="10388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53357</xdr:rowOff>
    </xdr:from>
    <xdr:ext cx="469744" cy="259045"/>
    <xdr:sp macro="" textlink="">
      <xdr:nvSpPr>
        <xdr:cNvPr id="167" name="【体育館・プール】&#10;一人当たり面積最大値テキスト"/>
        <xdr:cNvSpPr txBox="1"/>
      </xdr:nvSpPr>
      <xdr:spPr>
        <a:xfrm>
          <a:off x="105664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0.276</a:t>
          </a:r>
          <a:endParaRPr kumimoji="1" lang="ja-JP" altLang="en-US" sz="1000" b="1">
            <a:latin typeface="ＭＳ Ｐゴシック"/>
          </a:endParaRPr>
        </a:p>
      </xdr:txBody>
    </xdr:sp>
    <xdr:clientData/>
  </xdr:oneCellAnchor>
  <xdr:twoCellAnchor>
    <xdr:from>
      <xdr:col>15</xdr:col>
      <xdr:colOff>92075</xdr:colOff>
      <xdr:row>56</xdr:row>
      <xdr:rowOff>106680</xdr:rowOff>
    </xdr:from>
    <xdr:to>
      <xdr:col>15</xdr:col>
      <xdr:colOff>269875</xdr:colOff>
      <xdr:row>56</xdr:row>
      <xdr:rowOff>106680</xdr:rowOff>
    </xdr:to>
    <xdr:cxnSp macro="">
      <xdr:nvCxnSpPr>
        <xdr:cNvPr id="168" name="直線コネクタ 167"/>
        <xdr:cNvCxnSpPr/>
      </xdr:nvCxnSpPr>
      <xdr:spPr>
        <a:xfrm>
          <a:off x="10388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83837</xdr:rowOff>
    </xdr:from>
    <xdr:ext cx="469744" cy="259045"/>
    <xdr:sp macro="" textlink="">
      <xdr:nvSpPr>
        <xdr:cNvPr id="169" name="【体育館・プール】&#10;一人当たり面積平均値テキスト"/>
        <xdr:cNvSpPr txBox="1"/>
      </xdr:nvSpPr>
      <xdr:spPr>
        <a:xfrm>
          <a:off x="105664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105410</xdr:rowOff>
    </xdr:from>
    <xdr:to>
      <xdr:col>15</xdr:col>
      <xdr:colOff>231775</xdr:colOff>
      <xdr:row>62</xdr:row>
      <xdr:rowOff>35560</xdr:rowOff>
    </xdr:to>
    <xdr:sp macro="" textlink="">
      <xdr:nvSpPr>
        <xdr:cNvPr id="170" name="フローチャート : 判断 169"/>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1" name="テキスト ボックス 17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2" name="テキスト ボックス 17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3" name="テキスト ボックス 17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4" name="テキスト ボックス 17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5" name="テキスト ボックス 17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55880</xdr:rowOff>
    </xdr:from>
    <xdr:to>
      <xdr:col>15</xdr:col>
      <xdr:colOff>231775</xdr:colOff>
      <xdr:row>56</xdr:row>
      <xdr:rowOff>157480</xdr:rowOff>
    </xdr:to>
    <xdr:sp macro="" textlink="">
      <xdr:nvSpPr>
        <xdr:cNvPr id="176" name="円/楕円 175"/>
        <xdr:cNvSpPr/>
      </xdr:nvSpPr>
      <xdr:spPr>
        <a:xfrm>
          <a:off x="104267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8907</xdr:rowOff>
    </xdr:from>
    <xdr:ext cx="469744" cy="259045"/>
    <xdr:sp macro="" textlink="">
      <xdr:nvSpPr>
        <xdr:cNvPr id="177" name="【体育館・プール】&#10;一人当たり面積該当値テキスト"/>
        <xdr:cNvSpPr txBox="1"/>
      </xdr:nvSpPr>
      <xdr:spPr>
        <a:xfrm>
          <a:off x="10566400" y="961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78" name="正方形/長方形 17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79" name="正方形/長方形 17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0" name="正方形/長方形 17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1" name="正方形/長方形 18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2" name="正方形/長方形 18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3" name="正方形/長方形 18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4" name="正方形/長方形 18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5" name="正方形/長方形 18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86" name="テキスト ボックス 18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87" name="直線コネクタ 18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88" name="テキスト ボックス 18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89" name="直線コネクタ 18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0" name="テキスト ボックス 18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1" name="直線コネクタ 19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2" name="テキスト ボックス 19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3" name="直線コネクタ 19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4" name="テキスト ボックス 19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5" name="直線コネクタ 19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96" name="テキスト ボックス 19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97" name="直線コネクタ 19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98" name="テキスト ボックス 19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99"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131826</xdr:rowOff>
    </xdr:from>
    <xdr:to>
      <xdr:col>6</xdr:col>
      <xdr:colOff>510540</xdr:colOff>
      <xdr:row>85</xdr:row>
      <xdr:rowOff>136398</xdr:rowOff>
    </xdr:to>
    <xdr:cxnSp macro="">
      <xdr:nvCxnSpPr>
        <xdr:cNvPr id="200" name="直線コネクタ 199"/>
        <xdr:cNvCxnSpPr/>
      </xdr:nvCxnSpPr>
      <xdr:spPr>
        <a:xfrm flipV="1">
          <a:off x="4634865" y="1367637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140225</xdr:rowOff>
    </xdr:from>
    <xdr:ext cx="405111" cy="259045"/>
    <xdr:sp macro="" textlink="">
      <xdr:nvSpPr>
        <xdr:cNvPr id="201" name="【福祉施設】&#10;有形固定資産減価償却率最小値テキスト"/>
        <xdr:cNvSpPr txBox="1"/>
      </xdr:nvSpPr>
      <xdr:spPr>
        <a:xfrm>
          <a:off x="47244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6</xdr:col>
      <xdr:colOff>422275</xdr:colOff>
      <xdr:row>85</xdr:row>
      <xdr:rowOff>136398</xdr:rowOff>
    </xdr:from>
    <xdr:to>
      <xdr:col>6</xdr:col>
      <xdr:colOff>600075</xdr:colOff>
      <xdr:row>85</xdr:row>
      <xdr:rowOff>136398</xdr:rowOff>
    </xdr:to>
    <xdr:cxnSp macro="">
      <xdr:nvCxnSpPr>
        <xdr:cNvPr id="202" name="直線コネクタ 201"/>
        <xdr:cNvCxnSpPr/>
      </xdr:nvCxnSpPr>
      <xdr:spPr>
        <a:xfrm>
          <a:off x="4546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78503</xdr:rowOff>
    </xdr:from>
    <xdr:ext cx="405111" cy="259045"/>
    <xdr:sp macro="" textlink="">
      <xdr:nvSpPr>
        <xdr:cNvPr id="203" name="【福祉施設】&#10;有形固定資産減価償却率最大値テキスト"/>
        <xdr:cNvSpPr txBox="1"/>
      </xdr:nvSpPr>
      <xdr:spPr>
        <a:xfrm>
          <a:off x="4724400" y="1345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6</xdr:col>
      <xdr:colOff>422275</xdr:colOff>
      <xdr:row>79</xdr:row>
      <xdr:rowOff>131826</xdr:rowOff>
    </xdr:from>
    <xdr:to>
      <xdr:col>6</xdr:col>
      <xdr:colOff>600075</xdr:colOff>
      <xdr:row>79</xdr:row>
      <xdr:rowOff>131826</xdr:rowOff>
    </xdr:to>
    <xdr:cxnSp macro="">
      <xdr:nvCxnSpPr>
        <xdr:cNvPr id="204" name="直線コネクタ 203"/>
        <xdr:cNvCxnSpPr/>
      </xdr:nvCxnSpPr>
      <xdr:spPr>
        <a:xfrm>
          <a:off x="4546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96029</xdr:rowOff>
    </xdr:from>
    <xdr:ext cx="405111" cy="259045"/>
    <xdr:sp macro="" textlink="">
      <xdr:nvSpPr>
        <xdr:cNvPr id="205" name="【福祉施設】&#10;有形固定資産減価償却率平均値テキスト"/>
        <xdr:cNvSpPr txBox="1"/>
      </xdr:nvSpPr>
      <xdr:spPr>
        <a:xfrm>
          <a:off x="4724400" y="143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117602</xdr:rowOff>
    </xdr:from>
    <xdr:to>
      <xdr:col>6</xdr:col>
      <xdr:colOff>561975</xdr:colOff>
      <xdr:row>84</xdr:row>
      <xdr:rowOff>47752</xdr:rowOff>
    </xdr:to>
    <xdr:sp macro="" textlink="">
      <xdr:nvSpPr>
        <xdr:cNvPr id="206" name="フローチャート : 判断 205"/>
        <xdr:cNvSpPr/>
      </xdr:nvSpPr>
      <xdr:spPr>
        <a:xfrm>
          <a:off x="4584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07" name="テキスト ボックス 20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08" name="テキスト ボックス 20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09" name="テキスト ボックス 20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0" name="テキスト ボックス 20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1" name="テキスト ボックス 21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81026</xdr:rowOff>
    </xdr:from>
    <xdr:to>
      <xdr:col>6</xdr:col>
      <xdr:colOff>561975</xdr:colOff>
      <xdr:row>80</xdr:row>
      <xdr:rowOff>11176</xdr:rowOff>
    </xdr:to>
    <xdr:sp macro="" textlink="">
      <xdr:nvSpPr>
        <xdr:cNvPr id="212" name="円/楕円 211"/>
        <xdr:cNvSpPr/>
      </xdr:nvSpPr>
      <xdr:spPr>
        <a:xfrm>
          <a:off x="45847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34053</xdr:rowOff>
    </xdr:from>
    <xdr:ext cx="405111" cy="259045"/>
    <xdr:sp macro="" textlink="">
      <xdr:nvSpPr>
        <xdr:cNvPr id="213" name="【福祉施設】&#10;有形固定資産減価償却率該当値テキスト"/>
        <xdr:cNvSpPr txBox="1"/>
      </xdr:nvSpPr>
      <xdr:spPr>
        <a:xfrm>
          <a:off x="4724400" y="13578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4" name="正方形/長方形 21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5" name="正方形/長方形 2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6" name="正方形/長方形 2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7" name="正方形/長方形 2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8" name="正方形/長方形 2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9" name="正方形/長方形 2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0" name="正方形/長方形 2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1" name="正方形/長方形 22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2" name="テキスト ボックス 2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3" name="直線コネクタ 2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24" name="直線コネクタ 22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25" name="テキスト ボックス 22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26" name="直線コネクタ 22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27" name="テキスト ボックス 22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28" name="直線コネクタ 22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29" name="テキスト ボックス 22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0" name="直線コネクタ 22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31" name="テキスト ボックス 23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2" name="直線コネクタ 2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3" name="テキスト ボックス 2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3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140970</xdr:rowOff>
    </xdr:from>
    <xdr:to>
      <xdr:col>15</xdr:col>
      <xdr:colOff>180340</xdr:colOff>
      <xdr:row>84</xdr:row>
      <xdr:rowOff>106680</xdr:rowOff>
    </xdr:to>
    <xdr:cxnSp macro="">
      <xdr:nvCxnSpPr>
        <xdr:cNvPr id="235" name="直線コネクタ 234"/>
        <xdr:cNvCxnSpPr/>
      </xdr:nvCxnSpPr>
      <xdr:spPr>
        <a:xfrm flipV="1">
          <a:off x="10476865" y="1334262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110507</xdr:rowOff>
    </xdr:from>
    <xdr:ext cx="469744" cy="259045"/>
    <xdr:sp macro="" textlink="">
      <xdr:nvSpPr>
        <xdr:cNvPr id="236" name="【福祉施設】&#10;一人当たり面積最小値テキスト"/>
        <xdr:cNvSpPr txBox="1"/>
      </xdr:nvSpPr>
      <xdr:spPr>
        <a:xfrm>
          <a:off x="10566400"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84</xdr:row>
      <xdr:rowOff>106680</xdr:rowOff>
    </xdr:from>
    <xdr:to>
      <xdr:col>15</xdr:col>
      <xdr:colOff>269875</xdr:colOff>
      <xdr:row>84</xdr:row>
      <xdr:rowOff>106680</xdr:rowOff>
    </xdr:to>
    <xdr:cxnSp macro="">
      <xdr:nvCxnSpPr>
        <xdr:cNvPr id="237" name="直線コネクタ 236"/>
        <xdr:cNvCxnSpPr/>
      </xdr:nvCxnSpPr>
      <xdr:spPr>
        <a:xfrm>
          <a:off x="10388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87647</xdr:rowOff>
    </xdr:from>
    <xdr:ext cx="469744" cy="259045"/>
    <xdr:sp macro="" textlink="">
      <xdr:nvSpPr>
        <xdr:cNvPr id="238" name="【福祉施設】&#10;一人当たり面積最大値テキスト"/>
        <xdr:cNvSpPr txBox="1"/>
      </xdr:nvSpPr>
      <xdr:spPr>
        <a:xfrm>
          <a:off x="105664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77</xdr:row>
      <xdr:rowOff>140970</xdr:rowOff>
    </xdr:from>
    <xdr:to>
      <xdr:col>15</xdr:col>
      <xdr:colOff>269875</xdr:colOff>
      <xdr:row>77</xdr:row>
      <xdr:rowOff>140970</xdr:rowOff>
    </xdr:to>
    <xdr:cxnSp macro="">
      <xdr:nvCxnSpPr>
        <xdr:cNvPr id="239" name="直線コネクタ 238"/>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33038</xdr:rowOff>
    </xdr:from>
    <xdr:ext cx="469744" cy="259045"/>
    <xdr:sp macro="" textlink="">
      <xdr:nvSpPr>
        <xdr:cNvPr id="240" name="【福祉施設】&#10;一人当たり面積平均値テキスト"/>
        <xdr:cNvSpPr txBox="1"/>
      </xdr:nvSpPr>
      <xdr:spPr>
        <a:xfrm>
          <a:off x="10566400" y="1392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10161</xdr:rowOff>
    </xdr:from>
    <xdr:to>
      <xdr:col>15</xdr:col>
      <xdr:colOff>231775</xdr:colOff>
      <xdr:row>82</xdr:row>
      <xdr:rowOff>111761</xdr:rowOff>
    </xdr:to>
    <xdr:sp macro="" textlink="">
      <xdr:nvSpPr>
        <xdr:cNvPr id="241" name="フローチャート : 判断 240"/>
        <xdr:cNvSpPr/>
      </xdr:nvSpPr>
      <xdr:spPr>
        <a:xfrm>
          <a:off x="10426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55880</xdr:rowOff>
    </xdr:from>
    <xdr:to>
      <xdr:col>15</xdr:col>
      <xdr:colOff>231775</xdr:colOff>
      <xdr:row>84</xdr:row>
      <xdr:rowOff>157480</xdr:rowOff>
    </xdr:to>
    <xdr:sp macro="" textlink="">
      <xdr:nvSpPr>
        <xdr:cNvPr id="247" name="円/楕円 246"/>
        <xdr:cNvSpPr/>
      </xdr:nvSpPr>
      <xdr:spPr>
        <a:xfrm>
          <a:off x="10426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142257</xdr:rowOff>
    </xdr:from>
    <xdr:ext cx="469744" cy="259045"/>
    <xdr:sp macro="" textlink="">
      <xdr:nvSpPr>
        <xdr:cNvPr id="248" name="【福祉施設】&#10;一人当たり面積該当値テキスト"/>
        <xdr:cNvSpPr txBox="1"/>
      </xdr:nvSpPr>
      <xdr:spPr>
        <a:xfrm>
          <a:off x="105664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49" name="正方形/長方形 24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0" name="正方形/長方形 2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1" name="正方形/長方形 2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2" name="正方形/長方形 2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3" name="正方形/長方形 2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4" name="正方形/長方形 2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5" name="正方形/長方形 2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56" name="正方形/長方形 255"/>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57" name="正方形/長方形 25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4" name="正方形/長方形 263"/>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5" name="正方形/長方形 264"/>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66" name="正方形/長方形 265"/>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67" name="正方形/長方形 266"/>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68" name="正方形/長方形 267"/>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69" name="正方形/長方形 268"/>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0" name="正方形/長方形 26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71" name="正方形/長方形 27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72" name="正方形/長方形 271"/>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73" name="正方形/長方形 272"/>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74" name="正方形/長方形 273"/>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75" name="正方形/長方形 274"/>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76" name="正方形/長方形 27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77" name="正方形/長方形 27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78" name="正方形/長方形 2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79" name="正方形/長方形 2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80" name="正方形/長方形 2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81" name="正方形/長方形 2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82" name="正方形/長方形 2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83" name="正方形/長方形 2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84" name="正方形/長方形 283"/>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85" name="正方形/長方形 28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6" name="正方形/長方形 2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7" name="正方形/長方形 2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8" name="正方形/長方形 2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9" name="正方形/長方形 2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90" name="正方形/長方形 2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1" name="正方形/長方形 2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92" name="正方形/長方形 291"/>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93" name="正方形/長方形 29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94" name="正方形/長方形 2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95" name="正方形/長方形 2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96" name="正方形/長方形 2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97" name="正方形/長方形 2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98" name="正方形/長方形 2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99" name="正方形/長方形 2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00" name="正方形/長方形 29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01" name="テキスト ボックス 3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02" name="直線コネクタ 3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03" name="テキスト ボックス 30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04" name="直線コネクタ 3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05" name="テキスト ボックス 3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06" name="直線コネクタ 3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07" name="テキスト ボックス 3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08" name="直線コネクタ 3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09" name="テキスト ボックス 3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10" name="直線コネクタ 3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11" name="テキスト ボックス 3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12" name="直線コネクタ 3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313" name="テキスト ボックス 3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14" name="直線コネクタ 3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15" name="テキスト ボックス 314"/>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16"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7620</xdr:rowOff>
    </xdr:from>
    <xdr:to>
      <xdr:col>23</xdr:col>
      <xdr:colOff>516889</xdr:colOff>
      <xdr:row>85</xdr:row>
      <xdr:rowOff>83820</xdr:rowOff>
    </xdr:to>
    <xdr:cxnSp macro="">
      <xdr:nvCxnSpPr>
        <xdr:cNvPr id="317" name="直線コネクタ 316"/>
        <xdr:cNvCxnSpPr/>
      </xdr:nvCxnSpPr>
      <xdr:spPr>
        <a:xfrm flipV="1">
          <a:off x="16318864" y="1338072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87647</xdr:rowOff>
    </xdr:from>
    <xdr:ext cx="405111" cy="259045"/>
    <xdr:sp macro="" textlink="">
      <xdr:nvSpPr>
        <xdr:cNvPr id="318" name="【消防施設】&#10;有形固定資産減価償却率最小値テキスト"/>
        <xdr:cNvSpPr txBox="1"/>
      </xdr:nvSpPr>
      <xdr:spPr>
        <a:xfrm>
          <a:off x="16408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23</xdr:col>
      <xdr:colOff>428625</xdr:colOff>
      <xdr:row>85</xdr:row>
      <xdr:rowOff>83820</xdr:rowOff>
    </xdr:from>
    <xdr:to>
      <xdr:col>23</xdr:col>
      <xdr:colOff>606425</xdr:colOff>
      <xdr:row>85</xdr:row>
      <xdr:rowOff>83820</xdr:rowOff>
    </xdr:to>
    <xdr:cxnSp macro="">
      <xdr:nvCxnSpPr>
        <xdr:cNvPr id="319" name="直線コネクタ 318"/>
        <xdr:cNvCxnSpPr/>
      </xdr:nvCxnSpPr>
      <xdr:spPr>
        <a:xfrm>
          <a:off x="16230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125747</xdr:rowOff>
    </xdr:from>
    <xdr:ext cx="405111" cy="259045"/>
    <xdr:sp macro="" textlink="">
      <xdr:nvSpPr>
        <xdr:cNvPr id="320" name="【消防施設】&#10;有形固定資産減価償却率最大値テキスト"/>
        <xdr:cNvSpPr txBox="1"/>
      </xdr:nvSpPr>
      <xdr:spPr>
        <a:xfrm>
          <a:off x="164084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78</xdr:row>
      <xdr:rowOff>7620</xdr:rowOff>
    </xdr:from>
    <xdr:to>
      <xdr:col>23</xdr:col>
      <xdr:colOff>606425</xdr:colOff>
      <xdr:row>78</xdr:row>
      <xdr:rowOff>7620</xdr:rowOff>
    </xdr:to>
    <xdr:cxnSp macro="">
      <xdr:nvCxnSpPr>
        <xdr:cNvPr id="321" name="直線コネクタ 320"/>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109238</xdr:rowOff>
    </xdr:from>
    <xdr:ext cx="405111" cy="259045"/>
    <xdr:sp macro="" textlink="">
      <xdr:nvSpPr>
        <xdr:cNvPr id="322" name="【消防施設】&#10;有形固定資産減価償却率平均値テキスト"/>
        <xdr:cNvSpPr txBox="1"/>
      </xdr:nvSpPr>
      <xdr:spPr>
        <a:xfrm>
          <a:off x="16408400" y="13310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86361</xdr:rowOff>
    </xdr:from>
    <xdr:to>
      <xdr:col>23</xdr:col>
      <xdr:colOff>568325</xdr:colOff>
      <xdr:row>79</xdr:row>
      <xdr:rowOff>16511</xdr:rowOff>
    </xdr:to>
    <xdr:sp macro="" textlink="">
      <xdr:nvSpPr>
        <xdr:cNvPr id="323" name="フローチャート : 判断 322"/>
        <xdr:cNvSpPr/>
      </xdr:nvSpPr>
      <xdr:spPr>
        <a:xfrm>
          <a:off x="16268700" y="134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24" name="テキスト ボックス 3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25" name="テキスト ボックス 3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26" name="テキスト ボックス 3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27" name="テキスト ボックス 3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28" name="テキスト ボックス 3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83</xdr:row>
      <xdr:rowOff>154939</xdr:rowOff>
    </xdr:from>
    <xdr:to>
      <xdr:col>23</xdr:col>
      <xdr:colOff>568325</xdr:colOff>
      <xdr:row>84</xdr:row>
      <xdr:rowOff>85089</xdr:rowOff>
    </xdr:to>
    <xdr:sp macro="" textlink="">
      <xdr:nvSpPr>
        <xdr:cNvPr id="329" name="円/楕円 328"/>
        <xdr:cNvSpPr/>
      </xdr:nvSpPr>
      <xdr:spPr>
        <a:xfrm>
          <a:off x="16268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133366</xdr:rowOff>
    </xdr:from>
    <xdr:ext cx="405111" cy="259045"/>
    <xdr:sp macro="" textlink="">
      <xdr:nvSpPr>
        <xdr:cNvPr id="330" name="【消防施設】&#10;有形固定資産減価償却率該当値テキスト"/>
        <xdr:cNvSpPr txBox="1"/>
      </xdr:nvSpPr>
      <xdr:spPr>
        <a:xfrm>
          <a:off x="164084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31" name="正方形/長方形 330"/>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2" name="正方形/長方形 3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3" name="正方形/長方形 3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4" name="正方形/長方形 3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5" name="正方形/長方形 3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6" name="正方形/長方形 3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7" name="正方形/長方形 3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38" name="正方形/長方形 337"/>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39" name="テキスト ボックス 3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40" name="直線コネクタ 3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41" name="直線コネクタ 34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42" name="テキスト ボックス 34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43" name="直線コネクタ 34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44" name="テキスト ボックス 34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45" name="直線コネクタ 34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46" name="テキスト ボックス 34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47" name="直線コネクタ 34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48" name="テキスト ボックス 34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49" name="直線コネクタ 34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50" name="テキスト ボックス 34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51" name="直線コネクタ 35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52" name="テキスト ボックス 35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53" name="直線コネクタ 3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54" name="テキスト ボックス 3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5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70757</xdr:rowOff>
    </xdr:to>
    <xdr:cxnSp macro="">
      <xdr:nvCxnSpPr>
        <xdr:cNvPr id="356" name="直線コネクタ 355"/>
        <xdr:cNvCxnSpPr/>
      </xdr:nvCxnSpPr>
      <xdr:spPr>
        <a:xfrm flipV="1">
          <a:off x="22160864" y="134112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74584</xdr:rowOff>
    </xdr:from>
    <xdr:ext cx="469744" cy="259045"/>
    <xdr:sp macro="" textlink="">
      <xdr:nvSpPr>
        <xdr:cNvPr id="357" name="【消防施設】&#10;一人当たり面積最小値テキスト"/>
        <xdr:cNvSpPr txBox="1"/>
      </xdr:nvSpPr>
      <xdr:spPr>
        <a:xfrm>
          <a:off x="222504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70757</xdr:rowOff>
    </xdr:from>
    <xdr:to>
      <xdr:col>32</xdr:col>
      <xdr:colOff>276225</xdr:colOff>
      <xdr:row>86</xdr:row>
      <xdr:rowOff>70757</xdr:rowOff>
    </xdr:to>
    <xdr:cxnSp macro="">
      <xdr:nvCxnSpPr>
        <xdr:cNvPr id="358" name="直線コネクタ 357"/>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359"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360" name="直線コネクタ 35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2013</xdr:rowOff>
    </xdr:from>
    <xdr:ext cx="469744" cy="259045"/>
    <xdr:sp macro="" textlink="">
      <xdr:nvSpPr>
        <xdr:cNvPr id="361" name="【消防施設】&#10;一人当たり面積平均値テキスト"/>
        <xdr:cNvSpPr txBox="1"/>
      </xdr:nvSpPr>
      <xdr:spPr>
        <a:xfrm>
          <a:off x="22250400" y="1406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0.020</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150586</xdr:rowOff>
    </xdr:from>
    <xdr:to>
      <xdr:col>32</xdr:col>
      <xdr:colOff>238125</xdr:colOff>
      <xdr:row>83</xdr:row>
      <xdr:rowOff>80736</xdr:rowOff>
    </xdr:to>
    <xdr:sp macro="" textlink="">
      <xdr:nvSpPr>
        <xdr:cNvPr id="362" name="フローチャート : 判断 361"/>
        <xdr:cNvSpPr/>
      </xdr:nvSpPr>
      <xdr:spPr>
        <a:xfrm>
          <a:off x="22110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63" name="テキスト ボックス 3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64" name="テキスト ボックス 3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65" name="テキスト ボックス 3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66" name="テキスト ボックス 3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67" name="テキスト ボックス 3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19957</xdr:rowOff>
    </xdr:from>
    <xdr:to>
      <xdr:col>32</xdr:col>
      <xdr:colOff>238125</xdr:colOff>
      <xdr:row>86</xdr:row>
      <xdr:rowOff>121557</xdr:rowOff>
    </xdr:to>
    <xdr:sp macro="" textlink="">
      <xdr:nvSpPr>
        <xdr:cNvPr id="368" name="円/楕円 367"/>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106334</xdr:rowOff>
    </xdr:from>
    <xdr:ext cx="469744" cy="259045"/>
    <xdr:sp macro="" textlink="">
      <xdr:nvSpPr>
        <xdr:cNvPr id="369" name="【消防施設】&#10;一人当たり面積該当値テキスト"/>
        <xdr:cNvSpPr txBox="1"/>
      </xdr:nvSpPr>
      <xdr:spPr>
        <a:xfrm>
          <a:off x="222504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70" name="正方形/長方形 36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71" name="正方形/長方形 3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2" name="正方形/長方形 3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3" name="正方形/長方形 3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4" name="正方形/長方形 3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5" name="正方形/長方形 3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6" name="正方形/長方形 3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77" name="正方形/長方形 37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78" name="テキスト ボックス 3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79" name="直線コネクタ 3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80" name="テキスト ボックス 37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381" name="直線コネクタ 38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382" name="テキスト ボックス 38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83" name="直線コネクタ 38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84" name="テキスト ボックス 38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85" name="直線コネクタ 38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86" name="テキスト ボックス 38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87" name="直線コネクタ 38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88" name="テキスト ボックス 38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89" name="直線コネクタ 38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90" name="テキスト ボックス 38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91" name="直線コネクタ 39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392" name="テキスト ボックス 39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93" name="直線コネクタ 3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94" name="テキスト ボックス 3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95"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68036</xdr:rowOff>
    </xdr:from>
    <xdr:to>
      <xdr:col>23</xdr:col>
      <xdr:colOff>516889</xdr:colOff>
      <xdr:row>108</xdr:row>
      <xdr:rowOff>10886</xdr:rowOff>
    </xdr:to>
    <xdr:cxnSp macro="">
      <xdr:nvCxnSpPr>
        <xdr:cNvPr id="396" name="直線コネクタ 395"/>
        <xdr:cNvCxnSpPr/>
      </xdr:nvCxnSpPr>
      <xdr:spPr>
        <a:xfrm flipV="1">
          <a:off x="16318864" y="17041586"/>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14713</xdr:rowOff>
    </xdr:from>
    <xdr:ext cx="405111" cy="259045"/>
    <xdr:sp macro="" textlink="">
      <xdr:nvSpPr>
        <xdr:cNvPr id="397" name="【庁舎】&#10;有形固定資産減価償却率最小値テキスト"/>
        <xdr:cNvSpPr txBox="1"/>
      </xdr:nvSpPr>
      <xdr:spPr>
        <a:xfrm>
          <a:off x="164084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23</xdr:col>
      <xdr:colOff>428625</xdr:colOff>
      <xdr:row>108</xdr:row>
      <xdr:rowOff>10886</xdr:rowOff>
    </xdr:from>
    <xdr:to>
      <xdr:col>23</xdr:col>
      <xdr:colOff>606425</xdr:colOff>
      <xdr:row>108</xdr:row>
      <xdr:rowOff>10886</xdr:rowOff>
    </xdr:to>
    <xdr:cxnSp macro="">
      <xdr:nvCxnSpPr>
        <xdr:cNvPr id="398" name="直線コネクタ 397"/>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14713</xdr:rowOff>
    </xdr:from>
    <xdr:ext cx="405111" cy="259045"/>
    <xdr:sp macro="" textlink="">
      <xdr:nvSpPr>
        <xdr:cNvPr id="399" name="【庁舎】&#10;有形固定資産減価償却率最大値テキスト"/>
        <xdr:cNvSpPr txBox="1"/>
      </xdr:nvSpPr>
      <xdr:spPr>
        <a:xfrm>
          <a:off x="16408400" y="1681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99</xdr:row>
      <xdr:rowOff>68036</xdr:rowOff>
    </xdr:from>
    <xdr:to>
      <xdr:col>23</xdr:col>
      <xdr:colOff>606425</xdr:colOff>
      <xdr:row>99</xdr:row>
      <xdr:rowOff>68036</xdr:rowOff>
    </xdr:to>
    <xdr:cxnSp macro="">
      <xdr:nvCxnSpPr>
        <xdr:cNvPr id="400" name="直線コネクタ 399"/>
        <xdr:cNvCxnSpPr/>
      </xdr:nvCxnSpPr>
      <xdr:spPr>
        <a:xfrm>
          <a:off x="16230600" y="1704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93997</xdr:rowOff>
    </xdr:from>
    <xdr:ext cx="405111" cy="259045"/>
    <xdr:sp macro="" textlink="">
      <xdr:nvSpPr>
        <xdr:cNvPr id="401" name="【庁舎】&#10;有形固定資産減価償却率平均値テキスト"/>
        <xdr:cNvSpPr txBox="1"/>
      </xdr:nvSpPr>
      <xdr:spPr>
        <a:xfrm>
          <a:off x="164084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402" name="フローチャート : 判断 401"/>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03" name="テキスト ボックス 4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4" name="テキスト ボックス 4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5" name="テキスト ボックス 4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6" name="テキスト ボックス 4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7" name="テキスト ボックス 4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107</xdr:row>
      <xdr:rowOff>131536</xdr:rowOff>
    </xdr:from>
    <xdr:to>
      <xdr:col>23</xdr:col>
      <xdr:colOff>568325</xdr:colOff>
      <xdr:row>108</xdr:row>
      <xdr:rowOff>61686</xdr:rowOff>
    </xdr:to>
    <xdr:sp macro="" textlink="">
      <xdr:nvSpPr>
        <xdr:cNvPr id="408" name="円/楕円 407"/>
        <xdr:cNvSpPr/>
      </xdr:nvSpPr>
      <xdr:spPr>
        <a:xfrm>
          <a:off x="162687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46463</xdr:rowOff>
    </xdr:from>
    <xdr:ext cx="405111" cy="259045"/>
    <xdr:sp macro="" textlink="">
      <xdr:nvSpPr>
        <xdr:cNvPr id="409" name="【庁舎】&#10;有形固定資産減価償却率該当値テキスト"/>
        <xdr:cNvSpPr txBox="1"/>
      </xdr:nvSpPr>
      <xdr:spPr>
        <a:xfrm>
          <a:off x="16408400" y="18391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0" name="正方形/長方形 40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1" name="正方形/長方形 4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2" name="正方形/長方形 4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3" name="正方形/長方形 4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4" name="正方形/長方形 4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5" name="正方形/長方形 4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6" name="正方形/長方形 4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17" name="正方形/長方形 41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8" name="テキスト ボックス 4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9" name="直線コネクタ 4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0" name="テキスト ボックス 41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21" name="直線コネクタ 4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22" name="テキスト ボックス 4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23" name="直線コネクタ 4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24" name="テキスト ボックス 4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25" name="直線コネクタ 4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26" name="テキスト ボックス 4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27" name="直線コネクタ 4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28" name="テキスト ボックス 4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29" name="直線コネクタ 4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30" name="テキスト ボックス 4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31" name="直線コネクタ 4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32" name="テキスト ボックス 4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3" name="直線コネクタ 4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34" name="テキスト ボックス 4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35"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108857</xdr:rowOff>
    </xdr:from>
    <xdr:to>
      <xdr:col>32</xdr:col>
      <xdr:colOff>186689</xdr:colOff>
      <xdr:row>109</xdr:row>
      <xdr:rowOff>68036</xdr:rowOff>
    </xdr:to>
    <xdr:cxnSp macro="">
      <xdr:nvCxnSpPr>
        <xdr:cNvPr id="436" name="直線コネクタ 435"/>
        <xdr:cNvCxnSpPr/>
      </xdr:nvCxnSpPr>
      <xdr:spPr>
        <a:xfrm flipV="1">
          <a:off x="22160864" y="172538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71863</xdr:rowOff>
    </xdr:from>
    <xdr:ext cx="469744" cy="259045"/>
    <xdr:sp macro="" textlink="">
      <xdr:nvSpPr>
        <xdr:cNvPr id="437" name="【庁舎】&#10;一人当たり面積最小値テキスト"/>
        <xdr:cNvSpPr txBox="1"/>
      </xdr:nvSpPr>
      <xdr:spPr>
        <a:xfrm>
          <a:off x="22250400" y="187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109</xdr:row>
      <xdr:rowOff>68036</xdr:rowOff>
    </xdr:from>
    <xdr:to>
      <xdr:col>32</xdr:col>
      <xdr:colOff>276225</xdr:colOff>
      <xdr:row>109</xdr:row>
      <xdr:rowOff>68036</xdr:rowOff>
    </xdr:to>
    <xdr:cxnSp macro="">
      <xdr:nvCxnSpPr>
        <xdr:cNvPr id="438" name="直線コネクタ 437"/>
        <xdr:cNvCxnSpPr/>
      </xdr:nvCxnSpPr>
      <xdr:spPr>
        <a:xfrm>
          <a:off x="22072600" y="187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55534</xdr:rowOff>
    </xdr:from>
    <xdr:ext cx="469744" cy="259045"/>
    <xdr:sp macro="" textlink="">
      <xdr:nvSpPr>
        <xdr:cNvPr id="439" name="【庁舎】&#10;一人当たり面積最大値テキスト"/>
        <xdr:cNvSpPr txBox="1"/>
      </xdr:nvSpPr>
      <xdr:spPr>
        <a:xfrm>
          <a:off x="222504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100</xdr:row>
      <xdr:rowOff>108857</xdr:rowOff>
    </xdr:from>
    <xdr:to>
      <xdr:col>32</xdr:col>
      <xdr:colOff>276225</xdr:colOff>
      <xdr:row>100</xdr:row>
      <xdr:rowOff>108857</xdr:rowOff>
    </xdr:to>
    <xdr:cxnSp macro="">
      <xdr:nvCxnSpPr>
        <xdr:cNvPr id="440" name="直線コネクタ 439"/>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77306</xdr:rowOff>
    </xdr:from>
    <xdr:ext cx="469744" cy="259045"/>
    <xdr:sp macro="" textlink="">
      <xdr:nvSpPr>
        <xdr:cNvPr id="441" name="【庁舎】&#10;一人当たり面積平均値テキスト"/>
        <xdr:cNvSpPr txBox="1"/>
      </xdr:nvSpPr>
      <xdr:spPr>
        <a:xfrm>
          <a:off x="22250400" y="17736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98879</xdr:rowOff>
    </xdr:from>
    <xdr:to>
      <xdr:col>32</xdr:col>
      <xdr:colOff>238125</xdr:colOff>
      <xdr:row>104</xdr:row>
      <xdr:rowOff>29029</xdr:rowOff>
    </xdr:to>
    <xdr:sp macro="" textlink="">
      <xdr:nvSpPr>
        <xdr:cNvPr id="442" name="フローチャート : 判断 441"/>
        <xdr:cNvSpPr/>
      </xdr:nvSpPr>
      <xdr:spPr>
        <a:xfrm>
          <a:off x="221107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3" name="テキスト ボックス 4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44" name="テキスト ボックス 4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45" name="テキスト ボックス 4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46" name="テキスト ボックス 4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7" name="テキスト ボックス 4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9071</xdr:rowOff>
    </xdr:from>
    <xdr:to>
      <xdr:col>32</xdr:col>
      <xdr:colOff>238125</xdr:colOff>
      <xdr:row>102</xdr:row>
      <xdr:rowOff>110671</xdr:rowOff>
    </xdr:to>
    <xdr:sp macro="" textlink="">
      <xdr:nvSpPr>
        <xdr:cNvPr id="448" name="円/楕円 447"/>
        <xdr:cNvSpPr/>
      </xdr:nvSpPr>
      <xdr:spPr>
        <a:xfrm>
          <a:off x="22110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31948</xdr:rowOff>
    </xdr:from>
    <xdr:ext cx="469744" cy="259045"/>
    <xdr:sp macro="" textlink="">
      <xdr:nvSpPr>
        <xdr:cNvPr id="449" name="【庁舎】&#10;一人当たり面積該当値テキスト"/>
        <xdr:cNvSpPr txBox="1"/>
      </xdr:nvSpPr>
      <xdr:spPr>
        <a:xfrm>
          <a:off x="22250400" y="1734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0" name="正方形/長方形 449"/>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1" name="正方形/長方形 4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2" name="テキスト ボックス 451"/>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en-US" altLang="ja-JP" sz="1300">
              <a:solidFill>
                <a:schemeClr val="dk1"/>
              </a:solidFill>
              <a:effectLst/>
              <a:latin typeface="+mn-ea"/>
              <a:ea typeface="+mn-ea"/>
              <a:cs typeface="+mn-cs"/>
            </a:rPr>
            <a:t>14.15</a:t>
          </a:r>
          <a:r>
            <a:rPr kumimoji="1" lang="ja-JP" altLang="ja-JP" sz="1300">
              <a:solidFill>
                <a:schemeClr val="dk1"/>
              </a:solidFill>
              <a:effectLst/>
              <a:latin typeface="+mn-ea"/>
              <a:ea typeface="+mn-ea"/>
              <a:cs typeface="+mn-cs"/>
            </a:rPr>
            <a:t>㎢に約</a:t>
          </a:r>
          <a:r>
            <a:rPr kumimoji="1" lang="en-US" altLang="ja-JP" sz="1300">
              <a:solidFill>
                <a:schemeClr val="dk1"/>
              </a:solidFill>
              <a:effectLst/>
              <a:latin typeface="+mn-ea"/>
              <a:ea typeface="+mn-ea"/>
              <a:cs typeface="+mn-cs"/>
            </a:rPr>
            <a:t>11</a:t>
          </a:r>
          <a:r>
            <a:rPr kumimoji="1" lang="ja-JP" altLang="ja-JP" sz="1300">
              <a:solidFill>
                <a:schemeClr val="dk1"/>
              </a:solidFill>
              <a:effectLst/>
              <a:latin typeface="+mn-ea"/>
              <a:ea typeface="+mn-ea"/>
              <a:cs typeface="+mn-cs"/>
            </a:rPr>
            <a:t>万人が居住している、極めて人口密度が高い本市の特性を反映して、</a:t>
          </a:r>
          <a:r>
            <a:rPr kumimoji="1" lang="ja-JP" altLang="en-US" sz="1300">
              <a:solidFill>
                <a:schemeClr val="dk1"/>
              </a:solidFill>
              <a:effectLst/>
              <a:latin typeface="+mn-ea"/>
              <a:ea typeface="+mn-ea"/>
              <a:cs typeface="+mn-cs"/>
            </a:rPr>
            <a:t>図書館、福祉施設及び消防</a:t>
          </a:r>
          <a:r>
            <a:rPr kumimoji="1" lang="ja-JP" altLang="ja-JP" sz="1300">
              <a:solidFill>
                <a:schemeClr val="dk1"/>
              </a:solidFill>
              <a:effectLst/>
              <a:latin typeface="+mn-ea"/>
              <a:ea typeface="+mn-ea"/>
              <a:cs typeface="+mn-cs"/>
            </a:rPr>
            <a:t>施設の一人当たり面積等は</a:t>
          </a:r>
          <a:r>
            <a:rPr kumimoji="1" lang="ja-JP" altLang="en-US" sz="1300">
              <a:solidFill>
                <a:schemeClr val="dk1"/>
              </a:solidFill>
              <a:effectLst/>
              <a:latin typeface="+mn-ea"/>
              <a:ea typeface="+mn-ea"/>
              <a:cs typeface="+mn-cs"/>
            </a:rPr>
            <a:t>類似団体を下回っている。体育館・プールの一人当たり面積については、総合スポーツセンターを平成</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年度に供用開始したため、類似団体内で最も高い数値となっている。</a:t>
          </a:r>
          <a:endParaRPr kumimoji="1" lang="en-US" altLang="ja-JP" sz="1300">
            <a:solidFill>
              <a:schemeClr val="dk1"/>
            </a:solidFill>
            <a:effectLst/>
            <a:latin typeface="+mn-ea"/>
            <a:ea typeface="+mn-ea"/>
            <a:cs typeface="+mn-cs"/>
          </a:endParaRPr>
        </a:p>
        <a:p>
          <a:r>
            <a:rPr kumimoji="1" lang="ja-JP" altLang="en-US" sz="1300">
              <a:latin typeface="+mn-ea"/>
              <a:ea typeface="+mn-ea"/>
            </a:rPr>
            <a:t>　福祉施設（老人福祉センターナギの木苑）の有形固定資産減価償却率が高い数値を示しており、老朽化が進んでいる。今後は、施設のあり方も含めて対応を検討していく。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113,026
112,387
14.15
36,238,278
35,202,249
1,032,143
18,968,320
29,642,145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は住宅都市であり、大型事業所が少ないため、税収の多くを個人市民税に依存している。また、市域が狭いため、固定資産税による税収も少ない。そのため、類似団体と比較すると、相対的に財政力指数が低くなる。</a:t>
          </a:r>
          <a:endParaRPr lang="ja-JP" altLang="ja-JP" sz="1300">
            <a:effectLst/>
          </a:endParaRPr>
        </a:p>
        <a:p>
          <a:r>
            <a:rPr kumimoji="1" lang="ja-JP" altLang="ja-JP" sz="1300">
              <a:solidFill>
                <a:schemeClr val="dk1"/>
              </a:solidFill>
              <a:effectLst/>
              <a:latin typeface="+mn-lt"/>
              <a:ea typeface="+mn-ea"/>
              <a:cs typeface="+mn-cs"/>
            </a:rPr>
            <a:t>　ここ数年の数値についてはほぼ横ばいであるが、改善傾向にある。主な要因は、生活保護者数の伸びや介護サービス受給者数の増に伴う基準財政需要額の伸びを、地方消費税交付金の増等に伴う基準財政収入額の伸びが上回ったことであ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136525</xdr:rowOff>
    </xdr:to>
    <xdr:cxnSp macro="">
      <xdr:nvCxnSpPr>
        <xdr:cNvPr id="68" name="直線コネクタ 67"/>
        <xdr:cNvCxnSpPr/>
      </xdr:nvCxnSpPr>
      <xdr:spPr>
        <a:xfrm flipV="1">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136525</xdr:rowOff>
    </xdr:from>
    <xdr:to>
      <xdr:col>6</xdr:col>
      <xdr:colOff>0</xdr:colOff>
      <xdr:row>41</xdr:row>
      <xdr:rowOff>156633</xdr:rowOff>
    </xdr:to>
    <xdr:cxnSp macro="">
      <xdr:nvCxnSpPr>
        <xdr:cNvPr id="71" name="直線コネクタ 70"/>
        <xdr:cNvCxnSpPr/>
      </xdr:nvCxnSpPr>
      <xdr:spPr>
        <a:xfrm flipV="1">
          <a:off x="3225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4" name="直線コネクタ 73"/>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41</xdr:row>
      <xdr:rowOff>156633</xdr:rowOff>
    </xdr:to>
    <xdr:cxnSp macro="">
      <xdr:nvCxnSpPr>
        <xdr:cNvPr id="77" name="直線コネクタ 76"/>
        <xdr:cNvCxnSpPr/>
      </xdr:nvCxnSpPr>
      <xdr:spPr>
        <a:xfrm>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37694</xdr:rowOff>
    </xdr:from>
    <xdr:ext cx="762000" cy="259045"/>
    <xdr:sp macro="" textlink="">
      <xdr:nvSpPr>
        <xdr:cNvPr id="88" name="財政力該当値テキスト"/>
        <xdr:cNvSpPr txBox="1"/>
      </xdr:nvSpPr>
      <xdr:spPr>
        <a:xfrm>
          <a:off x="5041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85725</xdr:rowOff>
    </xdr:from>
    <xdr:to>
      <xdr:col>6</xdr:col>
      <xdr:colOff>50800</xdr:colOff>
      <xdr:row>42</xdr:row>
      <xdr:rowOff>15875</xdr:rowOff>
    </xdr:to>
    <xdr:sp macro="" textlink="">
      <xdr:nvSpPr>
        <xdr:cNvPr id="89" name="円/楕円 88"/>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xdr:rowOff>
    </xdr:from>
    <xdr:ext cx="736600" cy="259045"/>
    <xdr:sp macro="" textlink="">
      <xdr:nvSpPr>
        <xdr:cNvPr id="90" name="テキスト ボックス 89"/>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4" name="テキスト ボックス 93"/>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歳入においては、消費税増税に伴う地方消費税交付金の増や普通交付税の増があった結果、経常一般財源等は</a:t>
          </a:r>
          <a:r>
            <a:rPr kumimoji="1" lang="en-US" altLang="ja-JP" sz="1300">
              <a:solidFill>
                <a:schemeClr val="dk1"/>
              </a:solidFill>
              <a:effectLst/>
              <a:latin typeface="+mn-lt"/>
              <a:ea typeface="+mn-ea"/>
              <a:cs typeface="+mn-cs"/>
            </a:rPr>
            <a:t>859,503</a:t>
          </a:r>
          <a:r>
            <a:rPr kumimoji="1" lang="ja-JP" altLang="ja-JP" sz="1300">
              <a:solidFill>
                <a:schemeClr val="dk1"/>
              </a:solidFill>
              <a:effectLst/>
              <a:latin typeface="+mn-lt"/>
              <a:ea typeface="+mn-ea"/>
              <a:cs typeface="+mn-cs"/>
            </a:rPr>
            <a:t>千円の大幅増（対前年度比</a:t>
          </a:r>
          <a:r>
            <a:rPr kumimoji="1" lang="en-US" altLang="ja-JP" sz="1300">
              <a:solidFill>
                <a:schemeClr val="dk1"/>
              </a:solidFill>
              <a:effectLst/>
              <a:latin typeface="+mn-lt"/>
              <a:ea typeface="+mn-ea"/>
              <a:cs typeface="+mn-cs"/>
            </a:rPr>
            <a:t>+4.7</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歳出においては、定年退職者数の減に伴う退職手当の減や市債元利償還金の減があり、経常一般財源充当経費が</a:t>
          </a:r>
          <a:r>
            <a:rPr kumimoji="1" lang="en-US" altLang="ja-JP" sz="1300">
              <a:solidFill>
                <a:schemeClr val="dk1"/>
              </a:solidFill>
              <a:effectLst/>
              <a:latin typeface="+mn-lt"/>
              <a:ea typeface="+mn-ea"/>
              <a:cs typeface="+mn-cs"/>
            </a:rPr>
            <a:t>344,134</a:t>
          </a:r>
          <a:r>
            <a:rPr kumimoji="1" lang="ja-JP" altLang="ja-JP" sz="1300">
              <a:solidFill>
                <a:schemeClr val="dk1"/>
              </a:solidFill>
              <a:effectLst/>
              <a:latin typeface="+mn-lt"/>
              <a:ea typeface="+mn-ea"/>
              <a:cs typeface="+mn-cs"/>
            </a:rPr>
            <a:t>千円の減（前年度比▲</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この結果、経常収支比率は</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ポイント改善した。</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30226</xdr:rowOff>
    </xdr:from>
    <xdr:to>
      <xdr:col>7</xdr:col>
      <xdr:colOff>152400</xdr:colOff>
      <xdr:row>61</xdr:row>
      <xdr:rowOff>133858</xdr:rowOff>
    </xdr:to>
    <xdr:cxnSp macro="">
      <xdr:nvCxnSpPr>
        <xdr:cNvPr id="129" name="直線コネクタ 128"/>
        <xdr:cNvCxnSpPr/>
      </xdr:nvCxnSpPr>
      <xdr:spPr>
        <a:xfrm flipV="1">
          <a:off x="4114800" y="10317226"/>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79265</xdr:rowOff>
    </xdr:from>
    <xdr:ext cx="762000" cy="259045"/>
    <xdr:sp macro="" textlink="">
      <xdr:nvSpPr>
        <xdr:cNvPr id="130" name="財政構造の弾力性平均値テキスト"/>
        <xdr:cNvSpPr txBox="1"/>
      </xdr:nvSpPr>
      <xdr:spPr>
        <a:xfrm>
          <a:off x="5041900" y="10537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126746</xdr:rowOff>
    </xdr:from>
    <xdr:to>
      <xdr:col>6</xdr:col>
      <xdr:colOff>0</xdr:colOff>
      <xdr:row>61</xdr:row>
      <xdr:rowOff>133858</xdr:rowOff>
    </xdr:to>
    <xdr:cxnSp macro="">
      <xdr:nvCxnSpPr>
        <xdr:cNvPr id="132" name="直線コネクタ 131"/>
        <xdr:cNvCxnSpPr/>
      </xdr:nvCxnSpPr>
      <xdr:spPr>
        <a:xfrm>
          <a:off x="3225800" y="1041374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121666</xdr:rowOff>
    </xdr:from>
    <xdr:to>
      <xdr:col>6</xdr:col>
      <xdr:colOff>50800</xdr:colOff>
      <xdr:row>62</xdr:row>
      <xdr:rowOff>51816</xdr:rowOff>
    </xdr:to>
    <xdr:sp macro="" textlink="">
      <xdr:nvSpPr>
        <xdr:cNvPr id="133" name="フローチャート : 判断 132"/>
        <xdr:cNvSpPr/>
      </xdr:nvSpPr>
      <xdr:spPr>
        <a:xfrm>
          <a:off x="4064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36593</xdr:rowOff>
    </xdr:from>
    <xdr:ext cx="736600" cy="259045"/>
    <xdr:sp macro="" textlink="">
      <xdr:nvSpPr>
        <xdr:cNvPr id="134" name="テキスト ボックス 133"/>
        <xdr:cNvSpPr txBox="1"/>
      </xdr:nvSpPr>
      <xdr:spPr>
        <a:xfrm>
          <a:off x="3733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117094</xdr:rowOff>
    </xdr:from>
    <xdr:to>
      <xdr:col>4</xdr:col>
      <xdr:colOff>482600</xdr:colOff>
      <xdr:row>60</xdr:row>
      <xdr:rowOff>126746</xdr:rowOff>
    </xdr:to>
    <xdr:cxnSp macro="">
      <xdr:nvCxnSpPr>
        <xdr:cNvPr id="135" name="直線コネクタ 134"/>
        <xdr:cNvCxnSpPr/>
      </xdr:nvCxnSpPr>
      <xdr:spPr>
        <a:xfrm>
          <a:off x="2336800" y="104040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39624</xdr:rowOff>
    </xdr:from>
    <xdr:to>
      <xdr:col>4</xdr:col>
      <xdr:colOff>533400</xdr:colOff>
      <xdr:row>61</xdr:row>
      <xdr:rowOff>141224</xdr:rowOff>
    </xdr:to>
    <xdr:sp macro="" textlink="">
      <xdr:nvSpPr>
        <xdr:cNvPr id="136" name="フローチャート : 判断 135"/>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126001</xdr:rowOff>
    </xdr:from>
    <xdr:ext cx="762000" cy="259045"/>
    <xdr:sp macro="" textlink="">
      <xdr:nvSpPr>
        <xdr:cNvPr id="137" name="テキスト ボックス 136"/>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117094</xdr:rowOff>
    </xdr:from>
    <xdr:to>
      <xdr:col>3</xdr:col>
      <xdr:colOff>279400</xdr:colOff>
      <xdr:row>60</xdr:row>
      <xdr:rowOff>117094</xdr:rowOff>
    </xdr:to>
    <xdr:cxnSp macro="">
      <xdr:nvCxnSpPr>
        <xdr:cNvPr id="138" name="直線コネクタ 137"/>
        <xdr:cNvCxnSpPr/>
      </xdr:nvCxnSpPr>
      <xdr:spPr>
        <a:xfrm>
          <a:off x="1447800" y="10404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102362</xdr:rowOff>
    </xdr:from>
    <xdr:to>
      <xdr:col>3</xdr:col>
      <xdr:colOff>330200</xdr:colOff>
      <xdr:row>62</xdr:row>
      <xdr:rowOff>32512</xdr:rowOff>
    </xdr:to>
    <xdr:sp macro="" textlink="">
      <xdr:nvSpPr>
        <xdr:cNvPr id="139" name="フローチャート : 判断 138"/>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17289</xdr:rowOff>
    </xdr:from>
    <xdr:ext cx="762000" cy="259045"/>
    <xdr:sp macro="" textlink="">
      <xdr:nvSpPr>
        <xdr:cNvPr id="140" name="テキスト ボックス 139"/>
        <xdr:cNvSpPr txBox="1"/>
      </xdr:nvSpPr>
      <xdr:spPr>
        <a:xfrm>
          <a:off x="1955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41" name="フローチャート : 判断 140"/>
        <xdr:cNvSpPr/>
      </xdr:nvSpPr>
      <xdr:spPr>
        <a:xfrm>
          <a:off x="1397000" y="1060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60723</xdr:rowOff>
    </xdr:from>
    <xdr:ext cx="762000" cy="259045"/>
    <xdr:sp macro="" textlink="">
      <xdr:nvSpPr>
        <xdr:cNvPr id="142" name="テキスト ボックス 141"/>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150876</xdr:rowOff>
    </xdr:from>
    <xdr:to>
      <xdr:col>7</xdr:col>
      <xdr:colOff>203200</xdr:colOff>
      <xdr:row>60</xdr:row>
      <xdr:rowOff>81026</xdr:rowOff>
    </xdr:to>
    <xdr:sp macro="" textlink="">
      <xdr:nvSpPr>
        <xdr:cNvPr id="148" name="円/楕円 147"/>
        <xdr:cNvSpPr/>
      </xdr:nvSpPr>
      <xdr:spPr>
        <a:xfrm>
          <a:off x="49022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167403</xdr:rowOff>
    </xdr:from>
    <xdr:ext cx="762000" cy="259045"/>
    <xdr:sp macro="" textlink="">
      <xdr:nvSpPr>
        <xdr:cNvPr id="149" name="財政構造の弾力性該当値テキスト"/>
        <xdr:cNvSpPr txBox="1"/>
      </xdr:nvSpPr>
      <xdr:spPr>
        <a:xfrm>
          <a:off x="5041900" y="1011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83058</xdr:rowOff>
    </xdr:from>
    <xdr:to>
      <xdr:col>6</xdr:col>
      <xdr:colOff>50800</xdr:colOff>
      <xdr:row>62</xdr:row>
      <xdr:rowOff>13208</xdr:rowOff>
    </xdr:to>
    <xdr:sp macro="" textlink="">
      <xdr:nvSpPr>
        <xdr:cNvPr id="150" name="円/楕円 149"/>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51" name="テキスト ボックス 150"/>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75946</xdr:rowOff>
    </xdr:from>
    <xdr:to>
      <xdr:col>4</xdr:col>
      <xdr:colOff>533400</xdr:colOff>
      <xdr:row>61</xdr:row>
      <xdr:rowOff>6096</xdr:rowOff>
    </xdr:to>
    <xdr:sp macro="" textlink="">
      <xdr:nvSpPr>
        <xdr:cNvPr id="152" name="円/楕円 151"/>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16273</xdr:rowOff>
    </xdr:from>
    <xdr:ext cx="762000" cy="259045"/>
    <xdr:sp macro="" textlink="">
      <xdr:nvSpPr>
        <xdr:cNvPr id="153" name="テキスト ボックス 152"/>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66294</xdr:rowOff>
    </xdr:from>
    <xdr:to>
      <xdr:col>3</xdr:col>
      <xdr:colOff>330200</xdr:colOff>
      <xdr:row>60</xdr:row>
      <xdr:rowOff>167894</xdr:rowOff>
    </xdr:to>
    <xdr:sp macro="" textlink="">
      <xdr:nvSpPr>
        <xdr:cNvPr id="154" name="円/楕円 153"/>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6621</xdr:rowOff>
    </xdr:from>
    <xdr:ext cx="762000" cy="259045"/>
    <xdr:sp macro="" textlink="">
      <xdr:nvSpPr>
        <xdr:cNvPr id="155" name="テキスト ボックス 154"/>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66294</xdr:rowOff>
    </xdr:from>
    <xdr:to>
      <xdr:col>2</xdr:col>
      <xdr:colOff>127000</xdr:colOff>
      <xdr:row>60</xdr:row>
      <xdr:rowOff>167894</xdr:rowOff>
    </xdr:to>
    <xdr:sp macro="" textlink="">
      <xdr:nvSpPr>
        <xdr:cNvPr id="156" name="円/楕円 155"/>
        <xdr:cNvSpPr/>
      </xdr:nvSpPr>
      <xdr:spPr>
        <a:xfrm>
          <a:off x="1397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6621</xdr:rowOff>
    </xdr:from>
    <xdr:ext cx="762000" cy="259045"/>
    <xdr:sp macro="" textlink="">
      <xdr:nvSpPr>
        <xdr:cNvPr id="157" name="テキスト ボックス 156"/>
        <xdr:cNvSpPr txBox="1"/>
      </xdr:nvSpPr>
      <xdr:spPr>
        <a:xfrm>
          <a:off x="1066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過去から、事務事業の外部委託及び一部事務組合等による広域行政を推進しており、効率的な行政運営がなされている。</a:t>
          </a:r>
          <a:endParaRPr lang="ja-JP" altLang="ja-JP" sz="1300">
            <a:effectLst/>
          </a:endParaRPr>
        </a:p>
        <a:p>
          <a:r>
            <a:rPr kumimoji="1" lang="ja-JP" altLang="ja-JP" sz="1300">
              <a:solidFill>
                <a:schemeClr val="dk1"/>
              </a:solidFill>
              <a:effectLst/>
              <a:latin typeface="+mn-lt"/>
              <a:ea typeface="+mn-ea"/>
              <a:cs typeface="+mn-cs"/>
            </a:rPr>
            <a:t>　結果として、類似団体において最も人口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人当たり人件費・物件費等決算額が低い都市となっている。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118362</xdr:rowOff>
    </xdr:from>
    <xdr:to>
      <xdr:col>7</xdr:col>
      <xdr:colOff>152400</xdr:colOff>
      <xdr:row>81</xdr:row>
      <xdr:rowOff>147679</xdr:rowOff>
    </xdr:to>
    <xdr:cxnSp macro="">
      <xdr:nvCxnSpPr>
        <xdr:cNvPr id="192" name="直線コネクタ 191"/>
        <xdr:cNvCxnSpPr/>
      </xdr:nvCxnSpPr>
      <xdr:spPr>
        <a:xfrm>
          <a:off x="4114800" y="14005812"/>
          <a:ext cx="8382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82867</xdr:rowOff>
    </xdr:from>
    <xdr:ext cx="762000" cy="259045"/>
    <xdr:sp macro="" textlink="">
      <xdr:nvSpPr>
        <xdr:cNvPr id="193" name="人件費・物件費等の状況平均値テキスト"/>
        <xdr:cNvSpPr txBox="1"/>
      </xdr:nvSpPr>
      <xdr:spPr>
        <a:xfrm>
          <a:off x="5041900" y="14656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58841</xdr:rowOff>
    </xdr:from>
    <xdr:to>
      <xdr:col>6</xdr:col>
      <xdr:colOff>0</xdr:colOff>
      <xdr:row>81</xdr:row>
      <xdr:rowOff>118362</xdr:rowOff>
    </xdr:to>
    <xdr:cxnSp macro="">
      <xdr:nvCxnSpPr>
        <xdr:cNvPr id="195" name="直線コネクタ 194"/>
        <xdr:cNvCxnSpPr/>
      </xdr:nvCxnSpPr>
      <xdr:spPr>
        <a:xfrm>
          <a:off x="3225800" y="13946291"/>
          <a:ext cx="8890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62911</xdr:rowOff>
    </xdr:from>
    <xdr:to>
      <xdr:col>6</xdr:col>
      <xdr:colOff>50800</xdr:colOff>
      <xdr:row>85</xdr:row>
      <xdr:rowOff>164511</xdr:rowOff>
    </xdr:to>
    <xdr:sp macro="" textlink="">
      <xdr:nvSpPr>
        <xdr:cNvPr id="196" name="フローチャート : 判断 195"/>
        <xdr:cNvSpPr/>
      </xdr:nvSpPr>
      <xdr:spPr>
        <a:xfrm>
          <a:off x="4064000" y="146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149288</xdr:rowOff>
    </xdr:from>
    <xdr:ext cx="736600" cy="259045"/>
    <xdr:sp macro="" textlink="">
      <xdr:nvSpPr>
        <xdr:cNvPr id="197" name="テキスト ボックス 196"/>
        <xdr:cNvSpPr txBox="1"/>
      </xdr:nvSpPr>
      <xdr:spPr>
        <a:xfrm>
          <a:off x="3733800" y="14722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58841</xdr:rowOff>
    </xdr:from>
    <xdr:to>
      <xdr:col>4</xdr:col>
      <xdr:colOff>482600</xdr:colOff>
      <xdr:row>81</xdr:row>
      <xdr:rowOff>109936</xdr:rowOff>
    </xdr:to>
    <xdr:cxnSp macro="">
      <xdr:nvCxnSpPr>
        <xdr:cNvPr id="198" name="直線コネクタ 197"/>
        <xdr:cNvCxnSpPr/>
      </xdr:nvCxnSpPr>
      <xdr:spPr>
        <a:xfrm flipV="1">
          <a:off x="2336800" y="13946291"/>
          <a:ext cx="889000" cy="5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153285</xdr:rowOff>
    </xdr:from>
    <xdr:to>
      <xdr:col>4</xdr:col>
      <xdr:colOff>533400</xdr:colOff>
      <xdr:row>85</xdr:row>
      <xdr:rowOff>83435</xdr:rowOff>
    </xdr:to>
    <xdr:sp macro="" textlink="">
      <xdr:nvSpPr>
        <xdr:cNvPr id="199" name="フローチャート : 判断 198"/>
        <xdr:cNvSpPr/>
      </xdr:nvSpPr>
      <xdr:spPr>
        <a:xfrm>
          <a:off x="3175000" y="14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68212</xdr:rowOff>
    </xdr:from>
    <xdr:ext cx="762000" cy="259045"/>
    <xdr:sp macro="" textlink="">
      <xdr:nvSpPr>
        <xdr:cNvPr id="200" name="テキスト ボックス 199"/>
        <xdr:cNvSpPr txBox="1"/>
      </xdr:nvSpPr>
      <xdr:spPr>
        <a:xfrm>
          <a:off x="2844800" y="1464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100,044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109936</xdr:rowOff>
    </xdr:from>
    <xdr:to>
      <xdr:col>3</xdr:col>
      <xdr:colOff>279400</xdr:colOff>
      <xdr:row>81</xdr:row>
      <xdr:rowOff>134770</xdr:rowOff>
    </xdr:to>
    <xdr:cxnSp macro="">
      <xdr:nvCxnSpPr>
        <xdr:cNvPr id="201" name="直線コネクタ 200"/>
        <xdr:cNvCxnSpPr/>
      </xdr:nvCxnSpPr>
      <xdr:spPr>
        <a:xfrm flipV="1">
          <a:off x="1447800" y="13997386"/>
          <a:ext cx="889000" cy="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5341</xdr:rowOff>
    </xdr:from>
    <xdr:to>
      <xdr:col>3</xdr:col>
      <xdr:colOff>330200</xdr:colOff>
      <xdr:row>85</xdr:row>
      <xdr:rowOff>106941</xdr:rowOff>
    </xdr:to>
    <xdr:sp macro="" textlink="">
      <xdr:nvSpPr>
        <xdr:cNvPr id="202" name="フローチャート : 判断 201"/>
        <xdr:cNvSpPr/>
      </xdr:nvSpPr>
      <xdr:spPr>
        <a:xfrm>
          <a:off x="2286000" y="1457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91718</xdr:rowOff>
    </xdr:from>
    <xdr:ext cx="762000" cy="259045"/>
    <xdr:sp macro="" textlink="">
      <xdr:nvSpPr>
        <xdr:cNvPr id="203" name="テキスト ボックス 202"/>
        <xdr:cNvSpPr txBox="1"/>
      </xdr:nvSpPr>
      <xdr:spPr>
        <a:xfrm>
          <a:off x="1955800" y="14664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101,213</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35223</xdr:rowOff>
    </xdr:from>
    <xdr:to>
      <xdr:col>2</xdr:col>
      <xdr:colOff>127000</xdr:colOff>
      <xdr:row>85</xdr:row>
      <xdr:rowOff>136823</xdr:rowOff>
    </xdr:to>
    <xdr:sp macro="" textlink="">
      <xdr:nvSpPr>
        <xdr:cNvPr id="204" name="フローチャート : 判断 203"/>
        <xdr:cNvSpPr/>
      </xdr:nvSpPr>
      <xdr:spPr>
        <a:xfrm>
          <a:off x="1397000" y="146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121600</xdr:rowOff>
    </xdr:from>
    <xdr:ext cx="762000" cy="259045"/>
    <xdr:sp macro="" textlink="">
      <xdr:nvSpPr>
        <xdr:cNvPr id="205" name="テキスト ボックス 204"/>
        <xdr:cNvSpPr txBox="1"/>
      </xdr:nvSpPr>
      <xdr:spPr>
        <a:xfrm>
          <a:off x="1066800" y="1469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96879</xdr:rowOff>
    </xdr:from>
    <xdr:to>
      <xdr:col>7</xdr:col>
      <xdr:colOff>203200</xdr:colOff>
      <xdr:row>82</xdr:row>
      <xdr:rowOff>27029</xdr:rowOff>
    </xdr:to>
    <xdr:sp macro="" textlink="">
      <xdr:nvSpPr>
        <xdr:cNvPr id="211" name="円/楕円 210"/>
        <xdr:cNvSpPr/>
      </xdr:nvSpPr>
      <xdr:spPr>
        <a:xfrm>
          <a:off x="4902200" y="1398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18156</xdr:rowOff>
    </xdr:from>
    <xdr:ext cx="762000" cy="259045"/>
    <xdr:sp macro="" textlink="">
      <xdr:nvSpPr>
        <xdr:cNvPr id="212" name="人件費・物件費等の状況該当値テキスト"/>
        <xdr:cNvSpPr txBox="1"/>
      </xdr:nvSpPr>
      <xdr:spPr>
        <a:xfrm>
          <a:off x="5041900" y="1390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71,660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67562</xdr:rowOff>
    </xdr:from>
    <xdr:to>
      <xdr:col>6</xdr:col>
      <xdr:colOff>50800</xdr:colOff>
      <xdr:row>81</xdr:row>
      <xdr:rowOff>169162</xdr:rowOff>
    </xdr:to>
    <xdr:sp macro="" textlink="">
      <xdr:nvSpPr>
        <xdr:cNvPr id="213" name="円/楕円 212"/>
        <xdr:cNvSpPr/>
      </xdr:nvSpPr>
      <xdr:spPr>
        <a:xfrm>
          <a:off x="4064000" y="1395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7889</xdr:rowOff>
    </xdr:from>
    <xdr:ext cx="736600" cy="259045"/>
    <xdr:sp macro="" textlink="">
      <xdr:nvSpPr>
        <xdr:cNvPr id="214" name="テキスト ボックス 213"/>
        <xdr:cNvSpPr txBox="1"/>
      </xdr:nvSpPr>
      <xdr:spPr>
        <a:xfrm>
          <a:off x="3733800" y="13723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8041</xdr:rowOff>
    </xdr:from>
    <xdr:to>
      <xdr:col>4</xdr:col>
      <xdr:colOff>533400</xdr:colOff>
      <xdr:row>81</xdr:row>
      <xdr:rowOff>109641</xdr:rowOff>
    </xdr:to>
    <xdr:sp macro="" textlink="">
      <xdr:nvSpPr>
        <xdr:cNvPr id="215" name="円/楕円 214"/>
        <xdr:cNvSpPr/>
      </xdr:nvSpPr>
      <xdr:spPr>
        <a:xfrm>
          <a:off x="3175000" y="1389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119818</xdr:rowOff>
    </xdr:from>
    <xdr:ext cx="762000" cy="259045"/>
    <xdr:sp macro="" textlink="">
      <xdr:nvSpPr>
        <xdr:cNvPr id="216" name="テキスト ボックス 215"/>
        <xdr:cNvSpPr txBox="1"/>
      </xdr:nvSpPr>
      <xdr:spPr>
        <a:xfrm>
          <a:off x="2844800" y="1366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59136</xdr:rowOff>
    </xdr:from>
    <xdr:to>
      <xdr:col>3</xdr:col>
      <xdr:colOff>330200</xdr:colOff>
      <xdr:row>81</xdr:row>
      <xdr:rowOff>160736</xdr:rowOff>
    </xdr:to>
    <xdr:sp macro="" textlink="">
      <xdr:nvSpPr>
        <xdr:cNvPr id="217" name="円/楕円 216"/>
        <xdr:cNvSpPr/>
      </xdr:nvSpPr>
      <xdr:spPr>
        <a:xfrm>
          <a:off x="2286000" y="139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170913</xdr:rowOff>
    </xdr:from>
    <xdr:ext cx="762000" cy="259045"/>
    <xdr:sp macro="" textlink="">
      <xdr:nvSpPr>
        <xdr:cNvPr id="218" name="テキスト ボックス 217"/>
        <xdr:cNvSpPr txBox="1"/>
      </xdr:nvSpPr>
      <xdr:spPr>
        <a:xfrm>
          <a:off x="1955800" y="1371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83970</xdr:rowOff>
    </xdr:from>
    <xdr:to>
      <xdr:col>2</xdr:col>
      <xdr:colOff>127000</xdr:colOff>
      <xdr:row>82</xdr:row>
      <xdr:rowOff>14120</xdr:rowOff>
    </xdr:to>
    <xdr:sp macro="" textlink="">
      <xdr:nvSpPr>
        <xdr:cNvPr id="219" name="円/楕円 218"/>
        <xdr:cNvSpPr/>
      </xdr:nvSpPr>
      <xdr:spPr>
        <a:xfrm>
          <a:off x="1397000" y="1397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24297</xdr:rowOff>
    </xdr:from>
    <xdr:ext cx="762000" cy="259045"/>
    <xdr:sp macro="" textlink="">
      <xdr:nvSpPr>
        <xdr:cNvPr id="220" name="テキスト ボックス 219"/>
        <xdr:cNvSpPr txBox="1"/>
      </xdr:nvSpPr>
      <xdr:spPr>
        <a:xfrm>
          <a:off x="1066800" y="1374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前年度に引き続き、国とほぼ同水準を維持しており、過去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年間で最も低い数値となっている。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85</xdr:row>
      <xdr:rowOff>55880</xdr:rowOff>
    </xdr:to>
    <xdr:cxnSp macro="">
      <xdr:nvCxnSpPr>
        <xdr:cNvPr id="254" name="直線コネクタ 253"/>
        <xdr:cNvCxnSpPr/>
      </xdr:nvCxnSpPr>
      <xdr:spPr>
        <a:xfrm flipV="1">
          <a:off x="16179800" y="1461304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55880</xdr:rowOff>
    </xdr:from>
    <xdr:to>
      <xdr:col>23</xdr:col>
      <xdr:colOff>406400</xdr:colOff>
      <xdr:row>85</xdr:row>
      <xdr:rowOff>80011</xdr:rowOff>
    </xdr:to>
    <xdr:cxnSp macro="">
      <xdr:nvCxnSpPr>
        <xdr:cNvPr id="257" name="直線コネクタ 256"/>
        <xdr:cNvCxnSpPr/>
      </xdr:nvCxnSpPr>
      <xdr:spPr>
        <a:xfrm flipV="1">
          <a:off x="15290800" y="146291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59" name="テキスト ボックス 258"/>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126154</xdr:rowOff>
    </xdr:to>
    <xdr:cxnSp macro="">
      <xdr:nvCxnSpPr>
        <xdr:cNvPr id="260" name="直線コネクタ 259"/>
        <xdr:cNvCxnSpPr/>
      </xdr:nvCxnSpPr>
      <xdr:spPr>
        <a:xfrm flipV="1">
          <a:off x="14401800" y="14653261"/>
          <a:ext cx="889000" cy="73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136313</xdr:rowOff>
    </xdr:from>
    <xdr:to>
      <xdr:col>22</xdr:col>
      <xdr:colOff>254000</xdr:colOff>
      <xdr:row>85</xdr:row>
      <xdr:rowOff>66463</xdr:rowOff>
    </xdr:to>
    <xdr:sp macro="" textlink="">
      <xdr:nvSpPr>
        <xdr:cNvPr id="261" name="フローチャート : 判断 260"/>
        <xdr:cNvSpPr/>
      </xdr:nvSpPr>
      <xdr:spPr>
        <a:xfrm>
          <a:off x="15240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76640</xdr:rowOff>
    </xdr:from>
    <xdr:ext cx="762000" cy="259045"/>
    <xdr:sp macro="" textlink="">
      <xdr:nvSpPr>
        <xdr:cNvPr id="262" name="テキスト ボックス 261"/>
        <xdr:cNvSpPr txBox="1"/>
      </xdr:nvSpPr>
      <xdr:spPr>
        <a:xfrm>
          <a:off x="14909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102023</xdr:rowOff>
    </xdr:from>
    <xdr:to>
      <xdr:col>21</xdr:col>
      <xdr:colOff>0</xdr:colOff>
      <xdr:row>89</xdr:row>
      <xdr:rowOff>126154</xdr:rowOff>
    </xdr:to>
    <xdr:cxnSp macro="">
      <xdr:nvCxnSpPr>
        <xdr:cNvPr id="263" name="直線コネクタ 262"/>
        <xdr:cNvCxnSpPr/>
      </xdr:nvCxnSpPr>
      <xdr:spPr>
        <a:xfrm>
          <a:off x="13512800" y="153610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93980</xdr:rowOff>
    </xdr:from>
    <xdr:to>
      <xdr:col>21</xdr:col>
      <xdr:colOff>50800</xdr:colOff>
      <xdr:row>89</xdr:row>
      <xdr:rowOff>24130</xdr:rowOff>
    </xdr:to>
    <xdr:sp macro="" textlink="">
      <xdr:nvSpPr>
        <xdr:cNvPr id="264" name="フローチャート : 判断 263"/>
        <xdr:cNvSpPr/>
      </xdr:nvSpPr>
      <xdr:spPr>
        <a:xfrm>
          <a:off x="14351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34307</xdr:rowOff>
    </xdr:from>
    <xdr:ext cx="762000" cy="259045"/>
    <xdr:sp macro="" textlink="">
      <xdr:nvSpPr>
        <xdr:cNvPr id="265" name="テキスト ボックス 264"/>
        <xdr:cNvSpPr txBox="1"/>
      </xdr:nvSpPr>
      <xdr:spPr>
        <a:xfrm>
          <a:off x="14020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6" name="フローチャート : 判断 265"/>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7" name="テキスト ボックス 266"/>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3" name="円/楕円 272"/>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132520</xdr:rowOff>
    </xdr:from>
    <xdr:ext cx="762000" cy="259045"/>
    <xdr:sp macro="" textlink="">
      <xdr:nvSpPr>
        <xdr:cNvPr id="274" name="給与水準   （国との比較）該当値テキスト"/>
        <xdr:cNvSpPr txBox="1"/>
      </xdr:nvSpPr>
      <xdr:spPr>
        <a:xfrm>
          <a:off x="17106900" y="145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75" name="円/楕円 274"/>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91457</xdr:rowOff>
    </xdr:from>
    <xdr:ext cx="736600" cy="259045"/>
    <xdr:sp macro="" textlink="">
      <xdr:nvSpPr>
        <xdr:cNvPr id="276" name="テキスト ボックス 275"/>
        <xdr:cNvSpPr txBox="1"/>
      </xdr:nvSpPr>
      <xdr:spPr>
        <a:xfrm>
          <a:off x="15798800" y="1466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77" name="円/楕円 276"/>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78" name="テキスト ボックス 277"/>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75354</xdr:rowOff>
    </xdr:from>
    <xdr:to>
      <xdr:col>21</xdr:col>
      <xdr:colOff>50800</xdr:colOff>
      <xdr:row>90</xdr:row>
      <xdr:rowOff>5504</xdr:rowOff>
    </xdr:to>
    <xdr:sp macro="" textlink="">
      <xdr:nvSpPr>
        <xdr:cNvPr id="279" name="円/楕円 278"/>
        <xdr:cNvSpPr/>
      </xdr:nvSpPr>
      <xdr:spPr>
        <a:xfrm>
          <a:off x="14351000" y="153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161731</xdr:rowOff>
    </xdr:from>
    <xdr:ext cx="762000" cy="259045"/>
    <xdr:sp macro="" textlink="">
      <xdr:nvSpPr>
        <xdr:cNvPr id="280" name="テキスト ボックス 279"/>
        <xdr:cNvSpPr txBox="1"/>
      </xdr:nvSpPr>
      <xdr:spPr>
        <a:xfrm>
          <a:off x="14020800" y="1542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81" name="円/楕円 280"/>
        <xdr:cNvSpPr/>
      </xdr:nvSpPr>
      <xdr:spPr>
        <a:xfrm>
          <a:off x="13462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82" name="テキスト ボックス 281"/>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過去から、事務事業の外部委託及び一部事務組合等による広域行政を推進しており、効率的な行政運営がなされている。</a:t>
          </a:r>
          <a:endParaRPr lang="ja-JP" altLang="ja-JP" sz="1300">
            <a:effectLst/>
          </a:endParaRPr>
        </a:p>
        <a:p>
          <a:r>
            <a:rPr kumimoji="1" lang="ja-JP" altLang="ja-JP" sz="1300">
              <a:solidFill>
                <a:schemeClr val="dk1"/>
              </a:solidFill>
              <a:effectLst/>
              <a:latin typeface="+mn-lt"/>
              <a:ea typeface="+mn-ea"/>
              <a:cs typeface="+mn-cs"/>
            </a:rPr>
            <a:t>　結果として、人口千人当たり職員数は、類似団体のみならず、全国的にも非常に少ない人数であり、効率的な行政運営を行っている。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51943</xdr:rowOff>
    </xdr:from>
    <xdr:to>
      <xdr:col>24</xdr:col>
      <xdr:colOff>558800</xdr:colOff>
      <xdr:row>60</xdr:row>
      <xdr:rowOff>59182</xdr:rowOff>
    </xdr:to>
    <xdr:cxnSp macro="">
      <xdr:nvCxnSpPr>
        <xdr:cNvPr id="315" name="直線コネクタ 314"/>
        <xdr:cNvCxnSpPr/>
      </xdr:nvCxnSpPr>
      <xdr:spPr>
        <a:xfrm flipV="1">
          <a:off x="16179800" y="10338943"/>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170705</xdr:rowOff>
    </xdr:from>
    <xdr:ext cx="762000" cy="259045"/>
    <xdr:sp macro="" textlink="">
      <xdr:nvSpPr>
        <xdr:cNvPr id="316" name="定員管理の状況平均値テキスト"/>
        <xdr:cNvSpPr txBox="1"/>
      </xdr:nvSpPr>
      <xdr:spPr>
        <a:xfrm>
          <a:off x="17106900" y="10972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59182</xdr:rowOff>
    </xdr:from>
    <xdr:to>
      <xdr:col>23</xdr:col>
      <xdr:colOff>406400</xdr:colOff>
      <xdr:row>60</xdr:row>
      <xdr:rowOff>68834</xdr:rowOff>
    </xdr:to>
    <xdr:cxnSp macro="">
      <xdr:nvCxnSpPr>
        <xdr:cNvPr id="318" name="直線コネクタ 317"/>
        <xdr:cNvCxnSpPr/>
      </xdr:nvCxnSpPr>
      <xdr:spPr>
        <a:xfrm flipV="1">
          <a:off x="15290800" y="103461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143129</xdr:rowOff>
    </xdr:from>
    <xdr:to>
      <xdr:col>23</xdr:col>
      <xdr:colOff>457200</xdr:colOff>
      <xdr:row>64</xdr:row>
      <xdr:rowOff>73279</xdr:rowOff>
    </xdr:to>
    <xdr:sp macro="" textlink="">
      <xdr:nvSpPr>
        <xdr:cNvPr id="319" name="フローチャート : 判断 318"/>
        <xdr:cNvSpPr/>
      </xdr:nvSpPr>
      <xdr:spPr>
        <a:xfrm>
          <a:off x="16129000" y="1094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58056</xdr:rowOff>
    </xdr:from>
    <xdr:ext cx="736600" cy="259045"/>
    <xdr:sp macro="" textlink="">
      <xdr:nvSpPr>
        <xdr:cNvPr id="320" name="テキスト ボックス 319"/>
        <xdr:cNvSpPr txBox="1"/>
      </xdr:nvSpPr>
      <xdr:spPr>
        <a:xfrm>
          <a:off x="15798800" y="1103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68834</xdr:rowOff>
    </xdr:from>
    <xdr:to>
      <xdr:col>22</xdr:col>
      <xdr:colOff>203200</xdr:colOff>
      <xdr:row>60</xdr:row>
      <xdr:rowOff>85725</xdr:rowOff>
    </xdr:to>
    <xdr:cxnSp macro="">
      <xdr:nvCxnSpPr>
        <xdr:cNvPr id="321" name="直線コネクタ 320"/>
        <xdr:cNvCxnSpPr/>
      </xdr:nvCxnSpPr>
      <xdr:spPr>
        <a:xfrm flipV="1">
          <a:off x="14401800" y="1035583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145542</xdr:rowOff>
    </xdr:from>
    <xdr:to>
      <xdr:col>22</xdr:col>
      <xdr:colOff>254000</xdr:colOff>
      <xdr:row>64</xdr:row>
      <xdr:rowOff>75692</xdr:rowOff>
    </xdr:to>
    <xdr:sp macro="" textlink="">
      <xdr:nvSpPr>
        <xdr:cNvPr id="322" name="フローチャート : 判断 321"/>
        <xdr:cNvSpPr/>
      </xdr:nvSpPr>
      <xdr:spPr>
        <a:xfrm>
          <a:off x="15240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60469</xdr:rowOff>
    </xdr:from>
    <xdr:ext cx="762000" cy="259045"/>
    <xdr:sp macro="" textlink="">
      <xdr:nvSpPr>
        <xdr:cNvPr id="323" name="テキスト ボックス 322"/>
        <xdr:cNvSpPr txBox="1"/>
      </xdr:nvSpPr>
      <xdr:spPr>
        <a:xfrm>
          <a:off x="14909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102616</xdr:rowOff>
    </xdr:to>
    <xdr:cxnSp macro="">
      <xdr:nvCxnSpPr>
        <xdr:cNvPr id="324" name="直線コネクタ 323"/>
        <xdr:cNvCxnSpPr/>
      </xdr:nvCxnSpPr>
      <xdr:spPr>
        <a:xfrm flipV="1">
          <a:off x="13512800" y="10372725"/>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140716</xdr:rowOff>
    </xdr:from>
    <xdr:to>
      <xdr:col>21</xdr:col>
      <xdr:colOff>50800</xdr:colOff>
      <xdr:row>64</xdr:row>
      <xdr:rowOff>70866</xdr:rowOff>
    </xdr:to>
    <xdr:sp macro="" textlink="">
      <xdr:nvSpPr>
        <xdr:cNvPr id="325" name="フローチャート : 判断 324"/>
        <xdr:cNvSpPr/>
      </xdr:nvSpPr>
      <xdr:spPr>
        <a:xfrm>
          <a:off x="14351000" y="109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55643</xdr:rowOff>
    </xdr:from>
    <xdr:ext cx="762000" cy="259045"/>
    <xdr:sp macro="" textlink="">
      <xdr:nvSpPr>
        <xdr:cNvPr id="326" name="テキスト ボックス 325"/>
        <xdr:cNvSpPr txBox="1"/>
      </xdr:nvSpPr>
      <xdr:spPr>
        <a:xfrm>
          <a:off x="14020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162433</xdr:rowOff>
    </xdr:from>
    <xdr:to>
      <xdr:col>19</xdr:col>
      <xdr:colOff>533400</xdr:colOff>
      <xdr:row>64</xdr:row>
      <xdr:rowOff>92583</xdr:rowOff>
    </xdr:to>
    <xdr:sp macro="" textlink="">
      <xdr:nvSpPr>
        <xdr:cNvPr id="327" name="フローチャート : 判断 326"/>
        <xdr:cNvSpPr/>
      </xdr:nvSpPr>
      <xdr:spPr>
        <a:xfrm>
          <a:off x="13462000" y="1096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77360</xdr:rowOff>
    </xdr:from>
    <xdr:ext cx="762000" cy="259045"/>
    <xdr:sp macro="" textlink="">
      <xdr:nvSpPr>
        <xdr:cNvPr id="328" name="テキスト ボックス 327"/>
        <xdr:cNvSpPr txBox="1"/>
      </xdr:nvSpPr>
      <xdr:spPr>
        <a:xfrm>
          <a:off x="13131800" y="110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1143</xdr:rowOff>
    </xdr:from>
    <xdr:to>
      <xdr:col>24</xdr:col>
      <xdr:colOff>609600</xdr:colOff>
      <xdr:row>60</xdr:row>
      <xdr:rowOff>102743</xdr:rowOff>
    </xdr:to>
    <xdr:sp macro="" textlink="">
      <xdr:nvSpPr>
        <xdr:cNvPr id="334" name="円/楕円 333"/>
        <xdr:cNvSpPr/>
      </xdr:nvSpPr>
      <xdr:spPr>
        <a:xfrm>
          <a:off x="169672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93870</xdr:rowOff>
    </xdr:from>
    <xdr:ext cx="762000" cy="259045"/>
    <xdr:sp macro="" textlink="">
      <xdr:nvSpPr>
        <xdr:cNvPr id="335" name="定員管理の状況該当値テキスト"/>
        <xdr:cNvSpPr txBox="1"/>
      </xdr:nvSpPr>
      <xdr:spPr>
        <a:xfrm>
          <a:off x="17106900" y="102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8382</xdr:rowOff>
    </xdr:from>
    <xdr:to>
      <xdr:col>23</xdr:col>
      <xdr:colOff>457200</xdr:colOff>
      <xdr:row>60</xdr:row>
      <xdr:rowOff>109982</xdr:rowOff>
    </xdr:to>
    <xdr:sp macro="" textlink="">
      <xdr:nvSpPr>
        <xdr:cNvPr id="336" name="円/楕円 335"/>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120159</xdr:rowOff>
    </xdr:from>
    <xdr:ext cx="736600" cy="259045"/>
    <xdr:sp macro="" textlink="">
      <xdr:nvSpPr>
        <xdr:cNvPr id="337" name="テキスト ボックス 336"/>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18034</xdr:rowOff>
    </xdr:from>
    <xdr:to>
      <xdr:col>22</xdr:col>
      <xdr:colOff>254000</xdr:colOff>
      <xdr:row>60</xdr:row>
      <xdr:rowOff>119634</xdr:rowOff>
    </xdr:to>
    <xdr:sp macro="" textlink="">
      <xdr:nvSpPr>
        <xdr:cNvPr id="338" name="円/楕円 337"/>
        <xdr:cNvSpPr/>
      </xdr:nvSpPr>
      <xdr:spPr>
        <a:xfrm>
          <a:off x="15240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129811</xdr:rowOff>
    </xdr:from>
    <xdr:ext cx="762000" cy="259045"/>
    <xdr:sp macro="" textlink="">
      <xdr:nvSpPr>
        <xdr:cNvPr id="339" name="テキスト ボックス 338"/>
        <xdr:cNvSpPr txBox="1"/>
      </xdr:nvSpPr>
      <xdr:spPr>
        <a:xfrm>
          <a:off x="14909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34925</xdr:rowOff>
    </xdr:from>
    <xdr:to>
      <xdr:col>21</xdr:col>
      <xdr:colOff>50800</xdr:colOff>
      <xdr:row>60</xdr:row>
      <xdr:rowOff>136525</xdr:rowOff>
    </xdr:to>
    <xdr:sp macro="" textlink="">
      <xdr:nvSpPr>
        <xdr:cNvPr id="340" name="円/楕円 339"/>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146702</xdr:rowOff>
    </xdr:from>
    <xdr:ext cx="762000" cy="259045"/>
    <xdr:sp macro="" textlink="">
      <xdr:nvSpPr>
        <xdr:cNvPr id="341" name="テキスト ボックス 340"/>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51816</xdr:rowOff>
    </xdr:from>
    <xdr:to>
      <xdr:col>19</xdr:col>
      <xdr:colOff>533400</xdr:colOff>
      <xdr:row>60</xdr:row>
      <xdr:rowOff>153416</xdr:rowOff>
    </xdr:to>
    <xdr:sp macro="" textlink="">
      <xdr:nvSpPr>
        <xdr:cNvPr id="342" name="円/楕円 341"/>
        <xdr:cNvSpPr/>
      </xdr:nvSpPr>
      <xdr:spPr>
        <a:xfrm>
          <a:off x="13462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163593</xdr:rowOff>
    </xdr:from>
    <xdr:ext cx="762000" cy="259045"/>
    <xdr:sp macro="" textlink="">
      <xdr:nvSpPr>
        <xdr:cNvPr id="343" name="テキスト ボックス 342"/>
        <xdr:cNvSpPr txBox="1"/>
      </xdr:nvSpPr>
      <xdr:spPr>
        <a:xfrm>
          <a:off x="13131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市債の着実な償還に努めてきた結果、前年度に引き続き、実質公債費比率は下がった。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今後は、公共施設老朽化対策のための市債発行額が増加する可能性があり、それに伴い公債費負担も大きくなる可能性があるが、他の行政サービスとのバランスに配慮しつつ、</a:t>
          </a:r>
          <a:r>
            <a:rPr kumimoji="1" lang="ja-JP" altLang="en-US" sz="1300">
              <a:solidFill>
                <a:schemeClr val="dk1"/>
              </a:solidFill>
              <a:effectLst/>
              <a:latin typeface="+mn-lt"/>
              <a:ea typeface="+mn-ea"/>
              <a:cs typeface="+mn-cs"/>
            </a:rPr>
            <a:t>公共施設老朽化対策に備えた</a:t>
          </a:r>
          <a:r>
            <a:rPr kumimoji="1" lang="ja-JP" altLang="ja-JP" sz="1300">
              <a:solidFill>
                <a:schemeClr val="dk1"/>
              </a:solidFill>
              <a:effectLst/>
              <a:latin typeface="+mn-lt"/>
              <a:ea typeface="+mn-ea"/>
              <a:cs typeface="+mn-cs"/>
            </a:rPr>
            <a:t>基金を活用しながら、市債発行額を必要最小限に留め、財政健全性の維持に引き続き努めていく。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23495</xdr:rowOff>
    </xdr:from>
    <xdr:to>
      <xdr:col>24</xdr:col>
      <xdr:colOff>558800</xdr:colOff>
      <xdr:row>38</xdr:row>
      <xdr:rowOff>53657</xdr:rowOff>
    </xdr:to>
    <xdr:cxnSp macro="">
      <xdr:nvCxnSpPr>
        <xdr:cNvPr id="373" name="直線コネクタ 372"/>
        <xdr:cNvCxnSpPr/>
      </xdr:nvCxnSpPr>
      <xdr:spPr>
        <a:xfrm flipV="1">
          <a:off x="16179800" y="65385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53657</xdr:rowOff>
    </xdr:from>
    <xdr:to>
      <xdr:col>23</xdr:col>
      <xdr:colOff>406400</xdr:colOff>
      <xdr:row>38</xdr:row>
      <xdr:rowOff>83820</xdr:rowOff>
    </xdr:to>
    <xdr:cxnSp macro="">
      <xdr:nvCxnSpPr>
        <xdr:cNvPr id="376" name="直線コネクタ 375"/>
        <xdr:cNvCxnSpPr/>
      </xdr:nvCxnSpPr>
      <xdr:spPr>
        <a:xfrm flipV="1">
          <a:off x="15290800" y="656875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77" name="フローチャート : 判断 37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78" name="テキスト ボックス 37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83820</xdr:rowOff>
    </xdr:from>
    <xdr:to>
      <xdr:col>22</xdr:col>
      <xdr:colOff>203200</xdr:colOff>
      <xdr:row>39</xdr:row>
      <xdr:rowOff>8890</xdr:rowOff>
    </xdr:to>
    <xdr:cxnSp macro="">
      <xdr:nvCxnSpPr>
        <xdr:cNvPr id="379" name="直線コネクタ 378"/>
        <xdr:cNvCxnSpPr/>
      </xdr:nvCxnSpPr>
      <xdr:spPr>
        <a:xfrm flipV="1">
          <a:off x="14401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141605</xdr:rowOff>
    </xdr:from>
    <xdr:to>
      <xdr:col>22</xdr:col>
      <xdr:colOff>254000</xdr:colOff>
      <xdr:row>39</xdr:row>
      <xdr:rowOff>71755</xdr:rowOff>
    </xdr:to>
    <xdr:sp macro="" textlink="">
      <xdr:nvSpPr>
        <xdr:cNvPr id="380" name="フローチャート : 判断 379"/>
        <xdr:cNvSpPr/>
      </xdr:nvSpPr>
      <xdr:spPr>
        <a:xfrm>
          <a:off x="152400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56532</xdr:rowOff>
    </xdr:from>
    <xdr:ext cx="762000" cy="259045"/>
    <xdr:sp macro="" textlink="">
      <xdr:nvSpPr>
        <xdr:cNvPr id="381" name="テキスト ボックス 380"/>
        <xdr:cNvSpPr txBox="1"/>
      </xdr:nvSpPr>
      <xdr:spPr>
        <a:xfrm>
          <a:off x="14909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8890</xdr:rowOff>
    </xdr:from>
    <xdr:to>
      <xdr:col>21</xdr:col>
      <xdr:colOff>0</xdr:colOff>
      <xdr:row>39</xdr:row>
      <xdr:rowOff>159703</xdr:rowOff>
    </xdr:to>
    <xdr:cxnSp macro="">
      <xdr:nvCxnSpPr>
        <xdr:cNvPr id="382" name="直線コネクタ 381"/>
        <xdr:cNvCxnSpPr/>
      </xdr:nvCxnSpPr>
      <xdr:spPr>
        <a:xfrm flipV="1">
          <a:off x="13512800" y="6695440"/>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30480</xdr:rowOff>
    </xdr:from>
    <xdr:to>
      <xdr:col>21</xdr:col>
      <xdr:colOff>50800</xdr:colOff>
      <xdr:row>39</xdr:row>
      <xdr:rowOff>132080</xdr:rowOff>
    </xdr:to>
    <xdr:sp macro="" textlink="">
      <xdr:nvSpPr>
        <xdr:cNvPr id="383" name="フローチャート : 判断 382"/>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116857</xdr:rowOff>
    </xdr:from>
    <xdr:ext cx="762000" cy="259045"/>
    <xdr:sp macro="" textlink="">
      <xdr:nvSpPr>
        <xdr:cNvPr id="384" name="テキスト ボックス 383"/>
        <xdr:cNvSpPr txBox="1"/>
      </xdr:nvSpPr>
      <xdr:spPr>
        <a:xfrm>
          <a:off x="140208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78740</xdr:rowOff>
    </xdr:from>
    <xdr:to>
      <xdr:col>19</xdr:col>
      <xdr:colOff>533400</xdr:colOff>
      <xdr:row>40</xdr:row>
      <xdr:rowOff>8890</xdr:rowOff>
    </xdr:to>
    <xdr:sp macro="" textlink="">
      <xdr:nvSpPr>
        <xdr:cNvPr id="385" name="フローチャート : 判断 384"/>
        <xdr:cNvSpPr/>
      </xdr:nvSpPr>
      <xdr:spPr>
        <a:xfrm>
          <a:off x="13462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19067</xdr:rowOff>
    </xdr:from>
    <xdr:ext cx="762000" cy="259045"/>
    <xdr:sp macro="" textlink="">
      <xdr:nvSpPr>
        <xdr:cNvPr id="386" name="テキスト ボックス 385"/>
        <xdr:cNvSpPr txBox="1"/>
      </xdr:nvSpPr>
      <xdr:spPr>
        <a:xfrm>
          <a:off x="13131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144145</xdr:rowOff>
    </xdr:from>
    <xdr:to>
      <xdr:col>24</xdr:col>
      <xdr:colOff>609600</xdr:colOff>
      <xdr:row>38</xdr:row>
      <xdr:rowOff>74295</xdr:rowOff>
    </xdr:to>
    <xdr:sp macro="" textlink="">
      <xdr:nvSpPr>
        <xdr:cNvPr id="392" name="円/楕円 391"/>
        <xdr:cNvSpPr/>
      </xdr:nvSpPr>
      <xdr:spPr>
        <a:xfrm>
          <a:off x="169672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160672</xdr:rowOff>
    </xdr:from>
    <xdr:ext cx="762000" cy="259045"/>
    <xdr:sp macro="" textlink="">
      <xdr:nvSpPr>
        <xdr:cNvPr id="393" name="公債費負担の状況該当値テキスト"/>
        <xdr:cNvSpPr txBox="1"/>
      </xdr:nvSpPr>
      <xdr:spPr>
        <a:xfrm>
          <a:off x="17106900" y="633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2857</xdr:rowOff>
    </xdr:from>
    <xdr:to>
      <xdr:col>23</xdr:col>
      <xdr:colOff>457200</xdr:colOff>
      <xdr:row>38</xdr:row>
      <xdr:rowOff>104457</xdr:rowOff>
    </xdr:to>
    <xdr:sp macro="" textlink="">
      <xdr:nvSpPr>
        <xdr:cNvPr id="394" name="円/楕円 393"/>
        <xdr:cNvSpPr/>
      </xdr:nvSpPr>
      <xdr:spPr>
        <a:xfrm>
          <a:off x="16129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114635</xdr:rowOff>
    </xdr:from>
    <xdr:ext cx="736600" cy="259045"/>
    <xdr:sp macro="" textlink="">
      <xdr:nvSpPr>
        <xdr:cNvPr id="395" name="テキスト ボックス 394"/>
        <xdr:cNvSpPr txBox="1"/>
      </xdr:nvSpPr>
      <xdr:spPr>
        <a:xfrm>
          <a:off x="15798800" y="628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33020</xdr:rowOff>
    </xdr:from>
    <xdr:to>
      <xdr:col>22</xdr:col>
      <xdr:colOff>254000</xdr:colOff>
      <xdr:row>38</xdr:row>
      <xdr:rowOff>134620</xdr:rowOff>
    </xdr:to>
    <xdr:sp macro="" textlink="">
      <xdr:nvSpPr>
        <xdr:cNvPr id="396" name="円/楕円 395"/>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7" name="テキスト ボックス 396"/>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129540</xdr:rowOff>
    </xdr:from>
    <xdr:to>
      <xdr:col>21</xdr:col>
      <xdr:colOff>50800</xdr:colOff>
      <xdr:row>39</xdr:row>
      <xdr:rowOff>59690</xdr:rowOff>
    </xdr:to>
    <xdr:sp macro="" textlink="">
      <xdr:nvSpPr>
        <xdr:cNvPr id="398" name="円/楕円 397"/>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69867</xdr:rowOff>
    </xdr:from>
    <xdr:ext cx="762000" cy="259045"/>
    <xdr:sp macro="" textlink="">
      <xdr:nvSpPr>
        <xdr:cNvPr id="399" name="テキスト ボックス 398"/>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108903</xdr:rowOff>
    </xdr:from>
    <xdr:to>
      <xdr:col>19</xdr:col>
      <xdr:colOff>533400</xdr:colOff>
      <xdr:row>40</xdr:row>
      <xdr:rowOff>39053</xdr:rowOff>
    </xdr:to>
    <xdr:sp macro="" textlink="">
      <xdr:nvSpPr>
        <xdr:cNvPr id="400" name="円/楕円 399"/>
        <xdr:cNvSpPr/>
      </xdr:nvSpPr>
      <xdr:spPr>
        <a:xfrm>
          <a:off x="13462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23830</xdr:rowOff>
    </xdr:from>
    <xdr:ext cx="762000" cy="259045"/>
    <xdr:sp macro="" textlink="">
      <xdr:nvSpPr>
        <xdr:cNvPr id="401" name="テキスト ボックス 400"/>
        <xdr:cNvSpPr txBox="1"/>
      </xdr:nvSpPr>
      <xdr:spPr>
        <a:xfrm>
          <a:off x="13131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合スポーツセンター建設に係る市債及び福岡都市圏南部環境事業組合が起こした地方債の影響で、将来負担額は増加したものの、公共施設老朽化対策に備えた基金への積立てを実施したこと等により、依然として健全な数値を維持している。</a:t>
          </a:r>
          <a:endParaRPr lang="ja-JP" altLang="ja-JP" sz="1300">
            <a:effectLst/>
          </a:endParaRPr>
        </a:p>
        <a:p>
          <a:r>
            <a:rPr kumimoji="1" lang="ja-JP" altLang="ja-JP" sz="1300">
              <a:solidFill>
                <a:schemeClr val="dk1"/>
              </a:solidFill>
              <a:effectLst/>
              <a:latin typeface="+mn-lt"/>
              <a:ea typeface="+mn-ea"/>
              <a:cs typeface="+mn-cs"/>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3" name="フローチャート : 判断 44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4" name="テキスト ボックス 44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113,026
112,387
14.15
36,238,278
35,202,249
1,032,143
18,968,320
29,642,145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定年退職者の減に伴う退職手当の減等により、人件費に係る経常収支比率は、▲</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ポイントとなった。</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54610</xdr:rowOff>
    </xdr:from>
    <xdr:to>
      <xdr:col>7</xdr:col>
      <xdr:colOff>15875</xdr:colOff>
      <xdr:row>34</xdr:row>
      <xdr:rowOff>50800</xdr:rowOff>
    </xdr:to>
    <xdr:cxnSp macro="">
      <xdr:nvCxnSpPr>
        <xdr:cNvPr id="66" name="直線コネクタ 65"/>
        <xdr:cNvCxnSpPr/>
      </xdr:nvCxnSpPr>
      <xdr:spPr>
        <a:xfrm flipV="1">
          <a:off x="3987800" y="57124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xdr:rowOff>
    </xdr:from>
    <xdr:to>
      <xdr:col>5</xdr:col>
      <xdr:colOff>549275</xdr:colOff>
      <xdr:row>34</xdr:row>
      <xdr:rowOff>50800</xdr:rowOff>
    </xdr:to>
    <xdr:cxnSp macro="">
      <xdr:nvCxnSpPr>
        <xdr:cNvPr id="69" name="直線コネクタ 68"/>
        <xdr:cNvCxnSpPr/>
      </xdr:nvCxnSpPr>
      <xdr:spPr>
        <a:xfrm>
          <a:off x="3098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70" name="フローチャート :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66040</xdr:rowOff>
    </xdr:to>
    <xdr:cxnSp macro="">
      <xdr:nvCxnSpPr>
        <xdr:cNvPr id="72" name="直線コネクタ 71"/>
        <xdr:cNvCxnSpPr/>
      </xdr:nvCxnSpPr>
      <xdr:spPr>
        <a:xfrm flipV="1">
          <a:off x="2209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66040</xdr:rowOff>
    </xdr:from>
    <xdr:to>
      <xdr:col>3</xdr:col>
      <xdr:colOff>142875</xdr:colOff>
      <xdr:row>34</xdr:row>
      <xdr:rowOff>104140</xdr:rowOff>
    </xdr:to>
    <xdr:cxnSp macro="">
      <xdr:nvCxnSpPr>
        <xdr:cNvPr id="75" name="直線コネクタ 74"/>
        <xdr:cNvCxnSpPr/>
      </xdr:nvCxnSpPr>
      <xdr:spPr>
        <a:xfrm flipV="1">
          <a:off x="1320800" y="5895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26670</xdr:rowOff>
    </xdr:from>
    <xdr:to>
      <xdr:col>3</xdr:col>
      <xdr:colOff>193675</xdr:colOff>
      <xdr:row>37</xdr:row>
      <xdr:rowOff>128270</xdr:rowOff>
    </xdr:to>
    <xdr:sp macro="" textlink="">
      <xdr:nvSpPr>
        <xdr:cNvPr id="76" name="フローチャート : 判断 75"/>
        <xdr:cNvSpPr/>
      </xdr:nvSpPr>
      <xdr:spPr>
        <a:xfrm>
          <a:off x="2159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77" name="テキスト ボックス 76"/>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3810</xdr:rowOff>
    </xdr:from>
    <xdr:to>
      <xdr:col>7</xdr:col>
      <xdr:colOff>66675</xdr:colOff>
      <xdr:row>33</xdr:row>
      <xdr:rowOff>105410</xdr:rowOff>
    </xdr:to>
    <xdr:sp macro="" textlink="">
      <xdr:nvSpPr>
        <xdr:cNvPr id="85" name="円/楕円 84"/>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83837</xdr:rowOff>
    </xdr:from>
    <xdr:ext cx="762000" cy="259045"/>
    <xdr:sp macro="" textlink="">
      <xdr:nvSpPr>
        <xdr:cNvPr id="86" name="人件費該当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9" name="円/楕円 88"/>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90" name="テキスト ボックス 89"/>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xdr:rowOff>
    </xdr:from>
    <xdr:to>
      <xdr:col>3</xdr:col>
      <xdr:colOff>193675</xdr:colOff>
      <xdr:row>34</xdr:row>
      <xdr:rowOff>116840</xdr:rowOff>
    </xdr:to>
    <xdr:sp macro="" textlink="">
      <xdr:nvSpPr>
        <xdr:cNvPr id="91" name="円/楕円 90"/>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127017</xdr:rowOff>
    </xdr:from>
    <xdr:ext cx="762000" cy="259045"/>
    <xdr:sp macro="" textlink="">
      <xdr:nvSpPr>
        <xdr:cNvPr id="92" name="テキスト ボックス 91"/>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3" name="円/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塵芥収集費の増等があったものの、経常一般財源の伸びがそれを上回っていたため、物件費に係る経常収支比率は、▲</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ポイントとなった。</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154214</xdr:rowOff>
    </xdr:from>
    <xdr:to>
      <xdr:col>24</xdr:col>
      <xdr:colOff>31750</xdr:colOff>
      <xdr:row>17</xdr:row>
      <xdr:rowOff>37193</xdr:rowOff>
    </xdr:to>
    <xdr:cxnSp macro="">
      <xdr:nvCxnSpPr>
        <xdr:cNvPr id="129" name="直線コネクタ 128"/>
        <xdr:cNvCxnSpPr/>
      </xdr:nvCxnSpPr>
      <xdr:spPr>
        <a:xfrm flipV="1">
          <a:off x="15671800" y="28974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17</xdr:row>
      <xdr:rowOff>37193</xdr:rowOff>
    </xdr:to>
    <xdr:cxnSp macro="">
      <xdr:nvCxnSpPr>
        <xdr:cNvPr id="132" name="直線コネクタ 131"/>
        <xdr:cNvCxnSpPr/>
      </xdr:nvCxnSpPr>
      <xdr:spPr>
        <a:xfrm>
          <a:off x="14782800" y="2821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78014</xdr:rowOff>
    </xdr:to>
    <xdr:cxnSp macro="">
      <xdr:nvCxnSpPr>
        <xdr:cNvPr id="135" name="直線コネクタ 134"/>
        <xdr:cNvCxnSpPr/>
      </xdr:nvCxnSpPr>
      <xdr:spPr>
        <a:xfrm>
          <a:off x="13893800" y="27994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56243</xdr:rowOff>
    </xdr:from>
    <xdr:to>
      <xdr:col>20</xdr:col>
      <xdr:colOff>158750</xdr:colOff>
      <xdr:row>16</xdr:row>
      <xdr:rowOff>56243</xdr:rowOff>
    </xdr:to>
    <xdr:cxnSp macro="">
      <xdr:nvCxnSpPr>
        <xdr:cNvPr id="138" name="直線コネクタ 137"/>
        <xdr:cNvCxnSpPr/>
      </xdr:nvCxnSpPr>
      <xdr:spPr>
        <a:xfrm>
          <a:off x="13004800" y="2799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39" name="フローチャート :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2" name="テキスト ボックス 141"/>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48" name="円/楕円 147"/>
        <xdr:cNvSpPr/>
      </xdr:nvSpPr>
      <xdr:spPr>
        <a:xfrm>
          <a:off x="164592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119941</xdr:rowOff>
    </xdr:from>
    <xdr:ext cx="762000" cy="259045"/>
    <xdr:sp macro="" textlink="">
      <xdr:nvSpPr>
        <xdr:cNvPr id="149" name="物件費該当値テキスト"/>
        <xdr:cNvSpPr txBox="1"/>
      </xdr:nvSpPr>
      <xdr:spPr>
        <a:xfrm>
          <a:off x="165989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3" name="テキスト ボックス 152"/>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4" name="円/楕円 153"/>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5" name="テキスト ボックス 154"/>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56" name="円/楕円 155"/>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57" name="テキスト ボックス 156"/>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障がい者自立支援給付事業費及び障害児通所給付事業費の増等があったものの、経常一般財源の伸びがそれを上回っていたため、扶助費に係る経常収支比率は、▲</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ポイントとなった。</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94343</xdr:rowOff>
    </xdr:to>
    <xdr:cxnSp macro="">
      <xdr:nvCxnSpPr>
        <xdr:cNvPr id="192" name="直線コネクタ 191"/>
        <xdr:cNvCxnSpPr/>
      </xdr:nvCxnSpPr>
      <xdr:spPr>
        <a:xfrm flipV="1">
          <a:off x="3987800" y="100057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118835</xdr:rowOff>
    </xdr:from>
    <xdr:to>
      <xdr:col>5</xdr:col>
      <xdr:colOff>549275</xdr:colOff>
      <xdr:row>58</xdr:row>
      <xdr:rowOff>94343</xdr:rowOff>
    </xdr:to>
    <xdr:cxnSp macro="">
      <xdr:nvCxnSpPr>
        <xdr:cNvPr id="195" name="直線コネクタ 194"/>
        <xdr:cNvCxnSpPr/>
      </xdr:nvCxnSpPr>
      <xdr:spPr>
        <a:xfrm>
          <a:off x="3098800" y="98914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100693</xdr:rowOff>
    </xdr:from>
    <xdr:to>
      <xdr:col>5</xdr:col>
      <xdr:colOff>600075</xdr:colOff>
      <xdr:row>58</xdr:row>
      <xdr:rowOff>30843</xdr:rowOff>
    </xdr:to>
    <xdr:sp macro="" textlink="">
      <xdr:nvSpPr>
        <xdr:cNvPr id="196" name="フローチャート : 判断 195"/>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41020</xdr:rowOff>
    </xdr:from>
    <xdr:ext cx="736600" cy="259045"/>
    <xdr:sp macro="" textlink="">
      <xdr:nvSpPr>
        <xdr:cNvPr id="197" name="テキスト ボックス 196"/>
        <xdr:cNvSpPr txBox="1"/>
      </xdr:nvSpPr>
      <xdr:spPr>
        <a:xfrm>
          <a:off x="3606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118835</xdr:rowOff>
    </xdr:to>
    <xdr:cxnSp macro="">
      <xdr:nvCxnSpPr>
        <xdr:cNvPr id="198" name="直線コネクタ 197"/>
        <xdr:cNvCxnSpPr/>
      </xdr:nvCxnSpPr>
      <xdr:spPr>
        <a:xfrm>
          <a:off x="2209800" y="97935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9" name="フローチャート : 判断 198"/>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98170</xdr:rowOff>
    </xdr:from>
    <xdr:ext cx="762000" cy="259045"/>
    <xdr:sp macro="" textlink="">
      <xdr:nvSpPr>
        <xdr:cNvPr id="200" name="テキスト ボックス 199"/>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20865</xdr:rowOff>
    </xdr:to>
    <xdr:cxnSp macro="">
      <xdr:nvCxnSpPr>
        <xdr:cNvPr id="201" name="直線コネクタ 200"/>
        <xdr:cNvCxnSpPr/>
      </xdr:nvCxnSpPr>
      <xdr:spPr>
        <a:xfrm>
          <a:off x="1320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202" name="フローチャート : 判断 201"/>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49184</xdr:rowOff>
    </xdr:from>
    <xdr:ext cx="762000" cy="259045"/>
    <xdr:sp macro="" textlink="">
      <xdr:nvSpPr>
        <xdr:cNvPr id="203" name="テキスト ボックス 202"/>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04" name="フローチャート :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32855</xdr:rowOff>
    </xdr:from>
    <xdr:ext cx="762000" cy="259045"/>
    <xdr:sp macro="" textlink="">
      <xdr:nvSpPr>
        <xdr:cNvPr id="205" name="テキスト ボックス 204"/>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10885</xdr:rowOff>
    </xdr:from>
    <xdr:to>
      <xdr:col>7</xdr:col>
      <xdr:colOff>66675</xdr:colOff>
      <xdr:row>58</xdr:row>
      <xdr:rowOff>112485</xdr:rowOff>
    </xdr:to>
    <xdr:sp macro="" textlink="">
      <xdr:nvSpPr>
        <xdr:cNvPr id="211" name="円/楕円 21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154412</xdr:rowOff>
    </xdr:from>
    <xdr:ext cx="762000" cy="259045"/>
    <xdr:sp macro="" textlink="">
      <xdr:nvSpPr>
        <xdr:cNvPr id="212"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3" name="円/楕円 212"/>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4" name="テキスト ボックス 213"/>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68035</xdr:rowOff>
    </xdr:from>
    <xdr:to>
      <xdr:col>4</xdr:col>
      <xdr:colOff>396875</xdr:colOff>
      <xdr:row>57</xdr:row>
      <xdr:rowOff>169635</xdr:rowOff>
    </xdr:to>
    <xdr:sp macro="" textlink="">
      <xdr:nvSpPr>
        <xdr:cNvPr id="215" name="円/楕円 214"/>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154412</xdr:rowOff>
    </xdr:from>
    <xdr:ext cx="762000" cy="259045"/>
    <xdr:sp macro="" textlink="">
      <xdr:nvSpPr>
        <xdr:cNvPr id="216" name="テキスト ボックス 215"/>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7" name="円/楕円 216"/>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8" name="テキスト ボックス 217"/>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92528</xdr:rowOff>
    </xdr:from>
    <xdr:to>
      <xdr:col>1</xdr:col>
      <xdr:colOff>676275</xdr:colOff>
      <xdr:row>57</xdr:row>
      <xdr:rowOff>22678</xdr:rowOff>
    </xdr:to>
    <xdr:sp macro="" textlink="">
      <xdr:nvSpPr>
        <xdr:cNvPr id="219" name="円/楕円 218"/>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7455</xdr:rowOff>
    </xdr:from>
    <xdr:ext cx="762000" cy="259045"/>
    <xdr:sp macro="" textlink="">
      <xdr:nvSpPr>
        <xdr:cNvPr id="220" name="テキスト ボックス 219"/>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医療費の増嵩及び高齢者数の増加により、</a:t>
          </a:r>
          <a:r>
            <a:rPr kumimoji="1" lang="ja-JP" altLang="ja-JP" sz="1300">
              <a:solidFill>
                <a:schemeClr val="dk1"/>
              </a:solidFill>
              <a:effectLst/>
              <a:latin typeface="+mn-lt"/>
              <a:ea typeface="+mn-ea"/>
              <a:cs typeface="+mn-cs"/>
            </a:rPr>
            <a:t>国民健康保険事業特別会計、後期高齢者医療事業特別会計及び介護保険事業特別会計への繰出金の増等により、その他の経費に係る経常収支比率は、＋</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ポイントとなった。</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167822</xdr:rowOff>
    </xdr:from>
    <xdr:to>
      <xdr:col>24</xdr:col>
      <xdr:colOff>31750</xdr:colOff>
      <xdr:row>53</xdr:row>
      <xdr:rowOff>167822</xdr:rowOff>
    </xdr:to>
    <xdr:cxnSp macro="">
      <xdr:nvCxnSpPr>
        <xdr:cNvPr id="255" name="直線コネクタ 254"/>
        <xdr:cNvCxnSpPr/>
      </xdr:nvCxnSpPr>
      <xdr:spPr>
        <a:xfrm>
          <a:off x="15671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6"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86178</xdr:rowOff>
    </xdr:from>
    <xdr:to>
      <xdr:col>22</xdr:col>
      <xdr:colOff>565150</xdr:colOff>
      <xdr:row>53</xdr:row>
      <xdr:rowOff>167822</xdr:rowOff>
    </xdr:to>
    <xdr:cxnSp macro="">
      <xdr:nvCxnSpPr>
        <xdr:cNvPr id="258" name="直線コネクタ 257"/>
        <xdr:cNvCxnSpPr/>
      </xdr:nvCxnSpPr>
      <xdr:spPr>
        <a:xfrm>
          <a:off x="14782800" y="91730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9" name="フローチャート : 判断 25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48277</xdr:rowOff>
    </xdr:from>
    <xdr:ext cx="736600" cy="259045"/>
    <xdr:sp macro="" textlink="">
      <xdr:nvSpPr>
        <xdr:cNvPr id="260" name="テキスト ボックス 259"/>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37193</xdr:rowOff>
    </xdr:from>
    <xdr:to>
      <xdr:col>21</xdr:col>
      <xdr:colOff>361950</xdr:colOff>
      <xdr:row>53</xdr:row>
      <xdr:rowOff>86178</xdr:rowOff>
    </xdr:to>
    <xdr:cxnSp macro="">
      <xdr:nvCxnSpPr>
        <xdr:cNvPr id="261" name="直線コネクタ 260"/>
        <xdr:cNvCxnSpPr/>
      </xdr:nvCxnSpPr>
      <xdr:spPr>
        <a:xfrm>
          <a:off x="13893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51707</xdr:rowOff>
    </xdr:from>
    <xdr:to>
      <xdr:col>21</xdr:col>
      <xdr:colOff>412750</xdr:colOff>
      <xdr:row>55</xdr:row>
      <xdr:rowOff>153307</xdr:rowOff>
    </xdr:to>
    <xdr:sp macro="" textlink="">
      <xdr:nvSpPr>
        <xdr:cNvPr id="262" name="フローチャート : 判断 261"/>
        <xdr:cNvSpPr/>
      </xdr:nvSpPr>
      <xdr:spPr>
        <a:xfrm>
          <a:off x="14732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138084</xdr:rowOff>
    </xdr:from>
    <xdr:ext cx="762000" cy="259045"/>
    <xdr:sp macro="" textlink="">
      <xdr:nvSpPr>
        <xdr:cNvPr id="263" name="テキスト ボックス 262"/>
        <xdr:cNvSpPr txBox="1"/>
      </xdr:nvSpPr>
      <xdr:spPr>
        <a:xfrm>
          <a:off x="14401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143328</xdr:rowOff>
    </xdr:from>
    <xdr:to>
      <xdr:col>20</xdr:col>
      <xdr:colOff>158750</xdr:colOff>
      <xdr:row>53</xdr:row>
      <xdr:rowOff>37193</xdr:rowOff>
    </xdr:to>
    <xdr:cxnSp macro="">
      <xdr:nvCxnSpPr>
        <xdr:cNvPr id="264" name="直線コネクタ 263"/>
        <xdr:cNvCxnSpPr/>
      </xdr:nvCxnSpPr>
      <xdr:spPr>
        <a:xfrm>
          <a:off x="13004800" y="9058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5" name="フローチャート : 判断 26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6" name="テキスト ボックス 265"/>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67" name="フローチャート : 判断 266"/>
        <xdr:cNvSpPr/>
      </xdr:nvSpPr>
      <xdr:spPr>
        <a:xfrm>
          <a:off x="12954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23784</xdr:rowOff>
    </xdr:from>
    <xdr:ext cx="762000" cy="259045"/>
    <xdr:sp macro="" textlink="">
      <xdr:nvSpPr>
        <xdr:cNvPr id="268" name="テキスト ボックス 267"/>
        <xdr:cNvSpPr txBox="1"/>
      </xdr:nvSpPr>
      <xdr:spPr>
        <a:xfrm>
          <a:off x="12623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117022</xdr:rowOff>
    </xdr:from>
    <xdr:to>
      <xdr:col>24</xdr:col>
      <xdr:colOff>82550</xdr:colOff>
      <xdr:row>54</xdr:row>
      <xdr:rowOff>47172</xdr:rowOff>
    </xdr:to>
    <xdr:sp macro="" textlink="">
      <xdr:nvSpPr>
        <xdr:cNvPr id="274" name="円/楕円 273"/>
        <xdr:cNvSpPr/>
      </xdr:nvSpPr>
      <xdr:spPr>
        <a:xfrm>
          <a:off x="16459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133549</xdr:rowOff>
    </xdr:from>
    <xdr:ext cx="762000" cy="259045"/>
    <xdr:sp macro="" textlink="">
      <xdr:nvSpPr>
        <xdr:cNvPr id="275" name="その他該当値テキスト"/>
        <xdr:cNvSpPr txBox="1"/>
      </xdr:nvSpPr>
      <xdr:spPr>
        <a:xfrm>
          <a:off x="16598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117022</xdr:rowOff>
    </xdr:from>
    <xdr:to>
      <xdr:col>22</xdr:col>
      <xdr:colOff>615950</xdr:colOff>
      <xdr:row>54</xdr:row>
      <xdr:rowOff>47172</xdr:rowOff>
    </xdr:to>
    <xdr:sp macro="" textlink="">
      <xdr:nvSpPr>
        <xdr:cNvPr id="276" name="円/楕円 275"/>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57349</xdr:rowOff>
    </xdr:from>
    <xdr:ext cx="736600" cy="259045"/>
    <xdr:sp macro="" textlink="">
      <xdr:nvSpPr>
        <xdr:cNvPr id="277" name="テキスト ボックス 276"/>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35378</xdr:rowOff>
    </xdr:from>
    <xdr:to>
      <xdr:col>21</xdr:col>
      <xdr:colOff>412750</xdr:colOff>
      <xdr:row>53</xdr:row>
      <xdr:rowOff>136978</xdr:rowOff>
    </xdr:to>
    <xdr:sp macro="" textlink="">
      <xdr:nvSpPr>
        <xdr:cNvPr id="278" name="円/楕円 277"/>
        <xdr:cNvSpPr/>
      </xdr:nvSpPr>
      <xdr:spPr>
        <a:xfrm>
          <a:off x="14732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147155</xdr:rowOff>
    </xdr:from>
    <xdr:ext cx="762000" cy="259045"/>
    <xdr:sp macro="" textlink="">
      <xdr:nvSpPr>
        <xdr:cNvPr id="279" name="テキスト ボックス 278"/>
        <xdr:cNvSpPr txBox="1"/>
      </xdr:nvSpPr>
      <xdr:spPr>
        <a:xfrm>
          <a:off x="14401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157843</xdr:rowOff>
    </xdr:from>
    <xdr:to>
      <xdr:col>20</xdr:col>
      <xdr:colOff>209550</xdr:colOff>
      <xdr:row>53</xdr:row>
      <xdr:rowOff>87993</xdr:rowOff>
    </xdr:to>
    <xdr:sp macro="" textlink="">
      <xdr:nvSpPr>
        <xdr:cNvPr id="280" name="円/楕円 279"/>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98170</xdr:rowOff>
    </xdr:from>
    <xdr:ext cx="762000" cy="259045"/>
    <xdr:sp macro="" textlink="">
      <xdr:nvSpPr>
        <xdr:cNvPr id="281" name="テキスト ボックス 280"/>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92528</xdr:rowOff>
    </xdr:from>
    <xdr:to>
      <xdr:col>19</xdr:col>
      <xdr:colOff>6350</xdr:colOff>
      <xdr:row>53</xdr:row>
      <xdr:rowOff>22678</xdr:rowOff>
    </xdr:to>
    <xdr:sp macro="" textlink="">
      <xdr:nvSpPr>
        <xdr:cNvPr id="282" name="円/楕円 281"/>
        <xdr:cNvSpPr/>
      </xdr:nvSpPr>
      <xdr:spPr>
        <a:xfrm>
          <a:off x="12954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32855</xdr:rowOff>
    </xdr:from>
    <xdr:ext cx="762000" cy="259045"/>
    <xdr:sp macro="" textlink="">
      <xdr:nvSpPr>
        <xdr:cNvPr id="283" name="テキスト ボックス 282"/>
        <xdr:cNvSpPr txBox="1"/>
      </xdr:nvSpPr>
      <xdr:spPr>
        <a:xfrm>
          <a:off x="12623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福岡都市圏南部環境事業組合による焼却施設の稼働に伴い、福岡市に委託していた塵芥焼却処理費が減となったこと等により、補助費等に係る経常収支比率は、▲</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ポイントとなった。</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41</xdr:row>
      <xdr:rowOff>57150</xdr:rowOff>
    </xdr:from>
    <xdr:to>
      <xdr:col>24</xdr:col>
      <xdr:colOff>31750</xdr:colOff>
      <xdr:row>41</xdr:row>
      <xdr:rowOff>158750</xdr:rowOff>
    </xdr:to>
    <xdr:cxnSp macro="">
      <xdr:nvCxnSpPr>
        <xdr:cNvPr id="316" name="直線コネクタ 315"/>
        <xdr:cNvCxnSpPr/>
      </xdr:nvCxnSpPr>
      <xdr:spPr>
        <a:xfrm flipV="1">
          <a:off x="15671800" y="7086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22877</xdr:rowOff>
    </xdr:from>
    <xdr:ext cx="762000" cy="259045"/>
    <xdr:sp macro="" textlink="">
      <xdr:nvSpPr>
        <xdr:cNvPr id="317" name="補助費等平均値テキスト"/>
        <xdr:cNvSpPr txBox="1"/>
      </xdr:nvSpPr>
      <xdr:spPr>
        <a:xfrm>
          <a:off x="16598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41</xdr:row>
      <xdr:rowOff>95250</xdr:rowOff>
    </xdr:from>
    <xdr:to>
      <xdr:col>22</xdr:col>
      <xdr:colOff>565150</xdr:colOff>
      <xdr:row>41</xdr:row>
      <xdr:rowOff>158750</xdr:rowOff>
    </xdr:to>
    <xdr:cxnSp macro="">
      <xdr:nvCxnSpPr>
        <xdr:cNvPr id="319" name="直線コネクタ 318"/>
        <xdr:cNvCxnSpPr/>
      </xdr:nvCxnSpPr>
      <xdr:spPr>
        <a:xfrm>
          <a:off x="14782800" y="7124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20" name="フローチャート : 判断 319"/>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156227</xdr:rowOff>
    </xdr:from>
    <xdr:ext cx="736600" cy="259045"/>
    <xdr:sp macro="" textlink="">
      <xdr:nvSpPr>
        <xdr:cNvPr id="321" name="テキスト ボックス 320"/>
        <xdr:cNvSpPr txBox="1"/>
      </xdr:nvSpPr>
      <xdr:spPr>
        <a:xfrm>
          <a:off x="15290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41</xdr:row>
      <xdr:rowOff>95250</xdr:rowOff>
    </xdr:from>
    <xdr:to>
      <xdr:col>21</xdr:col>
      <xdr:colOff>361950</xdr:colOff>
      <xdr:row>41</xdr:row>
      <xdr:rowOff>146050</xdr:rowOff>
    </xdr:to>
    <xdr:cxnSp macro="">
      <xdr:nvCxnSpPr>
        <xdr:cNvPr id="322" name="直線コネクタ 321"/>
        <xdr:cNvCxnSpPr/>
      </xdr:nvCxnSpPr>
      <xdr:spPr>
        <a:xfrm flipV="1">
          <a:off x="13893800" y="712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95250</xdr:rowOff>
    </xdr:from>
    <xdr:to>
      <xdr:col>21</xdr:col>
      <xdr:colOff>412750</xdr:colOff>
      <xdr:row>38</xdr:row>
      <xdr:rowOff>25400</xdr:rowOff>
    </xdr:to>
    <xdr:sp macro="" textlink="">
      <xdr:nvSpPr>
        <xdr:cNvPr id="323" name="フローチャート : 判断 322"/>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35577</xdr:rowOff>
    </xdr:from>
    <xdr:ext cx="762000" cy="259045"/>
    <xdr:sp macro="" textlink="">
      <xdr:nvSpPr>
        <xdr:cNvPr id="324" name="テキスト ボックス 323"/>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641350</xdr:colOff>
      <xdr:row>41</xdr:row>
      <xdr:rowOff>82550</xdr:rowOff>
    </xdr:from>
    <xdr:to>
      <xdr:col>20</xdr:col>
      <xdr:colOff>158750</xdr:colOff>
      <xdr:row>41</xdr:row>
      <xdr:rowOff>146050</xdr:rowOff>
    </xdr:to>
    <xdr:cxnSp macro="">
      <xdr:nvCxnSpPr>
        <xdr:cNvPr id="325" name="直線コネクタ 324"/>
        <xdr:cNvCxnSpPr/>
      </xdr:nvCxnSpPr>
      <xdr:spPr>
        <a:xfrm>
          <a:off x="13004800" y="711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146050</xdr:rowOff>
    </xdr:from>
    <xdr:to>
      <xdr:col>20</xdr:col>
      <xdr:colOff>209550</xdr:colOff>
      <xdr:row>38</xdr:row>
      <xdr:rowOff>76200</xdr:rowOff>
    </xdr:to>
    <xdr:sp macro="" textlink="">
      <xdr:nvSpPr>
        <xdr:cNvPr id="326" name="フローチャート : 判断 325"/>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27" name="テキスト ボックス 32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25400</xdr:rowOff>
    </xdr:from>
    <xdr:to>
      <xdr:col>19</xdr:col>
      <xdr:colOff>6350</xdr:colOff>
      <xdr:row>38</xdr:row>
      <xdr:rowOff>127000</xdr:rowOff>
    </xdr:to>
    <xdr:sp macro="" textlink="">
      <xdr:nvSpPr>
        <xdr:cNvPr id="328" name="フローチャート : 判断 327"/>
        <xdr:cNvSpPr/>
      </xdr:nvSpPr>
      <xdr:spPr>
        <a:xfrm>
          <a:off x="12954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137177</xdr:rowOff>
    </xdr:from>
    <xdr:ext cx="762000" cy="259045"/>
    <xdr:sp macro="" textlink="">
      <xdr:nvSpPr>
        <xdr:cNvPr id="329" name="テキスト ボックス 328"/>
        <xdr:cNvSpPr txBox="1"/>
      </xdr:nvSpPr>
      <xdr:spPr>
        <a:xfrm>
          <a:off x="12623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41</xdr:row>
      <xdr:rowOff>6350</xdr:rowOff>
    </xdr:from>
    <xdr:to>
      <xdr:col>24</xdr:col>
      <xdr:colOff>82550</xdr:colOff>
      <xdr:row>41</xdr:row>
      <xdr:rowOff>107950</xdr:rowOff>
    </xdr:to>
    <xdr:sp macro="" textlink="">
      <xdr:nvSpPr>
        <xdr:cNvPr id="335" name="円/楕円 334"/>
        <xdr:cNvSpPr/>
      </xdr:nvSpPr>
      <xdr:spPr>
        <a:xfrm>
          <a:off x="164592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86377</xdr:rowOff>
    </xdr:from>
    <xdr:ext cx="762000" cy="259045"/>
    <xdr:sp macro="" textlink="">
      <xdr:nvSpPr>
        <xdr:cNvPr id="336" name="補助費等該当値テキスト"/>
        <xdr:cNvSpPr txBox="1"/>
      </xdr:nvSpPr>
      <xdr:spPr>
        <a:xfrm>
          <a:off x="16598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41</xdr:row>
      <xdr:rowOff>107950</xdr:rowOff>
    </xdr:from>
    <xdr:to>
      <xdr:col>22</xdr:col>
      <xdr:colOff>615950</xdr:colOff>
      <xdr:row>42</xdr:row>
      <xdr:rowOff>38100</xdr:rowOff>
    </xdr:to>
    <xdr:sp macro="" textlink="">
      <xdr:nvSpPr>
        <xdr:cNvPr id="337" name="円/楕円 336"/>
        <xdr:cNvSpPr/>
      </xdr:nvSpPr>
      <xdr:spPr>
        <a:xfrm>
          <a:off x="15621000" y="71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42</xdr:row>
      <xdr:rowOff>22877</xdr:rowOff>
    </xdr:from>
    <xdr:ext cx="736600" cy="259045"/>
    <xdr:sp macro="" textlink="">
      <xdr:nvSpPr>
        <xdr:cNvPr id="338" name="テキスト ボックス 337"/>
        <xdr:cNvSpPr txBox="1"/>
      </xdr:nvSpPr>
      <xdr:spPr>
        <a:xfrm>
          <a:off x="15290800" y="722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44450</xdr:rowOff>
    </xdr:from>
    <xdr:to>
      <xdr:col>21</xdr:col>
      <xdr:colOff>412750</xdr:colOff>
      <xdr:row>41</xdr:row>
      <xdr:rowOff>146050</xdr:rowOff>
    </xdr:to>
    <xdr:sp macro="" textlink="">
      <xdr:nvSpPr>
        <xdr:cNvPr id="339" name="円/楕円 338"/>
        <xdr:cNvSpPr/>
      </xdr:nvSpPr>
      <xdr:spPr>
        <a:xfrm>
          <a:off x="147320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130827</xdr:rowOff>
    </xdr:from>
    <xdr:ext cx="762000" cy="259045"/>
    <xdr:sp macro="" textlink="">
      <xdr:nvSpPr>
        <xdr:cNvPr id="340" name="テキスト ボックス 339"/>
        <xdr:cNvSpPr txBox="1"/>
      </xdr:nvSpPr>
      <xdr:spPr>
        <a:xfrm>
          <a:off x="144018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41</xdr:row>
      <xdr:rowOff>95250</xdr:rowOff>
    </xdr:from>
    <xdr:to>
      <xdr:col>20</xdr:col>
      <xdr:colOff>209550</xdr:colOff>
      <xdr:row>42</xdr:row>
      <xdr:rowOff>25400</xdr:rowOff>
    </xdr:to>
    <xdr:sp macro="" textlink="">
      <xdr:nvSpPr>
        <xdr:cNvPr id="341" name="円/楕円 340"/>
        <xdr:cNvSpPr/>
      </xdr:nvSpPr>
      <xdr:spPr>
        <a:xfrm>
          <a:off x="13843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42</xdr:row>
      <xdr:rowOff>10177</xdr:rowOff>
    </xdr:from>
    <xdr:ext cx="762000" cy="259045"/>
    <xdr:sp macro="" textlink="">
      <xdr:nvSpPr>
        <xdr:cNvPr id="342" name="テキスト ボックス 341"/>
        <xdr:cNvSpPr txBox="1"/>
      </xdr:nvSpPr>
      <xdr:spPr>
        <a:xfrm>
          <a:off x="13512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31750</xdr:rowOff>
    </xdr:from>
    <xdr:to>
      <xdr:col>19</xdr:col>
      <xdr:colOff>6350</xdr:colOff>
      <xdr:row>41</xdr:row>
      <xdr:rowOff>133350</xdr:rowOff>
    </xdr:to>
    <xdr:sp macro="" textlink="">
      <xdr:nvSpPr>
        <xdr:cNvPr id="343" name="円/楕円 342"/>
        <xdr:cNvSpPr/>
      </xdr:nvSpPr>
      <xdr:spPr>
        <a:xfrm>
          <a:off x="12954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118127</xdr:rowOff>
    </xdr:from>
    <xdr:ext cx="762000" cy="259045"/>
    <xdr:sp macro="" textlink="">
      <xdr:nvSpPr>
        <xdr:cNvPr id="344" name="テキスト ボックス 343"/>
        <xdr:cNvSpPr txBox="1"/>
      </xdr:nvSpPr>
      <xdr:spPr>
        <a:xfrm>
          <a:off x="126238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年間</a:t>
          </a:r>
          <a:r>
            <a:rPr kumimoji="1" lang="en-US" altLang="ja-JP" sz="1300">
              <a:solidFill>
                <a:schemeClr val="dk1"/>
              </a:solidFill>
              <a:effectLst/>
              <a:latin typeface="+mn-lt"/>
              <a:ea typeface="+mn-ea"/>
              <a:cs typeface="+mn-cs"/>
            </a:rPr>
            <a:t>10,000</a:t>
          </a:r>
          <a:r>
            <a:rPr kumimoji="1" lang="ja-JP" altLang="en-US" sz="1300">
              <a:solidFill>
                <a:schemeClr val="dk1"/>
              </a:solidFill>
              <a:effectLst/>
              <a:latin typeface="+mn-lt"/>
              <a:ea typeface="+mn-ea"/>
              <a:cs typeface="+mn-cs"/>
            </a:rPr>
            <a:t>千円以上の元利償還額がある市債のうち、</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本の市債の償還が終了したため、</a:t>
          </a:r>
          <a:r>
            <a:rPr kumimoji="1" lang="ja-JP" altLang="ja-JP" sz="1300">
              <a:solidFill>
                <a:schemeClr val="dk1"/>
              </a:solidFill>
              <a:effectLst/>
              <a:latin typeface="+mn-lt"/>
              <a:ea typeface="+mn-ea"/>
              <a:cs typeface="+mn-cs"/>
            </a:rPr>
            <a:t>市債元利償還金の減（▲</a:t>
          </a:r>
          <a:r>
            <a:rPr kumimoji="1" lang="en-US" altLang="ja-JP" sz="1300">
              <a:solidFill>
                <a:schemeClr val="dk1"/>
              </a:solidFill>
              <a:effectLst/>
              <a:latin typeface="+mn-lt"/>
              <a:ea typeface="+mn-ea"/>
              <a:cs typeface="+mn-cs"/>
            </a:rPr>
            <a:t>252,333</a:t>
          </a:r>
          <a:r>
            <a:rPr kumimoji="1" lang="ja-JP" altLang="ja-JP" sz="1300">
              <a:solidFill>
                <a:schemeClr val="dk1"/>
              </a:solidFill>
              <a:effectLst/>
              <a:latin typeface="+mn-lt"/>
              <a:ea typeface="+mn-ea"/>
              <a:cs typeface="+mn-cs"/>
            </a:rPr>
            <a:t>千円）により、公債費における経常収支比率は、▲</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ポイントとなった。</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110998</xdr:rowOff>
    </xdr:to>
    <xdr:cxnSp macro="">
      <xdr:nvCxnSpPr>
        <xdr:cNvPr id="374" name="直線コネクタ 373"/>
        <xdr:cNvCxnSpPr/>
      </xdr:nvCxnSpPr>
      <xdr:spPr>
        <a:xfrm flipV="1">
          <a:off x="3987800" y="1322120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106426</xdr:rowOff>
    </xdr:from>
    <xdr:to>
      <xdr:col>5</xdr:col>
      <xdr:colOff>549275</xdr:colOff>
      <xdr:row>77</xdr:row>
      <xdr:rowOff>110998</xdr:rowOff>
    </xdr:to>
    <xdr:cxnSp macro="">
      <xdr:nvCxnSpPr>
        <xdr:cNvPr id="377" name="直線コネクタ 376"/>
        <xdr:cNvCxnSpPr/>
      </xdr:nvCxnSpPr>
      <xdr:spPr>
        <a:xfrm>
          <a:off x="3098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8" name="フローチャート : 判断 377"/>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9" name="テキスト ボックス 37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106426</xdr:rowOff>
    </xdr:to>
    <xdr:cxnSp macro="">
      <xdr:nvCxnSpPr>
        <xdr:cNvPr id="380" name="直線コネクタ 379"/>
        <xdr:cNvCxnSpPr/>
      </xdr:nvCxnSpPr>
      <xdr:spPr>
        <a:xfrm>
          <a:off x="2209800" y="13298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81" name="フローチャート :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2" name="テキスト ボックス 381"/>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97282</xdr:rowOff>
    </xdr:from>
    <xdr:to>
      <xdr:col>3</xdr:col>
      <xdr:colOff>142875</xdr:colOff>
      <xdr:row>77</xdr:row>
      <xdr:rowOff>129287</xdr:rowOff>
    </xdr:to>
    <xdr:cxnSp macro="">
      <xdr:nvCxnSpPr>
        <xdr:cNvPr id="383" name="直線コネクタ 382"/>
        <xdr:cNvCxnSpPr/>
      </xdr:nvCxnSpPr>
      <xdr:spPr>
        <a:xfrm flipV="1">
          <a:off x="1320800" y="132989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84" name="フローチャート : 判断 383"/>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85" name="テキスト ボックス 384"/>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6" name="フローチャート : 判断 38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7" name="テキスト ボックス 38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93" name="円/楕円 392"/>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94"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95" name="円/楕円 394"/>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146575</xdr:rowOff>
    </xdr:from>
    <xdr:ext cx="736600" cy="259045"/>
    <xdr:sp macro="" textlink="">
      <xdr:nvSpPr>
        <xdr:cNvPr id="396" name="テキスト ボックス 395"/>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55626</xdr:rowOff>
    </xdr:from>
    <xdr:to>
      <xdr:col>4</xdr:col>
      <xdr:colOff>396875</xdr:colOff>
      <xdr:row>77</xdr:row>
      <xdr:rowOff>157226</xdr:rowOff>
    </xdr:to>
    <xdr:sp macro="" textlink="">
      <xdr:nvSpPr>
        <xdr:cNvPr id="397" name="円/楕円 396"/>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142003</xdr:rowOff>
    </xdr:from>
    <xdr:ext cx="762000" cy="259045"/>
    <xdr:sp macro="" textlink="">
      <xdr:nvSpPr>
        <xdr:cNvPr id="398" name="テキスト ボックス 397"/>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46482</xdr:rowOff>
    </xdr:from>
    <xdr:to>
      <xdr:col>3</xdr:col>
      <xdr:colOff>193675</xdr:colOff>
      <xdr:row>77</xdr:row>
      <xdr:rowOff>148082</xdr:rowOff>
    </xdr:to>
    <xdr:sp macro="" textlink="">
      <xdr:nvSpPr>
        <xdr:cNvPr id="399" name="円/楕円 398"/>
        <xdr:cNvSpPr/>
      </xdr:nvSpPr>
      <xdr:spPr>
        <a:xfrm>
          <a:off x="2159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400" name="テキスト ボックス 399"/>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401" name="円/楕円 400"/>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402" name="テキスト ボックス 401"/>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その他の経費を除く全ての性質別区分において減となっている。</a:t>
          </a:r>
          <a:endParaRPr lang="ja-JP" altLang="ja-JP" sz="1300">
            <a:effectLst/>
          </a:endParaRPr>
        </a:p>
        <a:p>
          <a:r>
            <a:rPr kumimoji="1" lang="ja-JP" altLang="ja-JP" sz="1300">
              <a:solidFill>
                <a:schemeClr val="dk1"/>
              </a:solidFill>
              <a:effectLst/>
              <a:latin typeface="+mn-lt"/>
              <a:ea typeface="+mn-ea"/>
              <a:cs typeface="+mn-cs"/>
            </a:rPr>
            <a:t>　これは、経常一般財源である地方消費税交付金及び普通交付税の増の影響が大きい。</a:t>
          </a:r>
          <a:endParaRPr lang="ja-JP" altLang="ja-JP" sz="1300">
            <a:effectLst/>
          </a:endParaRPr>
        </a:p>
        <a:p>
          <a:r>
            <a:rPr kumimoji="1" lang="ja-JP" altLang="ja-JP" sz="1300">
              <a:solidFill>
                <a:schemeClr val="dk1"/>
              </a:solidFill>
              <a:effectLst/>
              <a:latin typeface="+mn-lt"/>
              <a:ea typeface="+mn-ea"/>
              <a:cs typeface="+mn-cs"/>
            </a:rPr>
            <a:t>　経常一般財源充当経費から見ると、退職手当の減による人件費の減が大きい。</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67563</xdr:rowOff>
    </xdr:from>
    <xdr:to>
      <xdr:col>24</xdr:col>
      <xdr:colOff>31750</xdr:colOff>
      <xdr:row>77</xdr:row>
      <xdr:rowOff>65278</xdr:rowOff>
    </xdr:to>
    <xdr:cxnSp macro="">
      <xdr:nvCxnSpPr>
        <xdr:cNvPr id="433" name="直線コネクタ 432"/>
        <xdr:cNvCxnSpPr/>
      </xdr:nvCxnSpPr>
      <xdr:spPr>
        <a:xfrm flipV="1">
          <a:off x="15671800" y="13097763"/>
          <a:ext cx="8382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73423</xdr:rowOff>
    </xdr:from>
    <xdr:ext cx="762000" cy="259045"/>
    <xdr:sp macro="" textlink="">
      <xdr:nvSpPr>
        <xdr:cNvPr id="434" name="公債費以外平均値テキスト"/>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77</xdr:row>
      <xdr:rowOff>65278</xdr:rowOff>
    </xdr:to>
    <xdr:cxnSp macro="">
      <xdr:nvCxnSpPr>
        <xdr:cNvPr id="436" name="直線コネクタ 435"/>
        <xdr:cNvCxnSpPr/>
      </xdr:nvCxnSpPr>
      <xdr:spPr>
        <a:xfrm>
          <a:off x="14782800" y="13102337"/>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83058</xdr:rowOff>
    </xdr:from>
    <xdr:to>
      <xdr:col>22</xdr:col>
      <xdr:colOff>615950</xdr:colOff>
      <xdr:row>78</xdr:row>
      <xdr:rowOff>13208</xdr:rowOff>
    </xdr:to>
    <xdr:sp macro="" textlink="">
      <xdr:nvSpPr>
        <xdr:cNvPr id="437" name="フローチャート :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72137</xdr:rowOff>
    </xdr:from>
    <xdr:to>
      <xdr:col>21</xdr:col>
      <xdr:colOff>361950</xdr:colOff>
      <xdr:row>76</xdr:row>
      <xdr:rowOff>72137</xdr:rowOff>
    </xdr:to>
    <xdr:cxnSp macro="">
      <xdr:nvCxnSpPr>
        <xdr:cNvPr id="439" name="直線コネクタ 438"/>
        <xdr:cNvCxnSpPr/>
      </xdr:nvCxnSpPr>
      <xdr:spPr>
        <a:xfrm>
          <a:off x="13893800" y="13102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40" name="フローチャート :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40132</xdr:rowOff>
    </xdr:from>
    <xdr:to>
      <xdr:col>20</xdr:col>
      <xdr:colOff>158750</xdr:colOff>
      <xdr:row>76</xdr:row>
      <xdr:rowOff>72137</xdr:rowOff>
    </xdr:to>
    <xdr:cxnSp macro="">
      <xdr:nvCxnSpPr>
        <xdr:cNvPr id="442" name="直線コネクタ 441"/>
        <xdr:cNvCxnSpPr/>
      </xdr:nvCxnSpPr>
      <xdr:spPr>
        <a:xfrm>
          <a:off x="13004800" y="130703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28194</xdr:rowOff>
    </xdr:from>
    <xdr:to>
      <xdr:col>20</xdr:col>
      <xdr:colOff>209550</xdr:colOff>
      <xdr:row>77</xdr:row>
      <xdr:rowOff>129794</xdr:rowOff>
    </xdr:to>
    <xdr:sp macro="" textlink="">
      <xdr:nvSpPr>
        <xdr:cNvPr id="443" name="フローチャート : 判断 442"/>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114571</xdr:rowOff>
    </xdr:from>
    <xdr:ext cx="762000" cy="259045"/>
    <xdr:sp macro="" textlink="">
      <xdr:nvSpPr>
        <xdr:cNvPr id="444" name="テキスト ボックス 443"/>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46482</xdr:rowOff>
    </xdr:from>
    <xdr:to>
      <xdr:col>19</xdr:col>
      <xdr:colOff>6350</xdr:colOff>
      <xdr:row>77</xdr:row>
      <xdr:rowOff>148082</xdr:rowOff>
    </xdr:to>
    <xdr:sp macro="" textlink="">
      <xdr:nvSpPr>
        <xdr:cNvPr id="445" name="フローチャート : 判断 444"/>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132859</xdr:rowOff>
    </xdr:from>
    <xdr:ext cx="762000" cy="259045"/>
    <xdr:sp macro="" textlink="">
      <xdr:nvSpPr>
        <xdr:cNvPr id="446" name="テキスト ボックス 445"/>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16763</xdr:rowOff>
    </xdr:from>
    <xdr:to>
      <xdr:col>24</xdr:col>
      <xdr:colOff>82550</xdr:colOff>
      <xdr:row>76</xdr:row>
      <xdr:rowOff>118363</xdr:rowOff>
    </xdr:to>
    <xdr:sp macro="" textlink="">
      <xdr:nvSpPr>
        <xdr:cNvPr id="452" name="円/楕円 451"/>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33291</xdr:rowOff>
    </xdr:from>
    <xdr:ext cx="762000" cy="259045"/>
    <xdr:sp macro="" textlink="">
      <xdr:nvSpPr>
        <xdr:cNvPr id="453"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xdr:rowOff>
    </xdr:from>
    <xdr:to>
      <xdr:col>22</xdr:col>
      <xdr:colOff>615950</xdr:colOff>
      <xdr:row>77</xdr:row>
      <xdr:rowOff>116078</xdr:rowOff>
    </xdr:to>
    <xdr:sp macro="" textlink="">
      <xdr:nvSpPr>
        <xdr:cNvPr id="454" name="円/楕円 453"/>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55" name="テキスト ボックス 454"/>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6" name="円/楕円 455"/>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7" name="テキスト ボックス 456"/>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21337</xdr:rowOff>
    </xdr:from>
    <xdr:to>
      <xdr:col>20</xdr:col>
      <xdr:colOff>209550</xdr:colOff>
      <xdr:row>76</xdr:row>
      <xdr:rowOff>122937</xdr:rowOff>
    </xdr:to>
    <xdr:sp macro="" textlink="">
      <xdr:nvSpPr>
        <xdr:cNvPr id="458" name="円/楕円 457"/>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133113</xdr:rowOff>
    </xdr:from>
    <xdr:ext cx="762000" cy="259045"/>
    <xdr:sp macro="" textlink="">
      <xdr:nvSpPr>
        <xdr:cNvPr id="459" name="テキスト ボックス 458"/>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160782</xdr:rowOff>
    </xdr:from>
    <xdr:to>
      <xdr:col>19</xdr:col>
      <xdr:colOff>6350</xdr:colOff>
      <xdr:row>76</xdr:row>
      <xdr:rowOff>90932</xdr:rowOff>
    </xdr:to>
    <xdr:sp macro="" textlink="">
      <xdr:nvSpPr>
        <xdr:cNvPr id="460" name="円/楕円 459"/>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101109</xdr:rowOff>
    </xdr:from>
    <xdr:ext cx="762000" cy="259045"/>
    <xdr:sp macro="" textlink="">
      <xdr:nvSpPr>
        <xdr:cNvPr id="461" name="テキスト ボックス 460"/>
        <xdr:cNvSpPr txBox="1"/>
      </xdr:nvSpPr>
      <xdr:spPr>
        <a:xfrm>
          <a:off x="12623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福岡県春日市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113642</xdr:rowOff>
    </xdr:from>
    <xdr:ext cx="762000" cy="259045"/>
    <xdr:sp macro="" textlink="">
      <xdr:nvSpPr>
        <xdr:cNvPr id="48" name="人口1人当たり決算額の推移最小値テキスト130"/>
        <xdr:cNvSpPr txBox="1"/>
      </xdr:nvSpPr>
      <xdr:spPr>
        <a:xfrm>
          <a:off x="5740400" y="359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103465</xdr:rowOff>
    </xdr:from>
    <xdr:to>
      <xdr:col>4</xdr:col>
      <xdr:colOff>1117600</xdr:colOff>
      <xdr:row>20</xdr:row>
      <xdr:rowOff>134098</xdr:rowOff>
    </xdr:to>
    <xdr:cxnSp macro="">
      <xdr:nvCxnSpPr>
        <xdr:cNvPr id="52" name="直線コネクタ 51"/>
        <xdr:cNvCxnSpPr/>
      </xdr:nvCxnSpPr>
      <xdr:spPr bwMode="auto">
        <a:xfrm flipV="1">
          <a:off x="5003800" y="3580090"/>
          <a:ext cx="6477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134098</xdr:rowOff>
    </xdr:from>
    <xdr:to>
      <xdr:col>4</xdr:col>
      <xdr:colOff>469900</xdr:colOff>
      <xdr:row>21</xdr:row>
      <xdr:rowOff>5951</xdr:rowOff>
    </xdr:to>
    <xdr:cxnSp macro="">
      <xdr:nvCxnSpPr>
        <xdr:cNvPr id="55" name="直線コネクタ 54"/>
        <xdr:cNvCxnSpPr/>
      </xdr:nvCxnSpPr>
      <xdr:spPr bwMode="auto">
        <a:xfrm flipV="1">
          <a:off x="4305300" y="3610723"/>
          <a:ext cx="698500" cy="4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92833</xdr:rowOff>
    </xdr:from>
    <xdr:to>
      <xdr:col>4</xdr:col>
      <xdr:colOff>520700</xdr:colOff>
      <xdr:row>17</xdr:row>
      <xdr:rowOff>22983</xdr:rowOff>
    </xdr:to>
    <xdr:sp macro="" textlink="">
      <xdr:nvSpPr>
        <xdr:cNvPr id="56" name="フローチャート : 判断 55"/>
        <xdr:cNvSpPr/>
      </xdr:nvSpPr>
      <xdr:spPr bwMode="auto">
        <a:xfrm>
          <a:off x="4953000" y="2883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33160</xdr:rowOff>
    </xdr:from>
    <xdr:ext cx="736600" cy="259045"/>
    <xdr:sp macro="" textlink="">
      <xdr:nvSpPr>
        <xdr:cNvPr id="57" name="テキスト ボックス 56"/>
        <xdr:cNvSpPr txBox="1"/>
      </xdr:nvSpPr>
      <xdr:spPr>
        <a:xfrm>
          <a:off x="4622800" y="26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60,699</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130603</xdr:rowOff>
    </xdr:from>
    <xdr:to>
      <xdr:col>3</xdr:col>
      <xdr:colOff>904875</xdr:colOff>
      <xdr:row>21</xdr:row>
      <xdr:rowOff>5951</xdr:rowOff>
    </xdr:to>
    <xdr:cxnSp macro="">
      <xdr:nvCxnSpPr>
        <xdr:cNvPr id="58" name="直線コネクタ 57"/>
        <xdr:cNvCxnSpPr/>
      </xdr:nvCxnSpPr>
      <xdr:spPr bwMode="auto">
        <a:xfrm>
          <a:off x="3606800" y="3607228"/>
          <a:ext cx="698500" cy="46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123923</xdr:rowOff>
    </xdr:from>
    <xdr:to>
      <xdr:col>3</xdr:col>
      <xdr:colOff>955675</xdr:colOff>
      <xdr:row>17</xdr:row>
      <xdr:rowOff>54073</xdr:rowOff>
    </xdr:to>
    <xdr:sp macro="" textlink="">
      <xdr:nvSpPr>
        <xdr:cNvPr id="59" name="フローチャート : 判断 58"/>
        <xdr:cNvSpPr/>
      </xdr:nvSpPr>
      <xdr:spPr bwMode="auto">
        <a:xfrm>
          <a:off x="4254500" y="2914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64250</xdr:rowOff>
    </xdr:from>
    <xdr:ext cx="762000" cy="259045"/>
    <xdr:sp macro="" textlink="">
      <xdr:nvSpPr>
        <xdr:cNvPr id="60" name="テキスト ボックス 59"/>
        <xdr:cNvSpPr txBox="1"/>
      </xdr:nvSpPr>
      <xdr:spPr>
        <a:xfrm>
          <a:off x="3924300" y="26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59,747</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85471</xdr:rowOff>
    </xdr:from>
    <xdr:to>
      <xdr:col>3</xdr:col>
      <xdr:colOff>206375</xdr:colOff>
      <xdr:row>20</xdr:row>
      <xdr:rowOff>130603</xdr:rowOff>
    </xdr:to>
    <xdr:cxnSp macro="">
      <xdr:nvCxnSpPr>
        <xdr:cNvPr id="61" name="直線コネクタ 60"/>
        <xdr:cNvCxnSpPr/>
      </xdr:nvCxnSpPr>
      <xdr:spPr bwMode="auto">
        <a:xfrm>
          <a:off x="2908300" y="3562096"/>
          <a:ext cx="698500" cy="45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89862</xdr:rowOff>
    </xdr:from>
    <xdr:to>
      <xdr:col>3</xdr:col>
      <xdr:colOff>257175</xdr:colOff>
      <xdr:row>17</xdr:row>
      <xdr:rowOff>20012</xdr:rowOff>
    </xdr:to>
    <xdr:sp macro="" textlink="">
      <xdr:nvSpPr>
        <xdr:cNvPr id="62" name="フローチャート : 判断 61"/>
        <xdr:cNvSpPr/>
      </xdr:nvSpPr>
      <xdr:spPr bwMode="auto">
        <a:xfrm>
          <a:off x="3556000" y="2880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30189</xdr:rowOff>
    </xdr:from>
    <xdr:ext cx="762000" cy="259045"/>
    <xdr:sp macro="" textlink="">
      <xdr:nvSpPr>
        <xdr:cNvPr id="63" name="テキスト ボックス 62"/>
        <xdr:cNvSpPr txBox="1"/>
      </xdr:nvSpPr>
      <xdr:spPr>
        <a:xfrm>
          <a:off x="3225800" y="264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32940</xdr:rowOff>
    </xdr:from>
    <xdr:to>
      <xdr:col>2</xdr:col>
      <xdr:colOff>692150</xdr:colOff>
      <xdr:row>16</xdr:row>
      <xdr:rowOff>134540</xdr:rowOff>
    </xdr:to>
    <xdr:sp macro="" textlink="">
      <xdr:nvSpPr>
        <xdr:cNvPr id="64" name="フローチャート : 判断 63"/>
        <xdr:cNvSpPr/>
      </xdr:nvSpPr>
      <xdr:spPr bwMode="auto">
        <a:xfrm>
          <a:off x="2857500" y="2823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144717</xdr:rowOff>
    </xdr:from>
    <xdr:ext cx="762000" cy="259045"/>
    <xdr:sp macro="" textlink="">
      <xdr:nvSpPr>
        <xdr:cNvPr id="65" name="テキスト ボックス 64"/>
        <xdr:cNvSpPr txBox="1"/>
      </xdr:nvSpPr>
      <xdr:spPr>
        <a:xfrm>
          <a:off x="2527300" y="259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20</xdr:row>
      <xdr:rowOff>52665</xdr:rowOff>
    </xdr:from>
    <xdr:to>
      <xdr:col>5</xdr:col>
      <xdr:colOff>34925</xdr:colOff>
      <xdr:row>20</xdr:row>
      <xdr:rowOff>154265</xdr:rowOff>
    </xdr:to>
    <xdr:sp macro="" textlink="">
      <xdr:nvSpPr>
        <xdr:cNvPr id="71" name="円/楕円 70"/>
        <xdr:cNvSpPr/>
      </xdr:nvSpPr>
      <xdr:spPr bwMode="auto">
        <a:xfrm>
          <a:off x="5600700" y="352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132692</xdr:rowOff>
    </xdr:from>
    <xdr:ext cx="762000" cy="259045"/>
    <xdr:sp macro="" textlink="">
      <xdr:nvSpPr>
        <xdr:cNvPr id="72" name="人口1人当たり決算額の推移該当値テキスト130"/>
        <xdr:cNvSpPr txBox="1"/>
      </xdr:nvSpPr>
      <xdr:spPr>
        <a:xfrm>
          <a:off x="5740400" y="343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40,929</a:t>
          </a:r>
          <a:endParaRPr kumimoji="1" lang="ja-JP" altLang="en-US" sz="1000" b="1">
            <a:solidFill>
              <a:srgbClr val="FF0000"/>
            </a:solidFill>
            <a:latin typeface="ＭＳ Ｐゴシック"/>
          </a:endParaRPr>
        </a:p>
      </xdr:txBody>
    </xdr:sp>
    <xdr:clientData/>
  </xdr:oneCellAnchor>
  <xdr:twoCellAnchor>
    <xdr:from>
      <xdr:col>4</xdr:col>
      <xdr:colOff>419100</xdr:colOff>
      <xdr:row>20</xdr:row>
      <xdr:rowOff>83298</xdr:rowOff>
    </xdr:from>
    <xdr:to>
      <xdr:col>4</xdr:col>
      <xdr:colOff>520700</xdr:colOff>
      <xdr:row>21</xdr:row>
      <xdr:rowOff>13448</xdr:rowOff>
    </xdr:to>
    <xdr:sp macro="" textlink="">
      <xdr:nvSpPr>
        <xdr:cNvPr id="73" name="円/楕円 72"/>
        <xdr:cNvSpPr/>
      </xdr:nvSpPr>
      <xdr:spPr bwMode="auto">
        <a:xfrm>
          <a:off x="4953000" y="355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169675</xdr:rowOff>
    </xdr:from>
    <xdr:ext cx="736600" cy="259045"/>
    <xdr:sp macro="" textlink="">
      <xdr:nvSpPr>
        <xdr:cNvPr id="74" name="テキスト ボックス 73"/>
        <xdr:cNvSpPr txBox="1"/>
      </xdr:nvSpPr>
      <xdr:spPr>
        <a:xfrm>
          <a:off x="4622800" y="3646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126601</xdr:rowOff>
    </xdr:from>
    <xdr:to>
      <xdr:col>3</xdr:col>
      <xdr:colOff>955675</xdr:colOff>
      <xdr:row>21</xdr:row>
      <xdr:rowOff>56751</xdr:rowOff>
    </xdr:to>
    <xdr:sp macro="" textlink="">
      <xdr:nvSpPr>
        <xdr:cNvPr id="75" name="円/楕円 74"/>
        <xdr:cNvSpPr/>
      </xdr:nvSpPr>
      <xdr:spPr bwMode="auto">
        <a:xfrm>
          <a:off x="4254500" y="3603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21</xdr:row>
      <xdr:rowOff>41528</xdr:rowOff>
    </xdr:from>
    <xdr:ext cx="762000" cy="259045"/>
    <xdr:sp macro="" textlink="">
      <xdr:nvSpPr>
        <xdr:cNvPr id="76" name="テキスト ボックス 75"/>
        <xdr:cNvSpPr txBox="1"/>
      </xdr:nvSpPr>
      <xdr:spPr>
        <a:xfrm>
          <a:off x="3924300" y="3689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38,665</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79803</xdr:rowOff>
    </xdr:from>
    <xdr:to>
      <xdr:col>3</xdr:col>
      <xdr:colOff>257175</xdr:colOff>
      <xdr:row>21</xdr:row>
      <xdr:rowOff>9953</xdr:rowOff>
    </xdr:to>
    <xdr:sp macro="" textlink="">
      <xdr:nvSpPr>
        <xdr:cNvPr id="77" name="円/楕円 76"/>
        <xdr:cNvSpPr/>
      </xdr:nvSpPr>
      <xdr:spPr bwMode="auto">
        <a:xfrm>
          <a:off x="3556000" y="3556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166180</xdr:rowOff>
    </xdr:from>
    <xdr:ext cx="762000" cy="259045"/>
    <xdr:sp macro="" textlink="">
      <xdr:nvSpPr>
        <xdr:cNvPr id="78" name="テキスト ボックス 77"/>
        <xdr:cNvSpPr txBox="1"/>
      </xdr:nvSpPr>
      <xdr:spPr>
        <a:xfrm>
          <a:off x="3225800" y="364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40,098</a:t>
          </a:r>
          <a:endParaRPr kumimoji="1" lang="ja-JP" altLang="en-US" sz="1000" b="1">
            <a:solidFill>
              <a:srgbClr val="FF0000"/>
            </a:solidFill>
            <a:latin typeface="ＭＳ Ｐゴシック"/>
          </a:endParaRPr>
        </a:p>
      </xdr:txBody>
    </xdr:sp>
    <xdr:clientData/>
  </xdr:oneCellAnchor>
  <xdr:twoCellAnchor>
    <xdr:from>
      <xdr:col>2</xdr:col>
      <xdr:colOff>590550</xdr:colOff>
      <xdr:row>20</xdr:row>
      <xdr:rowOff>34671</xdr:rowOff>
    </xdr:from>
    <xdr:to>
      <xdr:col>2</xdr:col>
      <xdr:colOff>692150</xdr:colOff>
      <xdr:row>20</xdr:row>
      <xdr:rowOff>136271</xdr:rowOff>
    </xdr:to>
    <xdr:sp macro="" textlink="">
      <xdr:nvSpPr>
        <xdr:cNvPr id="79" name="円/楕円 78"/>
        <xdr:cNvSpPr/>
      </xdr:nvSpPr>
      <xdr:spPr bwMode="auto">
        <a:xfrm>
          <a:off x="2857500" y="351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121048</xdr:rowOff>
    </xdr:from>
    <xdr:ext cx="762000" cy="259045"/>
    <xdr:sp macro="" textlink="">
      <xdr:nvSpPr>
        <xdr:cNvPr id="80" name="テキスト ボックス 79"/>
        <xdr:cNvSpPr txBox="1"/>
      </xdr:nvSpPr>
      <xdr:spPr>
        <a:xfrm>
          <a:off x="2527300" y="35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148073</xdr:rowOff>
    </xdr:from>
    <xdr:ext cx="762000" cy="259045"/>
    <xdr:sp macro="" textlink="">
      <xdr:nvSpPr>
        <xdr:cNvPr id="110" name="人口1人当たり決算額の推移最小値テキスト445"/>
        <xdr:cNvSpPr txBox="1"/>
      </xdr:nvSpPr>
      <xdr:spPr>
        <a:xfrm>
          <a:off x="5740400" y="76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281229</xdr:rowOff>
    </xdr:from>
    <xdr:to>
      <xdr:col>4</xdr:col>
      <xdr:colOff>1117600</xdr:colOff>
      <xdr:row>37</xdr:row>
      <xdr:rowOff>319291</xdr:rowOff>
    </xdr:to>
    <xdr:cxnSp macro="">
      <xdr:nvCxnSpPr>
        <xdr:cNvPr id="114" name="直線コネクタ 113"/>
        <xdr:cNvCxnSpPr/>
      </xdr:nvCxnSpPr>
      <xdr:spPr bwMode="auto">
        <a:xfrm>
          <a:off x="5003800" y="7405929"/>
          <a:ext cx="6477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256274</xdr:rowOff>
    </xdr:from>
    <xdr:to>
      <xdr:col>4</xdr:col>
      <xdr:colOff>469900</xdr:colOff>
      <xdr:row>37</xdr:row>
      <xdr:rowOff>281229</xdr:rowOff>
    </xdr:to>
    <xdr:cxnSp macro="">
      <xdr:nvCxnSpPr>
        <xdr:cNvPr id="117" name="直線コネクタ 116"/>
        <xdr:cNvCxnSpPr/>
      </xdr:nvCxnSpPr>
      <xdr:spPr bwMode="auto">
        <a:xfrm>
          <a:off x="4305300" y="7380974"/>
          <a:ext cx="6985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161734</xdr:rowOff>
    </xdr:from>
    <xdr:to>
      <xdr:col>4</xdr:col>
      <xdr:colOff>520700</xdr:colOff>
      <xdr:row>37</xdr:row>
      <xdr:rowOff>263334</xdr:rowOff>
    </xdr:to>
    <xdr:sp macro="" textlink="">
      <xdr:nvSpPr>
        <xdr:cNvPr id="118" name="フローチャート : 判断 117"/>
        <xdr:cNvSpPr/>
      </xdr:nvSpPr>
      <xdr:spPr bwMode="auto">
        <a:xfrm>
          <a:off x="4953000" y="7286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102061</xdr:rowOff>
    </xdr:from>
    <xdr:ext cx="736600" cy="259045"/>
    <xdr:sp macro="" textlink="">
      <xdr:nvSpPr>
        <xdr:cNvPr id="119" name="テキスト ボックス 118"/>
        <xdr:cNvSpPr txBox="1"/>
      </xdr:nvSpPr>
      <xdr:spPr>
        <a:xfrm>
          <a:off x="4622800" y="705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239281</xdr:rowOff>
    </xdr:from>
    <xdr:to>
      <xdr:col>3</xdr:col>
      <xdr:colOff>904875</xdr:colOff>
      <xdr:row>37</xdr:row>
      <xdr:rowOff>256274</xdr:rowOff>
    </xdr:to>
    <xdr:cxnSp macro="">
      <xdr:nvCxnSpPr>
        <xdr:cNvPr id="120" name="直線コネクタ 119"/>
        <xdr:cNvCxnSpPr/>
      </xdr:nvCxnSpPr>
      <xdr:spPr bwMode="auto">
        <a:xfrm>
          <a:off x="3606800" y="7363981"/>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66942</xdr:rowOff>
    </xdr:from>
    <xdr:to>
      <xdr:col>3</xdr:col>
      <xdr:colOff>955675</xdr:colOff>
      <xdr:row>37</xdr:row>
      <xdr:rowOff>168542</xdr:rowOff>
    </xdr:to>
    <xdr:sp macro="" textlink="">
      <xdr:nvSpPr>
        <xdr:cNvPr id="121" name="フローチャート : 判断 120"/>
        <xdr:cNvSpPr/>
      </xdr:nvSpPr>
      <xdr:spPr bwMode="auto">
        <a:xfrm>
          <a:off x="4254500" y="719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7269</xdr:rowOff>
    </xdr:from>
    <xdr:ext cx="762000" cy="259045"/>
    <xdr:sp macro="" textlink="">
      <xdr:nvSpPr>
        <xdr:cNvPr id="122" name="テキスト ボックス 121"/>
        <xdr:cNvSpPr txBox="1"/>
      </xdr:nvSpPr>
      <xdr:spPr>
        <a:xfrm>
          <a:off x="3924300" y="696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207696</xdr:rowOff>
    </xdr:from>
    <xdr:to>
      <xdr:col>3</xdr:col>
      <xdr:colOff>206375</xdr:colOff>
      <xdr:row>37</xdr:row>
      <xdr:rowOff>239281</xdr:rowOff>
    </xdr:to>
    <xdr:cxnSp macro="">
      <xdr:nvCxnSpPr>
        <xdr:cNvPr id="123" name="直線コネクタ 122"/>
        <xdr:cNvCxnSpPr/>
      </xdr:nvCxnSpPr>
      <xdr:spPr bwMode="auto">
        <a:xfrm>
          <a:off x="2908300" y="7332396"/>
          <a:ext cx="698500" cy="31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24650</xdr:rowOff>
    </xdr:from>
    <xdr:to>
      <xdr:col>3</xdr:col>
      <xdr:colOff>257175</xdr:colOff>
      <xdr:row>37</xdr:row>
      <xdr:rowOff>126250</xdr:rowOff>
    </xdr:to>
    <xdr:sp macro="" textlink="">
      <xdr:nvSpPr>
        <xdr:cNvPr id="124" name="フローチャート : 判断 123"/>
        <xdr:cNvSpPr/>
      </xdr:nvSpPr>
      <xdr:spPr bwMode="auto">
        <a:xfrm>
          <a:off x="3556000" y="7149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307877</xdr:rowOff>
    </xdr:from>
    <xdr:ext cx="762000" cy="259045"/>
    <xdr:sp macro="" textlink="">
      <xdr:nvSpPr>
        <xdr:cNvPr id="125" name="テキスト ボックス 124"/>
        <xdr:cNvSpPr txBox="1"/>
      </xdr:nvSpPr>
      <xdr:spPr>
        <a:xfrm>
          <a:off x="3225800" y="691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142113</xdr:rowOff>
    </xdr:from>
    <xdr:to>
      <xdr:col>2</xdr:col>
      <xdr:colOff>692150</xdr:colOff>
      <xdr:row>37</xdr:row>
      <xdr:rowOff>72263</xdr:rowOff>
    </xdr:to>
    <xdr:sp macro="" textlink="">
      <xdr:nvSpPr>
        <xdr:cNvPr id="126" name="フローチャート : 判断 125"/>
        <xdr:cNvSpPr/>
      </xdr:nvSpPr>
      <xdr:spPr bwMode="auto">
        <a:xfrm>
          <a:off x="2857500" y="7095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253890</xdr:rowOff>
    </xdr:from>
    <xdr:ext cx="762000" cy="259045"/>
    <xdr:sp macro="" textlink="">
      <xdr:nvSpPr>
        <xdr:cNvPr id="127" name="テキスト ボックス 126"/>
        <xdr:cNvSpPr txBox="1"/>
      </xdr:nvSpPr>
      <xdr:spPr>
        <a:xfrm>
          <a:off x="2527300" y="686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268491</xdr:rowOff>
    </xdr:from>
    <xdr:to>
      <xdr:col>5</xdr:col>
      <xdr:colOff>34925</xdr:colOff>
      <xdr:row>38</xdr:row>
      <xdr:rowOff>27191</xdr:rowOff>
    </xdr:to>
    <xdr:sp macro="" textlink="">
      <xdr:nvSpPr>
        <xdr:cNvPr id="133" name="円/楕円 132"/>
        <xdr:cNvSpPr/>
      </xdr:nvSpPr>
      <xdr:spPr bwMode="auto">
        <a:xfrm>
          <a:off x="5600700" y="7393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240568</xdr:rowOff>
    </xdr:from>
    <xdr:ext cx="762000" cy="259045"/>
    <xdr:sp macro="" textlink="">
      <xdr:nvSpPr>
        <xdr:cNvPr id="134" name="人口1人当たり決算額の推移該当値テキスト445"/>
        <xdr:cNvSpPr txBox="1"/>
      </xdr:nvSpPr>
      <xdr:spPr>
        <a:xfrm>
          <a:off x="5740400" y="736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230429</xdr:rowOff>
    </xdr:from>
    <xdr:to>
      <xdr:col>4</xdr:col>
      <xdr:colOff>520700</xdr:colOff>
      <xdr:row>37</xdr:row>
      <xdr:rowOff>332029</xdr:rowOff>
    </xdr:to>
    <xdr:sp macro="" textlink="">
      <xdr:nvSpPr>
        <xdr:cNvPr id="135" name="円/楕円 134"/>
        <xdr:cNvSpPr/>
      </xdr:nvSpPr>
      <xdr:spPr bwMode="auto">
        <a:xfrm>
          <a:off x="4953000" y="735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316806</xdr:rowOff>
    </xdr:from>
    <xdr:ext cx="736600" cy="259045"/>
    <xdr:sp macro="" textlink="">
      <xdr:nvSpPr>
        <xdr:cNvPr id="136" name="テキスト ボックス 135"/>
        <xdr:cNvSpPr txBox="1"/>
      </xdr:nvSpPr>
      <xdr:spPr>
        <a:xfrm>
          <a:off x="4622800" y="744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205474</xdr:rowOff>
    </xdr:from>
    <xdr:to>
      <xdr:col>3</xdr:col>
      <xdr:colOff>955675</xdr:colOff>
      <xdr:row>37</xdr:row>
      <xdr:rowOff>307074</xdr:rowOff>
    </xdr:to>
    <xdr:sp macro="" textlink="">
      <xdr:nvSpPr>
        <xdr:cNvPr id="137" name="円/楕円 136"/>
        <xdr:cNvSpPr/>
      </xdr:nvSpPr>
      <xdr:spPr bwMode="auto">
        <a:xfrm>
          <a:off x="4254500" y="7330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291851</xdr:rowOff>
    </xdr:from>
    <xdr:ext cx="762000" cy="259045"/>
    <xdr:sp macro="" textlink="">
      <xdr:nvSpPr>
        <xdr:cNvPr id="138" name="テキスト ボックス 137"/>
        <xdr:cNvSpPr txBox="1"/>
      </xdr:nvSpPr>
      <xdr:spPr>
        <a:xfrm>
          <a:off x="3924300" y="741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188481</xdr:rowOff>
    </xdr:from>
    <xdr:to>
      <xdr:col>3</xdr:col>
      <xdr:colOff>257175</xdr:colOff>
      <xdr:row>37</xdr:row>
      <xdr:rowOff>290081</xdr:rowOff>
    </xdr:to>
    <xdr:sp macro="" textlink="">
      <xdr:nvSpPr>
        <xdr:cNvPr id="139" name="円/楕円 138"/>
        <xdr:cNvSpPr/>
      </xdr:nvSpPr>
      <xdr:spPr bwMode="auto">
        <a:xfrm>
          <a:off x="3556000" y="7313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274858</xdr:rowOff>
    </xdr:from>
    <xdr:ext cx="762000" cy="259045"/>
    <xdr:sp macro="" textlink="">
      <xdr:nvSpPr>
        <xdr:cNvPr id="140" name="テキスト ボックス 139"/>
        <xdr:cNvSpPr txBox="1"/>
      </xdr:nvSpPr>
      <xdr:spPr>
        <a:xfrm>
          <a:off x="3225800" y="739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156896</xdr:rowOff>
    </xdr:from>
    <xdr:to>
      <xdr:col>2</xdr:col>
      <xdr:colOff>692150</xdr:colOff>
      <xdr:row>37</xdr:row>
      <xdr:rowOff>258496</xdr:rowOff>
    </xdr:to>
    <xdr:sp macro="" textlink="">
      <xdr:nvSpPr>
        <xdr:cNvPr id="141" name="円/楕円 140"/>
        <xdr:cNvSpPr/>
      </xdr:nvSpPr>
      <xdr:spPr bwMode="auto">
        <a:xfrm>
          <a:off x="2857500" y="7281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243273</xdr:rowOff>
    </xdr:from>
    <xdr:ext cx="762000" cy="259045"/>
    <xdr:sp macro="" textlink="">
      <xdr:nvSpPr>
        <xdr:cNvPr id="142" name="テキスト ボックス 141"/>
        <xdr:cNvSpPr txBox="1"/>
      </xdr:nvSpPr>
      <xdr:spPr>
        <a:xfrm>
          <a:off x="2527300" y="736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113,026
112,387
14.15
36,238,278
35,202,249
1,032,143
18,968,320
29,642,145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5055</xdr:rowOff>
    </xdr:from>
    <xdr:to>
      <xdr:col>6</xdr:col>
      <xdr:colOff>511175</xdr:colOff>
      <xdr:row>39</xdr:row>
      <xdr:rowOff>63282</xdr:rowOff>
    </xdr:to>
    <xdr:cxnSp macro="">
      <xdr:nvCxnSpPr>
        <xdr:cNvPr id="63" name="直線コネクタ 62"/>
        <xdr:cNvCxnSpPr/>
      </xdr:nvCxnSpPr>
      <xdr:spPr>
        <a:xfrm>
          <a:off x="3797300" y="6691605"/>
          <a:ext cx="838200" cy="5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21905</xdr:rowOff>
    </xdr:from>
    <xdr:ext cx="534377" cy="259045"/>
    <xdr:sp macro="" textlink="">
      <xdr:nvSpPr>
        <xdr:cNvPr id="64" name="人件費平均値テキスト"/>
        <xdr:cNvSpPr txBox="1"/>
      </xdr:nvSpPr>
      <xdr:spPr>
        <a:xfrm>
          <a:off x="4686300" y="5679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5055</xdr:rowOff>
    </xdr:from>
    <xdr:to>
      <xdr:col>5</xdr:col>
      <xdr:colOff>358775</xdr:colOff>
      <xdr:row>39</xdr:row>
      <xdr:rowOff>26315</xdr:rowOff>
    </xdr:to>
    <xdr:cxnSp macro="">
      <xdr:nvCxnSpPr>
        <xdr:cNvPr id="66" name="直線コネクタ 65"/>
        <xdr:cNvCxnSpPr/>
      </xdr:nvCxnSpPr>
      <xdr:spPr>
        <a:xfrm flipV="1">
          <a:off x="2908300" y="6691605"/>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90141</xdr:rowOff>
    </xdr:from>
    <xdr:to>
      <xdr:col>5</xdr:col>
      <xdr:colOff>409575</xdr:colOff>
      <xdr:row>35</xdr:row>
      <xdr:rowOff>20291</xdr:rowOff>
    </xdr:to>
    <xdr:sp macro="" textlink="">
      <xdr:nvSpPr>
        <xdr:cNvPr id="67" name="フローチャート : 判断 66"/>
        <xdr:cNvSpPr/>
      </xdr:nvSpPr>
      <xdr:spPr>
        <a:xfrm>
          <a:off x="3746500" y="591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36818</xdr:rowOff>
    </xdr:from>
    <xdr:ext cx="534377" cy="259045"/>
    <xdr:sp macro="" textlink="">
      <xdr:nvSpPr>
        <xdr:cNvPr id="68" name="テキスト ボックス 67"/>
        <xdr:cNvSpPr txBox="1"/>
      </xdr:nvSpPr>
      <xdr:spPr>
        <a:xfrm>
          <a:off x="3530111" y="569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54,962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124939</xdr:rowOff>
    </xdr:from>
    <xdr:to>
      <xdr:col>4</xdr:col>
      <xdr:colOff>155575</xdr:colOff>
      <xdr:row>39</xdr:row>
      <xdr:rowOff>26315</xdr:rowOff>
    </xdr:to>
    <xdr:cxnSp macro="">
      <xdr:nvCxnSpPr>
        <xdr:cNvPr id="69" name="直線コネクタ 68"/>
        <xdr:cNvCxnSpPr/>
      </xdr:nvCxnSpPr>
      <xdr:spPr>
        <a:xfrm>
          <a:off x="2019300" y="6640039"/>
          <a:ext cx="889000" cy="7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137559</xdr:rowOff>
    </xdr:from>
    <xdr:to>
      <xdr:col>4</xdr:col>
      <xdr:colOff>206375</xdr:colOff>
      <xdr:row>35</xdr:row>
      <xdr:rowOff>67709</xdr:rowOff>
    </xdr:to>
    <xdr:sp macro="" textlink="">
      <xdr:nvSpPr>
        <xdr:cNvPr id="70" name="フローチャート : 判断 69"/>
        <xdr:cNvSpPr/>
      </xdr:nvSpPr>
      <xdr:spPr>
        <a:xfrm>
          <a:off x="2857500" y="596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84236</xdr:rowOff>
    </xdr:from>
    <xdr:ext cx="534377" cy="259045"/>
    <xdr:sp macro="" textlink="">
      <xdr:nvSpPr>
        <xdr:cNvPr id="71" name="テキスト ボックス 70"/>
        <xdr:cNvSpPr txBox="1"/>
      </xdr:nvSpPr>
      <xdr:spPr>
        <a:xfrm>
          <a:off x="2641111" y="57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53,510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58482</xdr:rowOff>
    </xdr:from>
    <xdr:to>
      <xdr:col>2</xdr:col>
      <xdr:colOff>638175</xdr:colOff>
      <xdr:row>38</xdr:row>
      <xdr:rowOff>124939</xdr:rowOff>
    </xdr:to>
    <xdr:cxnSp macro="">
      <xdr:nvCxnSpPr>
        <xdr:cNvPr id="72" name="直線コネクタ 71"/>
        <xdr:cNvCxnSpPr/>
      </xdr:nvCxnSpPr>
      <xdr:spPr>
        <a:xfrm>
          <a:off x="1130300" y="6573582"/>
          <a:ext cx="8890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59149</xdr:rowOff>
    </xdr:from>
    <xdr:to>
      <xdr:col>3</xdr:col>
      <xdr:colOff>3175</xdr:colOff>
      <xdr:row>34</xdr:row>
      <xdr:rowOff>160749</xdr:rowOff>
    </xdr:to>
    <xdr:sp macro="" textlink="">
      <xdr:nvSpPr>
        <xdr:cNvPr id="73" name="フローチャート : 判断 72"/>
        <xdr:cNvSpPr/>
      </xdr:nvSpPr>
      <xdr:spPr>
        <a:xfrm>
          <a:off x="1968500" y="588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5826</xdr:rowOff>
    </xdr:from>
    <xdr:ext cx="534377" cy="259045"/>
    <xdr:sp macro="" textlink="">
      <xdr:nvSpPr>
        <xdr:cNvPr id="74" name="テキスト ボックス 73"/>
        <xdr:cNvSpPr txBox="1"/>
      </xdr:nvSpPr>
      <xdr:spPr>
        <a:xfrm>
          <a:off x="1752111" y="56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164665</xdr:rowOff>
    </xdr:from>
    <xdr:to>
      <xdr:col>1</xdr:col>
      <xdr:colOff>485775</xdr:colOff>
      <xdr:row>34</xdr:row>
      <xdr:rowOff>94815</xdr:rowOff>
    </xdr:to>
    <xdr:sp macro="" textlink="">
      <xdr:nvSpPr>
        <xdr:cNvPr id="75" name="フローチャート : 判断 74"/>
        <xdr:cNvSpPr/>
      </xdr:nvSpPr>
      <xdr:spPr>
        <a:xfrm>
          <a:off x="1079500" y="582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111342</xdr:rowOff>
    </xdr:from>
    <xdr:ext cx="534377" cy="259045"/>
    <xdr:sp macro="" textlink="">
      <xdr:nvSpPr>
        <xdr:cNvPr id="76" name="テキスト ボックス 75"/>
        <xdr:cNvSpPr txBox="1"/>
      </xdr:nvSpPr>
      <xdr:spPr>
        <a:xfrm>
          <a:off x="863111" y="55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12482</xdr:rowOff>
    </xdr:from>
    <xdr:to>
      <xdr:col>6</xdr:col>
      <xdr:colOff>561975</xdr:colOff>
      <xdr:row>39</xdr:row>
      <xdr:rowOff>114082</xdr:rowOff>
    </xdr:to>
    <xdr:sp macro="" textlink="">
      <xdr:nvSpPr>
        <xdr:cNvPr id="82" name="円/楕円 81"/>
        <xdr:cNvSpPr/>
      </xdr:nvSpPr>
      <xdr:spPr>
        <a:xfrm>
          <a:off x="45847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98859</xdr:rowOff>
    </xdr:from>
    <xdr:ext cx="534377" cy="259045"/>
    <xdr:sp macro="" textlink="">
      <xdr:nvSpPr>
        <xdr:cNvPr id="83" name="人件費該当値テキスト"/>
        <xdr:cNvSpPr txBox="1"/>
      </xdr:nvSpPr>
      <xdr:spPr>
        <a:xfrm>
          <a:off x="4686300" y="661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125705</xdr:rowOff>
    </xdr:from>
    <xdr:to>
      <xdr:col>5</xdr:col>
      <xdr:colOff>409575</xdr:colOff>
      <xdr:row>39</xdr:row>
      <xdr:rowOff>55855</xdr:rowOff>
    </xdr:to>
    <xdr:sp macro="" textlink="">
      <xdr:nvSpPr>
        <xdr:cNvPr id="84" name="円/楕円 83"/>
        <xdr:cNvSpPr/>
      </xdr:nvSpPr>
      <xdr:spPr>
        <a:xfrm>
          <a:off x="3746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46982</xdr:rowOff>
    </xdr:from>
    <xdr:ext cx="534377" cy="259045"/>
    <xdr:sp macro="" textlink="">
      <xdr:nvSpPr>
        <xdr:cNvPr id="85" name="テキスト ボックス 84"/>
        <xdr:cNvSpPr txBox="1"/>
      </xdr:nvSpPr>
      <xdr:spPr>
        <a:xfrm>
          <a:off x="3530111" y="67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146965</xdr:rowOff>
    </xdr:from>
    <xdr:to>
      <xdr:col>4</xdr:col>
      <xdr:colOff>206375</xdr:colOff>
      <xdr:row>39</xdr:row>
      <xdr:rowOff>77115</xdr:rowOff>
    </xdr:to>
    <xdr:sp macro="" textlink="">
      <xdr:nvSpPr>
        <xdr:cNvPr id="86" name="円/楕円 85"/>
        <xdr:cNvSpPr/>
      </xdr:nvSpPr>
      <xdr:spPr>
        <a:xfrm>
          <a:off x="2857500" y="66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68242</xdr:rowOff>
    </xdr:from>
    <xdr:ext cx="534377" cy="259045"/>
    <xdr:sp macro="" textlink="">
      <xdr:nvSpPr>
        <xdr:cNvPr id="87" name="テキスト ボックス 86"/>
        <xdr:cNvSpPr txBox="1"/>
      </xdr:nvSpPr>
      <xdr:spPr>
        <a:xfrm>
          <a:off x="2641111" y="67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74139</xdr:rowOff>
    </xdr:from>
    <xdr:to>
      <xdr:col>3</xdr:col>
      <xdr:colOff>3175</xdr:colOff>
      <xdr:row>39</xdr:row>
      <xdr:rowOff>4289</xdr:rowOff>
    </xdr:to>
    <xdr:sp macro="" textlink="">
      <xdr:nvSpPr>
        <xdr:cNvPr id="88" name="円/楕円 87"/>
        <xdr:cNvSpPr/>
      </xdr:nvSpPr>
      <xdr:spPr>
        <a:xfrm>
          <a:off x="1968500" y="658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166866</xdr:rowOff>
    </xdr:from>
    <xdr:ext cx="534377" cy="259045"/>
    <xdr:sp macro="" textlink="">
      <xdr:nvSpPr>
        <xdr:cNvPr id="89" name="テキスト ボックス 88"/>
        <xdr:cNvSpPr txBox="1"/>
      </xdr:nvSpPr>
      <xdr:spPr>
        <a:xfrm>
          <a:off x="1752111" y="6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34,452</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7682</xdr:rowOff>
    </xdr:from>
    <xdr:to>
      <xdr:col>1</xdr:col>
      <xdr:colOff>485775</xdr:colOff>
      <xdr:row>38</xdr:row>
      <xdr:rowOff>109282</xdr:rowOff>
    </xdr:to>
    <xdr:sp macro="" textlink="">
      <xdr:nvSpPr>
        <xdr:cNvPr id="90" name="円/楕円 89"/>
        <xdr:cNvSpPr/>
      </xdr:nvSpPr>
      <xdr:spPr>
        <a:xfrm>
          <a:off x="1079500" y="65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100409</xdr:rowOff>
    </xdr:from>
    <xdr:ext cx="534377" cy="259045"/>
    <xdr:sp macro="" textlink="">
      <xdr:nvSpPr>
        <xdr:cNvPr id="91" name="テキスト ボックス 90"/>
        <xdr:cNvSpPr txBox="1"/>
      </xdr:nvSpPr>
      <xdr:spPr>
        <a:xfrm>
          <a:off x="863111" y="66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38621</xdr:rowOff>
    </xdr:from>
    <xdr:to>
      <xdr:col>6</xdr:col>
      <xdr:colOff>511175</xdr:colOff>
      <xdr:row>57</xdr:row>
      <xdr:rowOff>74587</xdr:rowOff>
    </xdr:to>
    <xdr:cxnSp macro="">
      <xdr:nvCxnSpPr>
        <xdr:cNvPr id="121" name="直線コネクタ 120"/>
        <xdr:cNvCxnSpPr/>
      </xdr:nvCxnSpPr>
      <xdr:spPr>
        <a:xfrm flipV="1">
          <a:off x="3797300" y="9811271"/>
          <a:ext cx="8382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74587</xdr:rowOff>
    </xdr:from>
    <xdr:to>
      <xdr:col>5</xdr:col>
      <xdr:colOff>358775</xdr:colOff>
      <xdr:row>57</xdr:row>
      <xdr:rowOff>154559</xdr:rowOff>
    </xdr:to>
    <xdr:cxnSp macro="">
      <xdr:nvCxnSpPr>
        <xdr:cNvPr id="124" name="直線コネクタ 123"/>
        <xdr:cNvCxnSpPr/>
      </xdr:nvCxnSpPr>
      <xdr:spPr>
        <a:xfrm flipV="1">
          <a:off x="2908300" y="9847237"/>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59639</xdr:rowOff>
    </xdr:from>
    <xdr:to>
      <xdr:col>5</xdr:col>
      <xdr:colOff>409575</xdr:colOff>
      <xdr:row>54</xdr:row>
      <xdr:rowOff>161239</xdr:rowOff>
    </xdr:to>
    <xdr:sp macro="" textlink="">
      <xdr:nvSpPr>
        <xdr:cNvPr id="125" name="フローチャート : 判断 124"/>
        <xdr:cNvSpPr/>
      </xdr:nvSpPr>
      <xdr:spPr>
        <a:xfrm>
          <a:off x="3746500" y="931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6316</xdr:rowOff>
    </xdr:from>
    <xdr:ext cx="534377" cy="259045"/>
    <xdr:sp macro="" textlink="">
      <xdr:nvSpPr>
        <xdr:cNvPr id="126" name="テキスト ボックス 125"/>
        <xdr:cNvSpPr txBox="1"/>
      </xdr:nvSpPr>
      <xdr:spPr>
        <a:xfrm>
          <a:off x="3530111" y="90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100495</xdr:rowOff>
    </xdr:from>
    <xdr:to>
      <xdr:col>4</xdr:col>
      <xdr:colOff>155575</xdr:colOff>
      <xdr:row>57</xdr:row>
      <xdr:rowOff>154559</xdr:rowOff>
    </xdr:to>
    <xdr:cxnSp macro="">
      <xdr:nvCxnSpPr>
        <xdr:cNvPr id="127" name="直線コネクタ 126"/>
        <xdr:cNvCxnSpPr/>
      </xdr:nvCxnSpPr>
      <xdr:spPr>
        <a:xfrm>
          <a:off x="2019300" y="9873145"/>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157632</xdr:rowOff>
    </xdr:from>
    <xdr:to>
      <xdr:col>4</xdr:col>
      <xdr:colOff>206375</xdr:colOff>
      <xdr:row>55</xdr:row>
      <xdr:rowOff>87782</xdr:rowOff>
    </xdr:to>
    <xdr:sp macro="" textlink="">
      <xdr:nvSpPr>
        <xdr:cNvPr id="128" name="フローチャート : 判断 127"/>
        <xdr:cNvSpPr/>
      </xdr:nvSpPr>
      <xdr:spPr>
        <a:xfrm>
          <a:off x="2857500" y="941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104309</xdr:rowOff>
    </xdr:from>
    <xdr:ext cx="534377" cy="259045"/>
    <xdr:sp macro="" textlink="">
      <xdr:nvSpPr>
        <xdr:cNvPr id="129" name="テキスト ボックス 128"/>
        <xdr:cNvSpPr txBox="1"/>
      </xdr:nvSpPr>
      <xdr:spPr>
        <a:xfrm>
          <a:off x="2641111" y="91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100495</xdr:rowOff>
    </xdr:from>
    <xdr:to>
      <xdr:col>2</xdr:col>
      <xdr:colOff>638175</xdr:colOff>
      <xdr:row>57</xdr:row>
      <xdr:rowOff>106172</xdr:rowOff>
    </xdr:to>
    <xdr:cxnSp macro="">
      <xdr:nvCxnSpPr>
        <xdr:cNvPr id="130" name="直線コネクタ 129"/>
        <xdr:cNvCxnSpPr/>
      </xdr:nvCxnSpPr>
      <xdr:spPr>
        <a:xfrm flipV="1">
          <a:off x="1130300" y="987314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168987</xdr:rowOff>
    </xdr:from>
    <xdr:to>
      <xdr:col>3</xdr:col>
      <xdr:colOff>3175</xdr:colOff>
      <xdr:row>55</xdr:row>
      <xdr:rowOff>99137</xdr:rowOff>
    </xdr:to>
    <xdr:sp macro="" textlink="">
      <xdr:nvSpPr>
        <xdr:cNvPr id="131" name="フローチャート : 判断 130"/>
        <xdr:cNvSpPr/>
      </xdr:nvSpPr>
      <xdr:spPr>
        <a:xfrm>
          <a:off x="1968500" y="942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115664</xdr:rowOff>
    </xdr:from>
    <xdr:ext cx="534377" cy="259045"/>
    <xdr:sp macro="" textlink="">
      <xdr:nvSpPr>
        <xdr:cNvPr id="132" name="テキスト ボックス 131"/>
        <xdr:cNvSpPr txBox="1"/>
      </xdr:nvSpPr>
      <xdr:spPr>
        <a:xfrm>
          <a:off x="1752111" y="9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163919</xdr:rowOff>
    </xdr:from>
    <xdr:to>
      <xdr:col>1</xdr:col>
      <xdr:colOff>485775</xdr:colOff>
      <xdr:row>55</xdr:row>
      <xdr:rowOff>94069</xdr:rowOff>
    </xdr:to>
    <xdr:sp macro="" textlink="">
      <xdr:nvSpPr>
        <xdr:cNvPr id="133" name="フローチャート : 判断 132"/>
        <xdr:cNvSpPr/>
      </xdr:nvSpPr>
      <xdr:spPr>
        <a:xfrm>
          <a:off x="1079500" y="942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110596</xdr:rowOff>
    </xdr:from>
    <xdr:ext cx="534377" cy="259045"/>
    <xdr:sp macro="" textlink="">
      <xdr:nvSpPr>
        <xdr:cNvPr id="134" name="テキスト ボックス 133"/>
        <xdr:cNvSpPr txBox="1"/>
      </xdr:nvSpPr>
      <xdr:spPr>
        <a:xfrm>
          <a:off x="863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159271</xdr:rowOff>
    </xdr:from>
    <xdr:to>
      <xdr:col>6</xdr:col>
      <xdr:colOff>561975</xdr:colOff>
      <xdr:row>57</xdr:row>
      <xdr:rowOff>89421</xdr:rowOff>
    </xdr:to>
    <xdr:sp macro="" textlink="">
      <xdr:nvSpPr>
        <xdr:cNvPr id="140" name="円/楕円 139"/>
        <xdr:cNvSpPr/>
      </xdr:nvSpPr>
      <xdr:spPr>
        <a:xfrm>
          <a:off x="4584700" y="976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74198</xdr:rowOff>
    </xdr:from>
    <xdr:ext cx="534377" cy="259045"/>
    <xdr:sp macro="" textlink="">
      <xdr:nvSpPr>
        <xdr:cNvPr id="141" name="物件費該当値テキスト"/>
        <xdr:cNvSpPr txBox="1"/>
      </xdr:nvSpPr>
      <xdr:spPr>
        <a:xfrm>
          <a:off x="4686300" y="967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23787</xdr:rowOff>
    </xdr:from>
    <xdr:to>
      <xdr:col>5</xdr:col>
      <xdr:colOff>409575</xdr:colOff>
      <xdr:row>57</xdr:row>
      <xdr:rowOff>125387</xdr:rowOff>
    </xdr:to>
    <xdr:sp macro="" textlink="">
      <xdr:nvSpPr>
        <xdr:cNvPr id="142" name="円/楕円 141"/>
        <xdr:cNvSpPr/>
      </xdr:nvSpPr>
      <xdr:spPr>
        <a:xfrm>
          <a:off x="3746500" y="97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116514</xdr:rowOff>
    </xdr:from>
    <xdr:ext cx="534377" cy="259045"/>
    <xdr:sp macro="" textlink="">
      <xdr:nvSpPr>
        <xdr:cNvPr id="143" name="テキスト ボックス 142"/>
        <xdr:cNvSpPr txBox="1"/>
      </xdr:nvSpPr>
      <xdr:spPr>
        <a:xfrm>
          <a:off x="3530111" y="988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103759</xdr:rowOff>
    </xdr:from>
    <xdr:to>
      <xdr:col>4</xdr:col>
      <xdr:colOff>206375</xdr:colOff>
      <xdr:row>58</xdr:row>
      <xdr:rowOff>33909</xdr:rowOff>
    </xdr:to>
    <xdr:sp macro="" textlink="">
      <xdr:nvSpPr>
        <xdr:cNvPr id="144" name="円/楕円 143"/>
        <xdr:cNvSpPr/>
      </xdr:nvSpPr>
      <xdr:spPr>
        <a:xfrm>
          <a:off x="2857500" y="987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25036</xdr:rowOff>
    </xdr:from>
    <xdr:ext cx="534377" cy="259045"/>
    <xdr:sp macro="" textlink="">
      <xdr:nvSpPr>
        <xdr:cNvPr id="145" name="テキスト ボックス 144"/>
        <xdr:cNvSpPr txBox="1"/>
      </xdr:nvSpPr>
      <xdr:spPr>
        <a:xfrm>
          <a:off x="2641111" y="996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49695</xdr:rowOff>
    </xdr:from>
    <xdr:to>
      <xdr:col>3</xdr:col>
      <xdr:colOff>3175</xdr:colOff>
      <xdr:row>57</xdr:row>
      <xdr:rowOff>151295</xdr:rowOff>
    </xdr:to>
    <xdr:sp macro="" textlink="">
      <xdr:nvSpPr>
        <xdr:cNvPr id="146" name="円/楕円 145"/>
        <xdr:cNvSpPr/>
      </xdr:nvSpPr>
      <xdr:spPr>
        <a:xfrm>
          <a:off x="1968500" y="98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142422</xdr:rowOff>
    </xdr:from>
    <xdr:ext cx="534377" cy="259045"/>
    <xdr:sp macro="" textlink="">
      <xdr:nvSpPr>
        <xdr:cNvPr id="147" name="テキスト ボックス 146"/>
        <xdr:cNvSpPr txBox="1"/>
      </xdr:nvSpPr>
      <xdr:spPr>
        <a:xfrm>
          <a:off x="1752111" y="99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55372</xdr:rowOff>
    </xdr:from>
    <xdr:to>
      <xdr:col>1</xdr:col>
      <xdr:colOff>485775</xdr:colOff>
      <xdr:row>57</xdr:row>
      <xdr:rowOff>156972</xdr:rowOff>
    </xdr:to>
    <xdr:sp macro="" textlink="">
      <xdr:nvSpPr>
        <xdr:cNvPr id="148" name="円/楕円 147"/>
        <xdr:cNvSpPr/>
      </xdr:nvSpPr>
      <xdr:spPr>
        <a:xfrm>
          <a:off x="1079500" y="982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148099</xdr:rowOff>
    </xdr:from>
    <xdr:ext cx="534377" cy="259045"/>
    <xdr:sp macro="" textlink="">
      <xdr:nvSpPr>
        <xdr:cNvPr id="149" name="テキスト ボックス 148"/>
        <xdr:cNvSpPr txBox="1"/>
      </xdr:nvSpPr>
      <xdr:spPr>
        <a:xfrm>
          <a:off x="863111" y="992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6948</xdr:rowOff>
    </xdr:from>
    <xdr:to>
      <xdr:col>6</xdr:col>
      <xdr:colOff>511175</xdr:colOff>
      <xdr:row>78</xdr:row>
      <xdr:rowOff>21481</xdr:rowOff>
    </xdr:to>
    <xdr:cxnSp macro="">
      <xdr:nvCxnSpPr>
        <xdr:cNvPr id="180" name="直線コネクタ 179"/>
        <xdr:cNvCxnSpPr/>
      </xdr:nvCxnSpPr>
      <xdr:spPr>
        <a:xfrm>
          <a:off x="3797300" y="13380048"/>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5969</xdr:rowOff>
    </xdr:from>
    <xdr:to>
      <xdr:col>5</xdr:col>
      <xdr:colOff>358775</xdr:colOff>
      <xdr:row>78</xdr:row>
      <xdr:rowOff>6948</xdr:rowOff>
    </xdr:to>
    <xdr:cxnSp macro="">
      <xdr:nvCxnSpPr>
        <xdr:cNvPr id="183" name="直線コネクタ 182"/>
        <xdr:cNvCxnSpPr/>
      </xdr:nvCxnSpPr>
      <xdr:spPr>
        <a:xfrm>
          <a:off x="2908300" y="1337906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726</xdr:rowOff>
    </xdr:from>
    <xdr:to>
      <xdr:col>5</xdr:col>
      <xdr:colOff>409575</xdr:colOff>
      <xdr:row>76</xdr:row>
      <xdr:rowOff>102326</xdr:rowOff>
    </xdr:to>
    <xdr:sp macro="" textlink="">
      <xdr:nvSpPr>
        <xdr:cNvPr id="184" name="フローチャート : 判断 183"/>
        <xdr:cNvSpPr/>
      </xdr:nvSpPr>
      <xdr:spPr>
        <a:xfrm>
          <a:off x="3746500" y="1303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118853</xdr:rowOff>
    </xdr:from>
    <xdr:ext cx="469744" cy="259045"/>
    <xdr:sp macro="" textlink="">
      <xdr:nvSpPr>
        <xdr:cNvPr id="185" name="テキスト ボックス 184"/>
        <xdr:cNvSpPr txBox="1"/>
      </xdr:nvSpPr>
      <xdr:spPr>
        <a:xfrm>
          <a:off x="3562427" y="1280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5969</xdr:rowOff>
    </xdr:from>
    <xdr:to>
      <xdr:col>4</xdr:col>
      <xdr:colOff>155575</xdr:colOff>
      <xdr:row>78</xdr:row>
      <xdr:rowOff>22298</xdr:rowOff>
    </xdr:to>
    <xdr:cxnSp macro="">
      <xdr:nvCxnSpPr>
        <xdr:cNvPr id="186" name="直線コネクタ 185"/>
        <xdr:cNvCxnSpPr/>
      </xdr:nvCxnSpPr>
      <xdr:spPr>
        <a:xfrm flipV="1">
          <a:off x="2019300" y="133790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16890</xdr:rowOff>
    </xdr:from>
    <xdr:to>
      <xdr:col>4</xdr:col>
      <xdr:colOff>206375</xdr:colOff>
      <xdr:row>76</xdr:row>
      <xdr:rowOff>118490</xdr:rowOff>
    </xdr:to>
    <xdr:sp macro="" textlink="">
      <xdr:nvSpPr>
        <xdr:cNvPr id="187" name="フローチャート : 判断 186"/>
        <xdr:cNvSpPr/>
      </xdr:nvSpPr>
      <xdr:spPr>
        <a:xfrm>
          <a:off x="2857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135018</xdr:rowOff>
    </xdr:from>
    <xdr:ext cx="469744" cy="259045"/>
    <xdr:sp macro="" textlink="">
      <xdr:nvSpPr>
        <xdr:cNvPr id="188" name="テキスト ボックス 187"/>
        <xdr:cNvSpPr txBox="1"/>
      </xdr:nvSpPr>
      <xdr:spPr>
        <a:xfrm>
          <a:off x="2673427"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22298</xdr:rowOff>
    </xdr:from>
    <xdr:to>
      <xdr:col>2</xdr:col>
      <xdr:colOff>638175</xdr:colOff>
      <xdr:row>78</xdr:row>
      <xdr:rowOff>23603</xdr:rowOff>
    </xdr:to>
    <xdr:cxnSp macro="">
      <xdr:nvCxnSpPr>
        <xdr:cNvPr id="189" name="直線コネクタ 188"/>
        <xdr:cNvCxnSpPr/>
      </xdr:nvCxnSpPr>
      <xdr:spPr>
        <a:xfrm flipV="1">
          <a:off x="1130300" y="13395398"/>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12483</xdr:rowOff>
    </xdr:from>
    <xdr:to>
      <xdr:col>3</xdr:col>
      <xdr:colOff>3175</xdr:colOff>
      <xdr:row>76</xdr:row>
      <xdr:rowOff>114083</xdr:rowOff>
    </xdr:to>
    <xdr:sp macro="" textlink="">
      <xdr:nvSpPr>
        <xdr:cNvPr id="190" name="フローチャート : 判断 189"/>
        <xdr:cNvSpPr/>
      </xdr:nvSpPr>
      <xdr:spPr>
        <a:xfrm>
          <a:off x="1968500" y="130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130609</xdr:rowOff>
    </xdr:from>
    <xdr:ext cx="469744" cy="259045"/>
    <xdr:sp macro="" textlink="">
      <xdr:nvSpPr>
        <xdr:cNvPr id="191" name="テキスト ボックス 190"/>
        <xdr:cNvSpPr txBox="1"/>
      </xdr:nvSpPr>
      <xdr:spPr>
        <a:xfrm>
          <a:off x="1784427" y="1281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61142</xdr:rowOff>
    </xdr:from>
    <xdr:to>
      <xdr:col>1</xdr:col>
      <xdr:colOff>485775</xdr:colOff>
      <xdr:row>76</xdr:row>
      <xdr:rowOff>162742</xdr:rowOff>
    </xdr:to>
    <xdr:sp macro="" textlink="">
      <xdr:nvSpPr>
        <xdr:cNvPr id="192" name="フローチャート : 判断 191"/>
        <xdr:cNvSpPr/>
      </xdr:nvSpPr>
      <xdr:spPr>
        <a:xfrm>
          <a:off x="1079500" y="1309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7818</xdr:rowOff>
    </xdr:from>
    <xdr:ext cx="469744" cy="259045"/>
    <xdr:sp macro="" textlink="">
      <xdr:nvSpPr>
        <xdr:cNvPr id="193" name="テキスト ボックス 192"/>
        <xdr:cNvSpPr txBox="1"/>
      </xdr:nvSpPr>
      <xdr:spPr>
        <a:xfrm>
          <a:off x="895427" y="128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142131</xdr:rowOff>
    </xdr:from>
    <xdr:to>
      <xdr:col>6</xdr:col>
      <xdr:colOff>561975</xdr:colOff>
      <xdr:row>78</xdr:row>
      <xdr:rowOff>72281</xdr:rowOff>
    </xdr:to>
    <xdr:sp macro="" textlink="">
      <xdr:nvSpPr>
        <xdr:cNvPr id="199" name="円/楕円 198"/>
        <xdr:cNvSpPr/>
      </xdr:nvSpPr>
      <xdr:spPr>
        <a:xfrm>
          <a:off x="4584700" y="133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120558</xdr:rowOff>
    </xdr:from>
    <xdr:ext cx="469744" cy="259045"/>
    <xdr:sp macro="" textlink="">
      <xdr:nvSpPr>
        <xdr:cNvPr id="200" name="維持補修費該当値テキスト"/>
        <xdr:cNvSpPr txBox="1"/>
      </xdr:nvSpPr>
      <xdr:spPr>
        <a:xfrm>
          <a:off x="4686300" y="133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127598</xdr:rowOff>
    </xdr:from>
    <xdr:to>
      <xdr:col>5</xdr:col>
      <xdr:colOff>409575</xdr:colOff>
      <xdr:row>78</xdr:row>
      <xdr:rowOff>57748</xdr:rowOff>
    </xdr:to>
    <xdr:sp macro="" textlink="">
      <xdr:nvSpPr>
        <xdr:cNvPr id="201" name="円/楕円 200"/>
        <xdr:cNvSpPr/>
      </xdr:nvSpPr>
      <xdr:spPr>
        <a:xfrm>
          <a:off x="3746500" y="133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48875</xdr:rowOff>
    </xdr:from>
    <xdr:ext cx="469744" cy="259045"/>
    <xdr:sp macro="" textlink="">
      <xdr:nvSpPr>
        <xdr:cNvPr id="202" name="テキスト ボックス 201"/>
        <xdr:cNvSpPr txBox="1"/>
      </xdr:nvSpPr>
      <xdr:spPr>
        <a:xfrm>
          <a:off x="3562427" y="13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126619</xdr:rowOff>
    </xdr:from>
    <xdr:to>
      <xdr:col>4</xdr:col>
      <xdr:colOff>206375</xdr:colOff>
      <xdr:row>78</xdr:row>
      <xdr:rowOff>56769</xdr:rowOff>
    </xdr:to>
    <xdr:sp macro="" textlink="">
      <xdr:nvSpPr>
        <xdr:cNvPr id="203" name="円/楕円 202"/>
        <xdr:cNvSpPr/>
      </xdr:nvSpPr>
      <xdr:spPr>
        <a:xfrm>
          <a:off x="2857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47896</xdr:rowOff>
    </xdr:from>
    <xdr:ext cx="469744" cy="259045"/>
    <xdr:sp macro="" textlink="">
      <xdr:nvSpPr>
        <xdr:cNvPr id="204" name="テキスト ボックス 203"/>
        <xdr:cNvSpPr txBox="1"/>
      </xdr:nvSpPr>
      <xdr:spPr>
        <a:xfrm>
          <a:off x="2673427"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142948</xdr:rowOff>
    </xdr:from>
    <xdr:to>
      <xdr:col>3</xdr:col>
      <xdr:colOff>3175</xdr:colOff>
      <xdr:row>78</xdr:row>
      <xdr:rowOff>73098</xdr:rowOff>
    </xdr:to>
    <xdr:sp macro="" textlink="">
      <xdr:nvSpPr>
        <xdr:cNvPr id="205" name="円/楕円 204"/>
        <xdr:cNvSpPr/>
      </xdr:nvSpPr>
      <xdr:spPr>
        <a:xfrm>
          <a:off x="1968500" y="133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64225</xdr:rowOff>
    </xdr:from>
    <xdr:ext cx="469744" cy="259045"/>
    <xdr:sp macro="" textlink="">
      <xdr:nvSpPr>
        <xdr:cNvPr id="206" name="テキスト ボックス 205"/>
        <xdr:cNvSpPr txBox="1"/>
      </xdr:nvSpPr>
      <xdr:spPr>
        <a:xfrm>
          <a:off x="1784427" y="1343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144253</xdr:rowOff>
    </xdr:from>
    <xdr:to>
      <xdr:col>1</xdr:col>
      <xdr:colOff>485775</xdr:colOff>
      <xdr:row>78</xdr:row>
      <xdr:rowOff>74403</xdr:rowOff>
    </xdr:to>
    <xdr:sp macro="" textlink="">
      <xdr:nvSpPr>
        <xdr:cNvPr id="207" name="円/楕円 206"/>
        <xdr:cNvSpPr/>
      </xdr:nvSpPr>
      <xdr:spPr>
        <a:xfrm>
          <a:off x="1079500" y="1334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65530</xdr:rowOff>
    </xdr:from>
    <xdr:ext cx="469744" cy="259045"/>
    <xdr:sp macro="" textlink="">
      <xdr:nvSpPr>
        <xdr:cNvPr id="208" name="テキスト ボックス 207"/>
        <xdr:cNvSpPr txBox="1"/>
      </xdr:nvSpPr>
      <xdr:spPr>
        <a:xfrm>
          <a:off x="895427" y="1343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44923</xdr:rowOff>
    </xdr:from>
    <xdr:to>
      <xdr:col>6</xdr:col>
      <xdr:colOff>511175</xdr:colOff>
      <xdr:row>97</xdr:row>
      <xdr:rowOff>82459</xdr:rowOff>
    </xdr:to>
    <xdr:cxnSp macro="">
      <xdr:nvCxnSpPr>
        <xdr:cNvPr id="236" name="直線コネクタ 235"/>
        <xdr:cNvCxnSpPr/>
      </xdr:nvCxnSpPr>
      <xdr:spPr>
        <a:xfrm flipV="1">
          <a:off x="3797300" y="16675573"/>
          <a:ext cx="8382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5204</xdr:rowOff>
    </xdr:from>
    <xdr:ext cx="534377" cy="259045"/>
    <xdr:sp macro="" textlink="">
      <xdr:nvSpPr>
        <xdr:cNvPr id="237" name="扶助費平均値テキスト"/>
        <xdr:cNvSpPr txBox="1"/>
      </xdr:nvSpPr>
      <xdr:spPr>
        <a:xfrm>
          <a:off x="4686300" y="16292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82459</xdr:rowOff>
    </xdr:from>
    <xdr:to>
      <xdr:col>5</xdr:col>
      <xdr:colOff>358775</xdr:colOff>
      <xdr:row>97</xdr:row>
      <xdr:rowOff>163643</xdr:rowOff>
    </xdr:to>
    <xdr:cxnSp macro="">
      <xdr:nvCxnSpPr>
        <xdr:cNvPr id="239" name="直線コネクタ 238"/>
        <xdr:cNvCxnSpPr/>
      </xdr:nvCxnSpPr>
      <xdr:spPr>
        <a:xfrm flipV="1">
          <a:off x="2908300" y="16713109"/>
          <a:ext cx="889000" cy="8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77943</xdr:rowOff>
    </xdr:from>
    <xdr:to>
      <xdr:col>5</xdr:col>
      <xdr:colOff>409575</xdr:colOff>
      <xdr:row>96</xdr:row>
      <xdr:rowOff>8093</xdr:rowOff>
    </xdr:to>
    <xdr:sp macro="" textlink="">
      <xdr:nvSpPr>
        <xdr:cNvPr id="240" name="フローチャート : 判断 239"/>
        <xdr:cNvSpPr/>
      </xdr:nvSpPr>
      <xdr:spPr>
        <a:xfrm>
          <a:off x="3746500" y="1636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24620</xdr:rowOff>
    </xdr:from>
    <xdr:ext cx="534377" cy="259045"/>
    <xdr:sp macro="" textlink="">
      <xdr:nvSpPr>
        <xdr:cNvPr id="241" name="テキスト ボックス 240"/>
        <xdr:cNvSpPr txBox="1"/>
      </xdr:nvSpPr>
      <xdr:spPr>
        <a:xfrm>
          <a:off x="3530111" y="161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94,469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163643</xdr:rowOff>
    </xdr:from>
    <xdr:to>
      <xdr:col>4</xdr:col>
      <xdr:colOff>155575</xdr:colOff>
      <xdr:row>98</xdr:row>
      <xdr:rowOff>6533</xdr:rowOff>
    </xdr:to>
    <xdr:cxnSp macro="">
      <xdr:nvCxnSpPr>
        <xdr:cNvPr id="242" name="直線コネクタ 241"/>
        <xdr:cNvCxnSpPr/>
      </xdr:nvCxnSpPr>
      <xdr:spPr>
        <a:xfrm flipV="1">
          <a:off x="2019300" y="16794293"/>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160314</xdr:rowOff>
    </xdr:from>
    <xdr:to>
      <xdr:col>4</xdr:col>
      <xdr:colOff>206375</xdr:colOff>
      <xdr:row>96</xdr:row>
      <xdr:rowOff>90464</xdr:rowOff>
    </xdr:to>
    <xdr:sp macro="" textlink="">
      <xdr:nvSpPr>
        <xdr:cNvPr id="243" name="フローチャート : 判断 242"/>
        <xdr:cNvSpPr/>
      </xdr:nvSpPr>
      <xdr:spPr>
        <a:xfrm>
          <a:off x="2857500" y="1644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106991</xdr:rowOff>
    </xdr:from>
    <xdr:ext cx="534377" cy="259045"/>
    <xdr:sp macro="" textlink="">
      <xdr:nvSpPr>
        <xdr:cNvPr id="244" name="テキスト ボックス 243"/>
        <xdr:cNvSpPr txBox="1"/>
      </xdr:nvSpPr>
      <xdr:spPr>
        <a:xfrm>
          <a:off x="2641111" y="1622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153660</xdr:rowOff>
    </xdr:from>
    <xdr:to>
      <xdr:col>2</xdr:col>
      <xdr:colOff>638175</xdr:colOff>
      <xdr:row>98</xdr:row>
      <xdr:rowOff>6533</xdr:rowOff>
    </xdr:to>
    <xdr:cxnSp macro="">
      <xdr:nvCxnSpPr>
        <xdr:cNvPr id="245" name="直線コネクタ 244"/>
        <xdr:cNvCxnSpPr/>
      </xdr:nvCxnSpPr>
      <xdr:spPr>
        <a:xfrm>
          <a:off x="1130300" y="16784310"/>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10582</xdr:rowOff>
    </xdr:from>
    <xdr:to>
      <xdr:col>3</xdr:col>
      <xdr:colOff>3175</xdr:colOff>
      <xdr:row>96</xdr:row>
      <xdr:rowOff>112182</xdr:rowOff>
    </xdr:to>
    <xdr:sp macro="" textlink="">
      <xdr:nvSpPr>
        <xdr:cNvPr id="246" name="フローチャート : 判断 245"/>
        <xdr:cNvSpPr/>
      </xdr:nvSpPr>
      <xdr:spPr>
        <a:xfrm>
          <a:off x="1968500" y="1646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128709</xdr:rowOff>
    </xdr:from>
    <xdr:ext cx="534377" cy="259045"/>
    <xdr:sp macro="" textlink="">
      <xdr:nvSpPr>
        <xdr:cNvPr id="247" name="テキスト ボックス 246"/>
        <xdr:cNvSpPr txBox="1"/>
      </xdr:nvSpPr>
      <xdr:spPr>
        <a:xfrm>
          <a:off x="1752111" y="1624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4759</xdr:rowOff>
    </xdr:from>
    <xdr:to>
      <xdr:col>1</xdr:col>
      <xdr:colOff>485775</xdr:colOff>
      <xdr:row>96</xdr:row>
      <xdr:rowOff>106359</xdr:rowOff>
    </xdr:to>
    <xdr:sp macro="" textlink="">
      <xdr:nvSpPr>
        <xdr:cNvPr id="248" name="フローチャート : 判断 247"/>
        <xdr:cNvSpPr/>
      </xdr:nvSpPr>
      <xdr:spPr>
        <a:xfrm>
          <a:off x="1079500" y="164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122886</xdr:rowOff>
    </xdr:from>
    <xdr:ext cx="534377" cy="259045"/>
    <xdr:sp macro="" textlink="">
      <xdr:nvSpPr>
        <xdr:cNvPr id="249" name="テキスト ボックス 248"/>
        <xdr:cNvSpPr txBox="1"/>
      </xdr:nvSpPr>
      <xdr:spPr>
        <a:xfrm>
          <a:off x="863111" y="162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165573</xdr:rowOff>
    </xdr:from>
    <xdr:to>
      <xdr:col>6</xdr:col>
      <xdr:colOff>561975</xdr:colOff>
      <xdr:row>97</xdr:row>
      <xdr:rowOff>95723</xdr:rowOff>
    </xdr:to>
    <xdr:sp macro="" textlink="">
      <xdr:nvSpPr>
        <xdr:cNvPr id="255" name="円/楕円 254"/>
        <xdr:cNvSpPr/>
      </xdr:nvSpPr>
      <xdr:spPr>
        <a:xfrm>
          <a:off x="4584700" y="166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144000</xdr:rowOff>
    </xdr:from>
    <xdr:ext cx="534377" cy="259045"/>
    <xdr:sp macro="" textlink="">
      <xdr:nvSpPr>
        <xdr:cNvPr id="256" name="扶助費該当値テキスト"/>
        <xdr:cNvSpPr txBox="1"/>
      </xdr:nvSpPr>
      <xdr:spPr>
        <a:xfrm>
          <a:off x="4686300" y="166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31659</xdr:rowOff>
    </xdr:from>
    <xdr:to>
      <xdr:col>5</xdr:col>
      <xdr:colOff>409575</xdr:colOff>
      <xdr:row>97</xdr:row>
      <xdr:rowOff>133259</xdr:rowOff>
    </xdr:to>
    <xdr:sp macro="" textlink="">
      <xdr:nvSpPr>
        <xdr:cNvPr id="257" name="円/楕円 256"/>
        <xdr:cNvSpPr/>
      </xdr:nvSpPr>
      <xdr:spPr>
        <a:xfrm>
          <a:off x="3746500" y="166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124386</xdr:rowOff>
    </xdr:from>
    <xdr:ext cx="534377" cy="259045"/>
    <xdr:sp macro="" textlink="">
      <xdr:nvSpPr>
        <xdr:cNvPr id="258" name="テキスト ボックス 257"/>
        <xdr:cNvSpPr txBox="1"/>
      </xdr:nvSpPr>
      <xdr:spPr>
        <a:xfrm>
          <a:off x="3530111" y="1675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75,006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112843</xdr:rowOff>
    </xdr:from>
    <xdr:to>
      <xdr:col>4</xdr:col>
      <xdr:colOff>206375</xdr:colOff>
      <xdr:row>98</xdr:row>
      <xdr:rowOff>42993</xdr:rowOff>
    </xdr:to>
    <xdr:sp macro="" textlink="">
      <xdr:nvSpPr>
        <xdr:cNvPr id="259" name="円/楕円 258"/>
        <xdr:cNvSpPr/>
      </xdr:nvSpPr>
      <xdr:spPr>
        <a:xfrm>
          <a:off x="2857500" y="167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34120</xdr:rowOff>
    </xdr:from>
    <xdr:ext cx="534377" cy="259045"/>
    <xdr:sp macro="" textlink="">
      <xdr:nvSpPr>
        <xdr:cNvPr id="260" name="テキスト ボックス 259"/>
        <xdr:cNvSpPr txBox="1"/>
      </xdr:nvSpPr>
      <xdr:spPr>
        <a:xfrm>
          <a:off x="2641111"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127183</xdr:rowOff>
    </xdr:from>
    <xdr:to>
      <xdr:col>3</xdr:col>
      <xdr:colOff>3175</xdr:colOff>
      <xdr:row>98</xdr:row>
      <xdr:rowOff>57333</xdr:rowOff>
    </xdr:to>
    <xdr:sp macro="" textlink="">
      <xdr:nvSpPr>
        <xdr:cNvPr id="261" name="円/楕円 260"/>
        <xdr:cNvSpPr/>
      </xdr:nvSpPr>
      <xdr:spPr>
        <a:xfrm>
          <a:off x="1968500" y="167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48460</xdr:rowOff>
    </xdr:from>
    <xdr:ext cx="534377" cy="259045"/>
    <xdr:sp macro="" textlink="">
      <xdr:nvSpPr>
        <xdr:cNvPr id="262" name="テキスト ボックス 261"/>
        <xdr:cNvSpPr txBox="1"/>
      </xdr:nvSpPr>
      <xdr:spPr>
        <a:xfrm>
          <a:off x="1752111" y="168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102860</xdr:rowOff>
    </xdr:from>
    <xdr:to>
      <xdr:col>1</xdr:col>
      <xdr:colOff>485775</xdr:colOff>
      <xdr:row>98</xdr:row>
      <xdr:rowOff>33010</xdr:rowOff>
    </xdr:to>
    <xdr:sp macro="" textlink="">
      <xdr:nvSpPr>
        <xdr:cNvPr id="263" name="円/楕円 262"/>
        <xdr:cNvSpPr/>
      </xdr:nvSpPr>
      <xdr:spPr>
        <a:xfrm>
          <a:off x="1079500" y="167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24137</xdr:rowOff>
    </xdr:from>
    <xdr:ext cx="534377" cy="259045"/>
    <xdr:sp macro="" textlink="">
      <xdr:nvSpPr>
        <xdr:cNvPr id="264" name="テキスト ボックス 263"/>
        <xdr:cNvSpPr txBox="1"/>
      </xdr:nvSpPr>
      <xdr:spPr>
        <a:xfrm>
          <a:off x="863111" y="1682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83367</xdr:rowOff>
    </xdr:from>
    <xdr:to>
      <xdr:col>15</xdr:col>
      <xdr:colOff>180975</xdr:colOff>
      <xdr:row>35</xdr:row>
      <xdr:rowOff>135389</xdr:rowOff>
    </xdr:to>
    <xdr:cxnSp macro="">
      <xdr:nvCxnSpPr>
        <xdr:cNvPr id="296" name="直線コネクタ 295"/>
        <xdr:cNvCxnSpPr/>
      </xdr:nvCxnSpPr>
      <xdr:spPr>
        <a:xfrm>
          <a:off x="9639300" y="6084117"/>
          <a:ext cx="838200" cy="5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65955</xdr:rowOff>
    </xdr:from>
    <xdr:ext cx="534377" cy="259045"/>
    <xdr:sp macro="" textlink="">
      <xdr:nvSpPr>
        <xdr:cNvPr id="297" name="補助費等平均値テキスト"/>
        <xdr:cNvSpPr txBox="1"/>
      </xdr:nvSpPr>
      <xdr:spPr>
        <a:xfrm>
          <a:off x="10528300" y="6066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83367</xdr:rowOff>
    </xdr:from>
    <xdr:to>
      <xdr:col>14</xdr:col>
      <xdr:colOff>28575</xdr:colOff>
      <xdr:row>35</xdr:row>
      <xdr:rowOff>89931</xdr:rowOff>
    </xdr:to>
    <xdr:cxnSp macro="">
      <xdr:nvCxnSpPr>
        <xdr:cNvPr id="299" name="直線コネクタ 298"/>
        <xdr:cNvCxnSpPr/>
      </xdr:nvCxnSpPr>
      <xdr:spPr>
        <a:xfrm flipV="1">
          <a:off x="8750300" y="6084117"/>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156631</xdr:rowOff>
    </xdr:from>
    <xdr:to>
      <xdr:col>14</xdr:col>
      <xdr:colOff>79375</xdr:colOff>
      <xdr:row>36</xdr:row>
      <xdr:rowOff>86781</xdr:rowOff>
    </xdr:to>
    <xdr:sp macro="" textlink="">
      <xdr:nvSpPr>
        <xdr:cNvPr id="300" name="フローチャート : 判断 299"/>
        <xdr:cNvSpPr/>
      </xdr:nvSpPr>
      <xdr:spPr>
        <a:xfrm>
          <a:off x="9588500" y="615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77908</xdr:rowOff>
    </xdr:from>
    <xdr:ext cx="534377" cy="259045"/>
    <xdr:sp macro="" textlink="">
      <xdr:nvSpPr>
        <xdr:cNvPr id="301" name="テキスト ボックス 300"/>
        <xdr:cNvSpPr txBox="1"/>
      </xdr:nvSpPr>
      <xdr:spPr>
        <a:xfrm>
          <a:off x="9372111" y="625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89931</xdr:rowOff>
    </xdr:from>
    <xdr:to>
      <xdr:col>12</xdr:col>
      <xdr:colOff>511175</xdr:colOff>
      <xdr:row>35</xdr:row>
      <xdr:rowOff>138916</xdr:rowOff>
    </xdr:to>
    <xdr:cxnSp macro="">
      <xdr:nvCxnSpPr>
        <xdr:cNvPr id="302" name="直線コネクタ 301"/>
        <xdr:cNvCxnSpPr/>
      </xdr:nvCxnSpPr>
      <xdr:spPr>
        <a:xfrm flipV="1">
          <a:off x="7861300" y="6090681"/>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118030</xdr:rowOff>
    </xdr:from>
    <xdr:to>
      <xdr:col>12</xdr:col>
      <xdr:colOff>561975</xdr:colOff>
      <xdr:row>36</xdr:row>
      <xdr:rowOff>48180</xdr:rowOff>
    </xdr:to>
    <xdr:sp macro="" textlink="">
      <xdr:nvSpPr>
        <xdr:cNvPr id="303" name="フローチャート : 判断 302"/>
        <xdr:cNvSpPr/>
      </xdr:nvSpPr>
      <xdr:spPr>
        <a:xfrm>
          <a:off x="8699500" y="611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39307</xdr:rowOff>
    </xdr:from>
    <xdr:ext cx="534377" cy="259045"/>
    <xdr:sp macro="" textlink="">
      <xdr:nvSpPr>
        <xdr:cNvPr id="304" name="テキスト ボックス 303"/>
        <xdr:cNvSpPr txBox="1"/>
      </xdr:nvSpPr>
      <xdr:spPr>
        <a:xfrm>
          <a:off x="8483111" y="621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138916</xdr:rowOff>
    </xdr:from>
    <xdr:to>
      <xdr:col>11</xdr:col>
      <xdr:colOff>307975</xdr:colOff>
      <xdr:row>36</xdr:row>
      <xdr:rowOff>7047</xdr:rowOff>
    </xdr:to>
    <xdr:cxnSp macro="">
      <xdr:nvCxnSpPr>
        <xdr:cNvPr id="305" name="直線コネクタ 304"/>
        <xdr:cNvCxnSpPr/>
      </xdr:nvCxnSpPr>
      <xdr:spPr>
        <a:xfrm flipV="1">
          <a:off x="6972300" y="6139666"/>
          <a:ext cx="889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11437</xdr:rowOff>
    </xdr:from>
    <xdr:to>
      <xdr:col>11</xdr:col>
      <xdr:colOff>358775</xdr:colOff>
      <xdr:row>36</xdr:row>
      <xdr:rowOff>113037</xdr:rowOff>
    </xdr:to>
    <xdr:sp macro="" textlink="">
      <xdr:nvSpPr>
        <xdr:cNvPr id="306" name="フローチャート : 判断 305"/>
        <xdr:cNvSpPr/>
      </xdr:nvSpPr>
      <xdr:spPr>
        <a:xfrm>
          <a:off x="7810500" y="618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104164</xdr:rowOff>
    </xdr:from>
    <xdr:ext cx="534377" cy="259045"/>
    <xdr:sp macro="" textlink="">
      <xdr:nvSpPr>
        <xdr:cNvPr id="307" name="テキスト ボックス 306"/>
        <xdr:cNvSpPr txBox="1"/>
      </xdr:nvSpPr>
      <xdr:spPr>
        <a:xfrm>
          <a:off x="7594111" y="627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8335</xdr:rowOff>
    </xdr:from>
    <xdr:to>
      <xdr:col>10</xdr:col>
      <xdr:colOff>155575</xdr:colOff>
      <xdr:row>36</xdr:row>
      <xdr:rowOff>109935</xdr:rowOff>
    </xdr:to>
    <xdr:sp macro="" textlink="">
      <xdr:nvSpPr>
        <xdr:cNvPr id="308" name="フローチャート : 判断 307"/>
        <xdr:cNvSpPr/>
      </xdr:nvSpPr>
      <xdr:spPr>
        <a:xfrm>
          <a:off x="6921500" y="618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101062</xdr:rowOff>
    </xdr:from>
    <xdr:ext cx="534377" cy="259045"/>
    <xdr:sp macro="" textlink="">
      <xdr:nvSpPr>
        <xdr:cNvPr id="309" name="テキスト ボックス 308"/>
        <xdr:cNvSpPr txBox="1"/>
      </xdr:nvSpPr>
      <xdr:spPr>
        <a:xfrm>
          <a:off x="6705111" y="62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26,967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84589</xdr:rowOff>
    </xdr:from>
    <xdr:to>
      <xdr:col>15</xdr:col>
      <xdr:colOff>231775</xdr:colOff>
      <xdr:row>36</xdr:row>
      <xdr:rowOff>14739</xdr:rowOff>
    </xdr:to>
    <xdr:sp macro="" textlink="">
      <xdr:nvSpPr>
        <xdr:cNvPr id="315" name="円/楕円 314"/>
        <xdr:cNvSpPr/>
      </xdr:nvSpPr>
      <xdr:spPr>
        <a:xfrm>
          <a:off x="10426700" y="60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107466</xdr:rowOff>
    </xdr:from>
    <xdr:ext cx="534377" cy="259045"/>
    <xdr:sp macro="" textlink="">
      <xdr:nvSpPr>
        <xdr:cNvPr id="316" name="補助費等該当値テキスト"/>
        <xdr:cNvSpPr txBox="1"/>
      </xdr:nvSpPr>
      <xdr:spPr>
        <a:xfrm>
          <a:off x="10528300" y="5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32567</xdr:rowOff>
    </xdr:from>
    <xdr:to>
      <xdr:col>14</xdr:col>
      <xdr:colOff>79375</xdr:colOff>
      <xdr:row>35</xdr:row>
      <xdr:rowOff>134167</xdr:rowOff>
    </xdr:to>
    <xdr:sp macro="" textlink="">
      <xdr:nvSpPr>
        <xdr:cNvPr id="317" name="円/楕円 316"/>
        <xdr:cNvSpPr/>
      </xdr:nvSpPr>
      <xdr:spPr>
        <a:xfrm>
          <a:off x="9588500" y="60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150694</xdr:rowOff>
    </xdr:from>
    <xdr:ext cx="534377" cy="259045"/>
    <xdr:sp macro="" textlink="">
      <xdr:nvSpPr>
        <xdr:cNvPr id="318" name="テキスト ボックス 317"/>
        <xdr:cNvSpPr txBox="1"/>
      </xdr:nvSpPr>
      <xdr:spPr>
        <a:xfrm>
          <a:off x="9372111" y="58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39131</xdr:rowOff>
    </xdr:from>
    <xdr:to>
      <xdr:col>12</xdr:col>
      <xdr:colOff>561975</xdr:colOff>
      <xdr:row>35</xdr:row>
      <xdr:rowOff>140731</xdr:rowOff>
    </xdr:to>
    <xdr:sp macro="" textlink="">
      <xdr:nvSpPr>
        <xdr:cNvPr id="319" name="円/楕円 318"/>
        <xdr:cNvSpPr/>
      </xdr:nvSpPr>
      <xdr:spPr>
        <a:xfrm>
          <a:off x="8699500" y="603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157258</xdr:rowOff>
    </xdr:from>
    <xdr:ext cx="534377" cy="259045"/>
    <xdr:sp macro="" textlink="">
      <xdr:nvSpPr>
        <xdr:cNvPr id="320" name="テキスト ボックス 319"/>
        <xdr:cNvSpPr txBox="1"/>
      </xdr:nvSpPr>
      <xdr:spPr>
        <a:xfrm>
          <a:off x="8483111" y="581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88116</xdr:rowOff>
    </xdr:from>
    <xdr:to>
      <xdr:col>11</xdr:col>
      <xdr:colOff>358775</xdr:colOff>
      <xdr:row>36</xdr:row>
      <xdr:rowOff>18266</xdr:rowOff>
    </xdr:to>
    <xdr:sp macro="" textlink="">
      <xdr:nvSpPr>
        <xdr:cNvPr id="321" name="円/楕円 320"/>
        <xdr:cNvSpPr/>
      </xdr:nvSpPr>
      <xdr:spPr>
        <a:xfrm>
          <a:off x="7810500" y="608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34793</xdr:rowOff>
    </xdr:from>
    <xdr:ext cx="534377" cy="259045"/>
    <xdr:sp macro="" textlink="">
      <xdr:nvSpPr>
        <xdr:cNvPr id="322" name="テキスト ボックス 321"/>
        <xdr:cNvSpPr txBox="1"/>
      </xdr:nvSpPr>
      <xdr:spPr>
        <a:xfrm>
          <a:off x="7594111" y="58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127697</xdr:rowOff>
    </xdr:from>
    <xdr:to>
      <xdr:col>10</xdr:col>
      <xdr:colOff>155575</xdr:colOff>
      <xdr:row>36</xdr:row>
      <xdr:rowOff>57847</xdr:rowOff>
    </xdr:to>
    <xdr:sp macro="" textlink="">
      <xdr:nvSpPr>
        <xdr:cNvPr id="323" name="円/楕円 322"/>
        <xdr:cNvSpPr/>
      </xdr:nvSpPr>
      <xdr:spPr>
        <a:xfrm>
          <a:off x="6921500" y="61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74374</xdr:rowOff>
    </xdr:from>
    <xdr:ext cx="534377" cy="259045"/>
    <xdr:sp macro="" textlink="">
      <xdr:nvSpPr>
        <xdr:cNvPr id="324" name="テキスト ボックス 323"/>
        <xdr:cNvSpPr txBox="1"/>
      </xdr:nvSpPr>
      <xdr:spPr>
        <a:xfrm>
          <a:off x="6705111" y="590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83553</xdr:rowOff>
    </xdr:from>
    <xdr:to>
      <xdr:col>15</xdr:col>
      <xdr:colOff>180975</xdr:colOff>
      <xdr:row>56</xdr:row>
      <xdr:rowOff>109969</xdr:rowOff>
    </xdr:to>
    <xdr:cxnSp macro="">
      <xdr:nvCxnSpPr>
        <xdr:cNvPr id="353" name="直線コネクタ 352"/>
        <xdr:cNvCxnSpPr/>
      </xdr:nvCxnSpPr>
      <xdr:spPr>
        <a:xfrm flipV="1">
          <a:off x="9639300" y="9341853"/>
          <a:ext cx="838200" cy="36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95686</xdr:rowOff>
    </xdr:from>
    <xdr:ext cx="534377" cy="259045"/>
    <xdr:sp macro="" textlink="">
      <xdr:nvSpPr>
        <xdr:cNvPr id="354" name="普通建設事業費平均値テキスト"/>
        <xdr:cNvSpPr txBox="1"/>
      </xdr:nvSpPr>
      <xdr:spPr>
        <a:xfrm>
          <a:off x="10528300" y="9525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109969</xdr:rowOff>
    </xdr:from>
    <xdr:to>
      <xdr:col>14</xdr:col>
      <xdr:colOff>28575</xdr:colOff>
      <xdr:row>56</xdr:row>
      <xdr:rowOff>162560</xdr:rowOff>
    </xdr:to>
    <xdr:cxnSp macro="">
      <xdr:nvCxnSpPr>
        <xdr:cNvPr id="356" name="直線コネクタ 355"/>
        <xdr:cNvCxnSpPr/>
      </xdr:nvCxnSpPr>
      <xdr:spPr>
        <a:xfrm flipV="1">
          <a:off x="8750300" y="9711169"/>
          <a:ext cx="889000" cy="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103188</xdr:rowOff>
    </xdr:from>
    <xdr:to>
      <xdr:col>14</xdr:col>
      <xdr:colOff>79375</xdr:colOff>
      <xdr:row>56</xdr:row>
      <xdr:rowOff>33338</xdr:rowOff>
    </xdr:to>
    <xdr:sp macro="" textlink="">
      <xdr:nvSpPr>
        <xdr:cNvPr id="357" name="フローチャート : 判断 356"/>
        <xdr:cNvSpPr/>
      </xdr:nvSpPr>
      <xdr:spPr>
        <a:xfrm>
          <a:off x="9588500" y="95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49865</xdr:rowOff>
    </xdr:from>
    <xdr:ext cx="534377" cy="259045"/>
    <xdr:sp macro="" textlink="">
      <xdr:nvSpPr>
        <xdr:cNvPr id="358" name="テキスト ボックス 357"/>
        <xdr:cNvSpPr txBox="1"/>
      </xdr:nvSpPr>
      <xdr:spPr>
        <a:xfrm>
          <a:off x="9372111" y="930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162560</xdr:rowOff>
    </xdr:from>
    <xdr:to>
      <xdr:col>12</xdr:col>
      <xdr:colOff>511175</xdr:colOff>
      <xdr:row>57</xdr:row>
      <xdr:rowOff>79781</xdr:rowOff>
    </xdr:to>
    <xdr:cxnSp macro="">
      <xdr:nvCxnSpPr>
        <xdr:cNvPr id="359" name="直線コネクタ 358"/>
        <xdr:cNvCxnSpPr/>
      </xdr:nvCxnSpPr>
      <xdr:spPr>
        <a:xfrm flipV="1">
          <a:off x="7861300" y="9763760"/>
          <a:ext cx="889000" cy="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163423</xdr:rowOff>
    </xdr:from>
    <xdr:to>
      <xdr:col>12</xdr:col>
      <xdr:colOff>561975</xdr:colOff>
      <xdr:row>56</xdr:row>
      <xdr:rowOff>93573</xdr:rowOff>
    </xdr:to>
    <xdr:sp macro="" textlink="">
      <xdr:nvSpPr>
        <xdr:cNvPr id="360" name="フローチャート : 判断 359"/>
        <xdr:cNvSpPr/>
      </xdr:nvSpPr>
      <xdr:spPr>
        <a:xfrm>
          <a:off x="8699500" y="959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110100</xdr:rowOff>
    </xdr:from>
    <xdr:ext cx="534377" cy="259045"/>
    <xdr:sp macro="" textlink="">
      <xdr:nvSpPr>
        <xdr:cNvPr id="361" name="テキスト ボックス 360"/>
        <xdr:cNvSpPr txBox="1"/>
      </xdr:nvSpPr>
      <xdr:spPr>
        <a:xfrm>
          <a:off x="8483111" y="93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79781</xdr:rowOff>
    </xdr:from>
    <xdr:to>
      <xdr:col>11</xdr:col>
      <xdr:colOff>307975</xdr:colOff>
      <xdr:row>57</xdr:row>
      <xdr:rowOff>152667</xdr:rowOff>
    </xdr:to>
    <xdr:cxnSp macro="">
      <xdr:nvCxnSpPr>
        <xdr:cNvPr id="362" name="直線コネクタ 361"/>
        <xdr:cNvCxnSpPr/>
      </xdr:nvCxnSpPr>
      <xdr:spPr>
        <a:xfrm flipV="1">
          <a:off x="6972300" y="9852431"/>
          <a:ext cx="889000" cy="7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160668</xdr:rowOff>
    </xdr:from>
    <xdr:to>
      <xdr:col>11</xdr:col>
      <xdr:colOff>358775</xdr:colOff>
      <xdr:row>56</xdr:row>
      <xdr:rowOff>90818</xdr:rowOff>
    </xdr:to>
    <xdr:sp macro="" textlink="">
      <xdr:nvSpPr>
        <xdr:cNvPr id="363" name="フローチャート : 判断 362"/>
        <xdr:cNvSpPr/>
      </xdr:nvSpPr>
      <xdr:spPr>
        <a:xfrm>
          <a:off x="7810500" y="959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107345</xdr:rowOff>
    </xdr:from>
    <xdr:ext cx="534377" cy="259045"/>
    <xdr:sp macro="" textlink="">
      <xdr:nvSpPr>
        <xdr:cNvPr id="364" name="テキスト ボックス 363"/>
        <xdr:cNvSpPr txBox="1"/>
      </xdr:nvSpPr>
      <xdr:spPr>
        <a:xfrm>
          <a:off x="7594111" y="93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77432</xdr:rowOff>
    </xdr:from>
    <xdr:to>
      <xdr:col>10</xdr:col>
      <xdr:colOff>155575</xdr:colOff>
      <xdr:row>57</xdr:row>
      <xdr:rowOff>7582</xdr:rowOff>
    </xdr:to>
    <xdr:sp macro="" textlink="">
      <xdr:nvSpPr>
        <xdr:cNvPr id="365" name="フローチャート : 判断 364"/>
        <xdr:cNvSpPr/>
      </xdr:nvSpPr>
      <xdr:spPr>
        <a:xfrm>
          <a:off x="6921500" y="967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24109</xdr:rowOff>
    </xdr:from>
    <xdr:ext cx="534377" cy="259045"/>
    <xdr:sp macro="" textlink="">
      <xdr:nvSpPr>
        <xdr:cNvPr id="366" name="テキスト ボックス 365"/>
        <xdr:cNvSpPr txBox="1"/>
      </xdr:nvSpPr>
      <xdr:spPr>
        <a:xfrm>
          <a:off x="6705111" y="94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32753</xdr:rowOff>
    </xdr:from>
    <xdr:to>
      <xdr:col>15</xdr:col>
      <xdr:colOff>231775</xdr:colOff>
      <xdr:row>54</xdr:row>
      <xdr:rowOff>134353</xdr:rowOff>
    </xdr:to>
    <xdr:sp macro="" textlink="">
      <xdr:nvSpPr>
        <xdr:cNvPr id="372" name="円/楕円 371"/>
        <xdr:cNvSpPr/>
      </xdr:nvSpPr>
      <xdr:spPr>
        <a:xfrm>
          <a:off x="10426700" y="929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55630</xdr:rowOff>
    </xdr:from>
    <xdr:ext cx="534377" cy="259045"/>
    <xdr:sp macro="" textlink="">
      <xdr:nvSpPr>
        <xdr:cNvPr id="373" name="普通建設事業費該当値テキスト"/>
        <xdr:cNvSpPr txBox="1"/>
      </xdr:nvSpPr>
      <xdr:spPr>
        <a:xfrm>
          <a:off x="10528300" y="914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59169</xdr:rowOff>
    </xdr:from>
    <xdr:to>
      <xdr:col>14</xdr:col>
      <xdr:colOff>79375</xdr:colOff>
      <xdr:row>56</xdr:row>
      <xdr:rowOff>160769</xdr:rowOff>
    </xdr:to>
    <xdr:sp macro="" textlink="">
      <xdr:nvSpPr>
        <xdr:cNvPr id="374" name="円/楕円 373"/>
        <xdr:cNvSpPr/>
      </xdr:nvSpPr>
      <xdr:spPr>
        <a:xfrm>
          <a:off x="9588500" y="96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151896</xdr:rowOff>
    </xdr:from>
    <xdr:ext cx="534377" cy="259045"/>
    <xdr:sp macro="" textlink="">
      <xdr:nvSpPr>
        <xdr:cNvPr id="375" name="テキスト ボックス 374"/>
        <xdr:cNvSpPr txBox="1"/>
      </xdr:nvSpPr>
      <xdr:spPr>
        <a:xfrm>
          <a:off x="9372111" y="97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111760</xdr:rowOff>
    </xdr:from>
    <xdr:to>
      <xdr:col>12</xdr:col>
      <xdr:colOff>561975</xdr:colOff>
      <xdr:row>57</xdr:row>
      <xdr:rowOff>41910</xdr:rowOff>
    </xdr:to>
    <xdr:sp macro="" textlink="">
      <xdr:nvSpPr>
        <xdr:cNvPr id="376" name="円/楕円 375"/>
        <xdr:cNvSpPr/>
      </xdr:nvSpPr>
      <xdr:spPr>
        <a:xfrm>
          <a:off x="86995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33037</xdr:rowOff>
    </xdr:from>
    <xdr:ext cx="534377" cy="259045"/>
    <xdr:sp macro="" textlink="">
      <xdr:nvSpPr>
        <xdr:cNvPr id="377" name="テキスト ボックス 376"/>
        <xdr:cNvSpPr txBox="1"/>
      </xdr:nvSpPr>
      <xdr:spPr>
        <a:xfrm>
          <a:off x="8483111" y="98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28981</xdr:rowOff>
    </xdr:from>
    <xdr:to>
      <xdr:col>11</xdr:col>
      <xdr:colOff>358775</xdr:colOff>
      <xdr:row>57</xdr:row>
      <xdr:rowOff>130581</xdr:rowOff>
    </xdr:to>
    <xdr:sp macro="" textlink="">
      <xdr:nvSpPr>
        <xdr:cNvPr id="378" name="円/楕円 377"/>
        <xdr:cNvSpPr/>
      </xdr:nvSpPr>
      <xdr:spPr>
        <a:xfrm>
          <a:off x="7810500" y="98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121708</xdr:rowOff>
    </xdr:from>
    <xdr:ext cx="534377" cy="259045"/>
    <xdr:sp macro="" textlink="">
      <xdr:nvSpPr>
        <xdr:cNvPr id="379" name="テキスト ボックス 378"/>
        <xdr:cNvSpPr txBox="1"/>
      </xdr:nvSpPr>
      <xdr:spPr>
        <a:xfrm>
          <a:off x="7594111" y="98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101867</xdr:rowOff>
    </xdr:from>
    <xdr:to>
      <xdr:col>10</xdr:col>
      <xdr:colOff>155575</xdr:colOff>
      <xdr:row>58</xdr:row>
      <xdr:rowOff>32017</xdr:rowOff>
    </xdr:to>
    <xdr:sp macro="" textlink="">
      <xdr:nvSpPr>
        <xdr:cNvPr id="380" name="円/楕円 379"/>
        <xdr:cNvSpPr/>
      </xdr:nvSpPr>
      <xdr:spPr>
        <a:xfrm>
          <a:off x="6921500" y="98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23144</xdr:rowOff>
    </xdr:from>
    <xdr:ext cx="534377" cy="259045"/>
    <xdr:sp macro="" textlink="">
      <xdr:nvSpPr>
        <xdr:cNvPr id="381" name="テキスト ボックス 380"/>
        <xdr:cNvSpPr txBox="1"/>
      </xdr:nvSpPr>
      <xdr:spPr>
        <a:xfrm>
          <a:off x="6705111" y="99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25439</xdr:rowOff>
    </xdr:from>
    <xdr:to>
      <xdr:col>15</xdr:col>
      <xdr:colOff>180975</xdr:colOff>
      <xdr:row>79</xdr:row>
      <xdr:rowOff>30562</xdr:rowOff>
    </xdr:to>
    <xdr:cxnSp macro="">
      <xdr:nvCxnSpPr>
        <xdr:cNvPr id="410" name="直線コネクタ 409"/>
        <xdr:cNvCxnSpPr/>
      </xdr:nvCxnSpPr>
      <xdr:spPr>
        <a:xfrm>
          <a:off x="9639300" y="13569989"/>
          <a:ext cx="838200" cy="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37312</xdr:rowOff>
    </xdr:from>
    <xdr:to>
      <xdr:col>14</xdr:col>
      <xdr:colOff>79375</xdr:colOff>
      <xdr:row>77</xdr:row>
      <xdr:rowOff>138912</xdr:rowOff>
    </xdr:to>
    <xdr:sp macro="" textlink="">
      <xdr:nvSpPr>
        <xdr:cNvPr id="413" name="フローチャート : 判断 412"/>
        <xdr:cNvSpPr/>
      </xdr:nvSpPr>
      <xdr:spPr>
        <a:xfrm>
          <a:off x="9588500" y="132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155439</xdr:rowOff>
    </xdr:from>
    <xdr:ext cx="534377" cy="259045"/>
    <xdr:sp macro="" textlink="">
      <xdr:nvSpPr>
        <xdr:cNvPr id="414" name="テキスト ボックス 413"/>
        <xdr:cNvSpPr txBox="1"/>
      </xdr:nvSpPr>
      <xdr:spPr>
        <a:xfrm>
          <a:off x="9372111" y="1301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151212</xdr:rowOff>
    </xdr:from>
    <xdr:to>
      <xdr:col>15</xdr:col>
      <xdr:colOff>231775</xdr:colOff>
      <xdr:row>79</xdr:row>
      <xdr:rowOff>81362</xdr:rowOff>
    </xdr:to>
    <xdr:sp macro="" textlink="">
      <xdr:nvSpPr>
        <xdr:cNvPr id="420" name="円/楕円 419"/>
        <xdr:cNvSpPr/>
      </xdr:nvSpPr>
      <xdr:spPr>
        <a:xfrm>
          <a:off x="10426700" y="135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66139</xdr:rowOff>
    </xdr:from>
    <xdr:ext cx="378565" cy="259045"/>
    <xdr:sp macro="" textlink="">
      <xdr:nvSpPr>
        <xdr:cNvPr id="421" name="普通建設事業費 （ うち新規整備　）該当値テキスト"/>
        <xdr:cNvSpPr txBox="1"/>
      </xdr:nvSpPr>
      <xdr:spPr>
        <a:xfrm>
          <a:off x="10528300" y="1343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146089</xdr:rowOff>
    </xdr:from>
    <xdr:to>
      <xdr:col>14</xdr:col>
      <xdr:colOff>79375</xdr:colOff>
      <xdr:row>79</xdr:row>
      <xdr:rowOff>76239</xdr:rowOff>
    </xdr:to>
    <xdr:sp macro="" textlink="">
      <xdr:nvSpPr>
        <xdr:cNvPr id="422" name="円/楕円 421"/>
        <xdr:cNvSpPr/>
      </xdr:nvSpPr>
      <xdr:spPr>
        <a:xfrm>
          <a:off x="95885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67366</xdr:rowOff>
    </xdr:from>
    <xdr:ext cx="378565" cy="259045"/>
    <xdr:sp macro="" textlink="">
      <xdr:nvSpPr>
        <xdr:cNvPr id="423" name="テキスト ボックス 422"/>
        <xdr:cNvSpPr txBox="1"/>
      </xdr:nvSpPr>
      <xdr:spPr>
        <a:xfrm>
          <a:off x="9450017" y="1361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31023</xdr:rowOff>
    </xdr:from>
    <xdr:to>
      <xdr:col>15</xdr:col>
      <xdr:colOff>180975</xdr:colOff>
      <xdr:row>94</xdr:row>
      <xdr:rowOff>146901</xdr:rowOff>
    </xdr:to>
    <xdr:cxnSp macro="">
      <xdr:nvCxnSpPr>
        <xdr:cNvPr id="450" name="直線コネクタ 449"/>
        <xdr:cNvCxnSpPr/>
      </xdr:nvCxnSpPr>
      <xdr:spPr>
        <a:xfrm flipV="1">
          <a:off x="9639300" y="15632973"/>
          <a:ext cx="838200" cy="6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153646</xdr:rowOff>
    </xdr:from>
    <xdr:ext cx="534377" cy="259045"/>
    <xdr:sp macro="" textlink="">
      <xdr:nvSpPr>
        <xdr:cNvPr id="451" name="普通建設事業費 （ うち更新整備　）平均値テキスト"/>
        <xdr:cNvSpPr txBox="1"/>
      </xdr:nvSpPr>
      <xdr:spPr>
        <a:xfrm>
          <a:off x="10528300" y="16441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100239</xdr:rowOff>
    </xdr:from>
    <xdr:to>
      <xdr:col>14</xdr:col>
      <xdr:colOff>79375</xdr:colOff>
      <xdr:row>96</xdr:row>
      <xdr:rowOff>30389</xdr:rowOff>
    </xdr:to>
    <xdr:sp macro="" textlink="">
      <xdr:nvSpPr>
        <xdr:cNvPr id="453" name="フローチャート : 判断 452"/>
        <xdr:cNvSpPr/>
      </xdr:nvSpPr>
      <xdr:spPr>
        <a:xfrm>
          <a:off x="9588500" y="163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21516</xdr:rowOff>
    </xdr:from>
    <xdr:ext cx="534377" cy="259045"/>
    <xdr:sp macro="" textlink="">
      <xdr:nvSpPr>
        <xdr:cNvPr id="454" name="テキスト ボックス 453"/>
        <xdr:cNvSpPr txBox="1"/>
      </xdr:nvSpPr>
      <xdr:spPr>
        <a:xfrm>
          <a:off x="9372111" y="1648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22,004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151673</xdr:rowOff>
    </xdr:from>
    <xdr:to>
      <xdr:col>15</xdr:col>
      <xdr:colOff>231775</xdr:colOff>
      <xdr:row>91</xdr:row>
      <xdr:rowOff>81823</xdr:rowOff>
    </xdr:to>
    <xdr:sp macro="" textlink="">
      <xdr:nvSpPr>
        <xdr:cNvPr id="460" name="円/楕円 459"/>
        <xdr:cNvSpPr/>
      </xdr:nvSpPr>
      <xdr:spPr>
        <a:xfrm>
          <a:off x="10426700" y="155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104700</xdr:rowOff>
    </xdr:from>
    <xdr:ext cx="534377" cy="259045"/>
    <xdr:sp macro="" textlink="">
      <xdr:nvSpPr>
        <xdr:cNvPr id="461" name="普通建設事業費 （ うち更新整備　）該当値テキスト"/>
        <xdr:cNvSpPr txBox="1"/>
      </xdr:nvSpPr>
      <xdr:spPr>
        <a:xfrm>
          <a:off x="10528300" y="1553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57,254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96101</xdr:rowOff>
    </xdr:from>
    <xdr:to>
      <xdr:col>14</xdr:col>
      <xdr:colOff>79375</xdr:colOff>
      <xdr:row>95</xdr:row>
      <xdr:rowOff>26251</xdr:rowOff>
    </xdr:to>
    <xdr:sp macro="" textlink="">
      <xdr:nvSpPr>
        <xdr:cNvPr id="462" name="円/楕円 461"/>
        <xdr:cNvSpPr/>
      </xdr:nvSpPr>
      <xdr:spPr>
        <a:xfrm>
          <a:off x="9588500" y="162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42778</xdr:rowOff>
    </xdr:from>
    <xdr:ext cx="534377" cy="259045"/>
    <xdr:sp macro="" textlink="">
      <xdr:nvSpPr>
        <xdr:cNvPr id="463" name="テキスト ボックス 462"/>
        <xdr:cNvSpPr txBox="1"/>
      </xdr:nvSpPr>
      <xdr:spPr>
        <a:xfrm>
          <a:off x="9372111" y="159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2" name="直線コネクタ 49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97109</xdr:rowOff>
    </xdr:from>
    <xdr:ext cx="378565" cy="259045"/>
    <xdr:sp macro="" textlink="">
      <xdr:nvSpPr>
        <xdr:cNvPr id="493" name="災害復旧事業費平均値テキスト"/>
        <xdr:cNvSpPr txBox="1"/>
      </xdr:nvSpPr>
      <xdr:spPr>
        <a:xfrm>
          <a:off x="16370300" y="64407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5" name="直線コネクタ 49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94044</xdr:rowOff>
    </xdr:from>
    <xdr:to>
      <xdr:col>22</xdr:col>
      <xdr:colOff>415925</xdr:colOff>
      <xdr:row>39</xdr:row>
      <xdr:rowOff>24194</xdr:rowOff>
    </xdr:to>
    <xdr:sp macro="" textlink="">
      <xdr:nvSpPr>
        <xdr:cNvPr id="496" name="フローチャート : 判断 495"/>
        <xdr:cNvSpPr/>
      </xdr:nvSpPr>
      <xdr:spPr>
        <a:xfrm>
          <a:off x="15430500" y="660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40720</xdr:rowOff>
    </xdr:from>
    <xdr:ext cx="378565" cy="259045"/>
    <xdr:sp macro="" textlink="">
      <xdr:nvSpPr>
        <xdr:cNvPr id="497" name="テキスト ボックス 496"/>
        <xdr:cNvSpPr txBox="1"/>
      </xdr:nvSpPr>
      <xdr:spPr>
        <a:xfrm>
          <a:off x="15292017" y="638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8" name="直線コネクタ 49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104140</xdr:rowOff>
    </xdr:from>
    <xdr:to>
      <xdr:col>21</xdr:col>
      <xdr:colOff>212725</xdr:colOff>
      <xdr:row>39</xdr:row>
      <xdr:rowOff>34290</xdr:rowOff>
    </xdr:to>
    <xdr:sp macro="" textlink="">
      <xdr:nvSpPr>
        <xdr:cNvPr id="499" name="フローチャート : 判断 498"/>
        <xdr:cNvSpPr/>
      </xdr:nvSpPr>
      <xdr:spPr>
        <a:xfrm>
          <a:off x="14541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50817</xdr:rowOff>
    </xdr:from>
    <xdr:ext cx="378565" cy="259045"/>
    <xdr:sp macro="" textlink="">
      <xdr:nvSpPr>
        <xdr:cNvPr id="500" name="テキスト ボックス 499"/>
        <xdr:cNvSpPr txBox="1"/>
      </xdr:nvSpPr>
      <xdr:spPr>
        <a:xfrm>
          <a:off x="14403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1" name="直線コネクタ 50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42228</xdr:rowOff>
    </xdr:from>
    <xdr:to>
      <xdr:col>20</xdr:col>
      <xdr:colOff>9525</xdr:colOff>
      <xdr:row>38</xdr:row>
      <xdr:rowOff>143828</xdr:rowOff>
    </xdr:to>
    <xdr:sp macro="" textlink="">
      <xdr:nvSpPr>
        <xdr:cNvPr id="502" name="フローチャート : 判断 501"/>
        <xdr:cNvSpPr/>
      </xdr:nvSpPr>
      <xdr:spPr>
        <a:xfrm>
          <a:off x="13652500" y="655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160355</xdr:rowOff>
    </xdr:from>
    <xdr:ext cx="378565" cy="259045"/>
    <xdr:sp macro="" textlink="">
      <xdr:nvSpPr>
        <xdr:cNvPr id="503" name="テキスト ボックス 502"/>
        <xdr:cNvSpPr txBox="1"/>
      </xdr:nvSpPr>
      <xdr:spPr>
        <a:xfrm>
          <a:off x="13514017" y="633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22796</xdr:rowOff>
    </xdr:from>
    <xdr:to>
      <xdr:col>18</xdr:col>
      <xdr:colOff>492125</xdr:colOff>
      <xdr:row>38</xdr:row>
      <xdr:rowOff>124396</xdr:rowOff>
    </xdr:to>
    <xdr:sp macro="" textlink="">
      <xdr:nvSpPr>
        <xdr:cNvPr id="504" name="フローチャート : 判断 503"/>
        <xdr:cNvSpPr/>
      </xdr:nvSpPr>
      <xdr:spPr>
        <a:xfrm>
          <a:off x="12763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140924</xdr:rowOff>
    </xdr:from>
    <xdr:ext cx="378565" cy="259045"/>
    <xdr:sp macro="" textlink="">
      <xdr:nvSpPr>
        <xdr:cNvPr id="505" name="テキスト ボックス 504"/>
        <xdr:cNvSpPr txBox="1"/>
      </xdr:nvSpPr>
      <xdr:spPr>
        <a:xfrm>
          <a:off x="12625017" y="6313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4" name="テキスト ボックス 51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5" name="円/楕円 51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6" name="テキスト ボックス 51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7" name="円/楕円 51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8" name="テキスト ボックス 51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9" name="円/楕円 51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0" name="テキスト ボックス 51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760</xdr:rowOff>
    </xdr:from>
    <xdr:to>
      <xdr:col>23</xdr:col>
      <xdr:colOff>517525</xdr:colOff>
      <xdr:row>77</xdr:row>
      <xdr:rowOff>38805</xdr:rowOff>
    </xdr:to>
    <xdr:cxnSp macro="">
      <xdr:nvCxnSpPr>
        <xdr:cNvPr id="600" name="直線コネクタ 599"/>
        <xdr:cNvCxnSpPr/>
      </xdr:nvCxnSpPr>
      <xdr:spPr>
        <a:xfrm>
          <a:off x="15481300" y="13202410"/>
          <a:ext cx="838200" cy="3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760</xdr:rowOff>
    </xdr:from>
    <xdr:to>
      <xdr:col>22</xdr:col>
      <xdr:colOff>365125</xdr:colOff>
      <xdr:row>77</xdr:row>
      <xdr:rowOff>7358</xdr:rowOff>
    </xdr:to>
    <xdr:cxnSp macro="">
      <xdr:nvCxnSpPr>
        <xdr:cNvPr id="603" name="直線コネクタ 602"/>
        <xdr:cNvCxnSpPr/>
      </xdr:nvCxnSpPr>
      <xdr:spPr>
        <a:xfrm flipV="1">
          <a:off x="14592300" y="13202410"/>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32355</xdr:rowOff>
    </xdr:from>
    <xdr:to>
      <xdr:col>22</xdr:col>
      <xdr:colOff>415925</xdr:colOff>
      <xdr:row>76</xdr:row>
      <xdr:rowOff>133955</xdr:rowOff>
    </xdr:to>
    <xdr:sp macro="" textlink="">
      <xdr:nvSpPr>
        <xdr:cNvPr id="604" name="フローチャート : 判断 603"/>
        <xdr:cNvSpPr/>
      </xdr:nvSpPr>
      <xdr:spPr>
        <a:xfrm>
          <a:off x="15430500" y="1306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150481</xdr:rowOff>
    </xdr:from>
    <xdr:ext cx="534377" cy="259045"/>
    <xdr:sp macro="" textlink="">
      <xdr:nvSpPr>
        <xdr:cNvPr id="605" name="テキスト ボックス 604"/>
        <xdr:cNvSpPr txBox="1"/>
      </xdr:nvSpPr>
      <xdr:spPr>
        <a:xfrm>
          <a:off x="15214111" y="128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7358</xdr:rowOff>
    </xdr:from>
    <xdr:to>
      <xdr:col>21</xdr:col>
      <xdr:colOff>161925</xdr:colOff>
      <xdr:row>77</xdr:row>
      <xdr:rowOff>18004</xdr:rowOff>
    </xdr:to>
    <xdr:cxnSp macro="">
      <xdr:nvCxnSpPr>
        <xdr:cNvPr id="606" name="直線コネクタ 605"/>
        <xdr:cNvCxnSpPr/>
      </xdr:nvCxnSpPr>
      <xdr:spPr>
        <a:xfrm flipV="1">
          <a:off x="13703300" y="13209008"/>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21854</xdr:rowOff>
    </xdr:from>
    <xdr:to>
      <xdr:col>21</xdr:col>
      <xdr:colOff>212725</xdr:colOff>
      <xdr:row>76</xdr:row>
      <xdr:rowOff>123454</xdr:rowOff>
    </xdr:to>
    <xdr:sp macro="" textlink="">
      <xdr:nvSpPr>
        <xdr:cNvPr id="607" name="フローチャート : 判断 606"/>
        <xdr:cNvSpPr/>
      </xdr:nvSpPr>
      <xdr:spPr>
        <a:xfrm>
          <a:off x="14541500" y="1305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139982</xdr:rowOff>
    </xdr:from>
    <xdr:ext cx="534377" cy="259045"/>
    <xdr:sp macro="" textlink="">
      <xdr:nvSpPr>
        <xdr:cNvPr id="608" name="テキスト ボックス 607"/>
        <xdr:cNvSpPr txBox="1"/>
      </xdr:nvSpPr>
      <xdr:spPr>
        <a:xfrm>
          <a:off x="14325111" y="1282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33,106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133528</xdr:rowOff>
    </xdr:from>
    <xdr:to>
      <xdr:col>19</xdr:col>
      <xdr:colOff>644525</xdr:colOff>
      <xdr:row>77</xdr:row>
      <xdr:rowOff>18004</xdr:rowOff>
    </xdr:to>
    <xdr:cxnSp macro="">
      <xdr:nvCxnSpPr>
        <xdr:cNvPr id="609" name="直線コネクタ 608"/>
        <xdr:cNvCxnSpPr/>
      </xdr:nvCxnSpPr>
      <xdr:spPr>
        <a:xfrm>
          <a:off x="12814300" y="13163728"/>
          <a:ext cx="8890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4367</xdr:rowOff>
    </xdr:from>
    <xdr:to>
      <xdr:col>20</xdr:col>
      <xdr:colOff>9525</xdr:colOff>
      <xdr:row>76</xdr:row>
      <xdr:rowOff>105967</xdr:rowOff>
    </xdr:to>
    <xdr:sp macro="" textlink="">
      <xdr:nvSpPr>
        <xdr:cNvPr id="610" name="フローチャート : 判断 609"/>
        <xdr:cNvSpPr/>
      </xdr:nvSpPr>
      <xdr:spPr>
        <a:xfrm>
          <a:off x="13652500" y="130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122494</xdr:rowOff>
    </xdr:from>
    <xdr:ext cx="534377" cy="259045"/>
    <xdr:sp macro="" textlink="">
      <xdr:nvSpPr>
        <xdr:cNvPr id="611" name="テキスト ボックス 610"/>
        <xdr:cNvSpPr txBox="1"/>
      </xdr:nvSpPr>
      <xdr:spPr>
        <a:xfrm>
          <a:off x="13436111" y="1280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34,177</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166036</xdr:rowOff>
    </xdr:from>
    <xdr:to>
      <xdr:col>18</xdr:col>
      <xdr:colOff>492125</xdr:colOff>
      <xdr:row>76</xdr:row>
      <xdr:rowOff>96186</xdr:rowOff>
    </xdr:to>
    <xdr:sp macro="" textlink="">
      <xdr:nvSpPr>
        <xdr:cNvPr id="612" name="フローチャート : 判断 611"/>
        <xdr:cNvSpPr/>
      </xdr:nvSpPr>
      <xdr:spPr>
        <a:xfrm>
          <a:off x="12763500" y="1302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112713</xdr:rowOff>
    </xdr:from>
    <xdr:ext cx="534377" cy="259045"/>
    <xdr:sp macro="" textlink="">
      <xdr:nvSpPr>
        <xdr:cNvPr id="613" name="テキスト ボックス 612"/>
        <xdr:cNvSpPr txBox="1"/>
      </xdr:nvSpPr>
      <xdr:spPr>
        <a:xfrm>
          <a:off x="12547111" y="1280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159455</xdr:rowOff>
    </xdr:from>
    <xdr:to>
      <xdr:col>23</xdr:col>
      <xdr:colOff>568325</xdr:colOff>
      <xdr:row>77</xdr:row>
      <xdr:rowOff>89605</xdr:rowOff>
    </xdr:to>
    <xdr:sp macro="" textlink="">
      <xdr:nvSpPr>
        <xdr:cNvPr id="619" name="円/楕円 618"/>
        <xdr:cNvSpPr/>
      </xdr:nvSpPr>
      <xdr:spPr>
        <a:xfrm>
          <a:off x="16268700" y="131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137882</xdr:rowOff>
    </xdr:from>
    <xdr:ext cx="534377" cy="259045"/>
    <xdr:sp macro="" textlink="">
      <xdr:nvSpPr>
        <xdr:cNvPr id="620" name="公債費該当値テキスト"/>
        <xdr:cNvSpPr txBox="1"/>
      </xdr:nvSpPr>
      <xdr:spPr>
        <a:xfrm>
          <a:off x="16370300" y="131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121410</xdr:rowOff>
    </xdr:from>
    <xdr:to>
      <xdr:col>22</xdr:col>
      <xdr:colOff>415925</xdr:colOff>
      <xdr:row>77</xdr:row>
      <xdr:rowOff>51560</xdr:rowOff>
    </xdr:to>
    <xdr:sp macro="" textlink="">
      <xdr:nvSpPr>
        <xdr:cNvPr id="621" name="円/楕円 620"/>
        <xdr:cNvSpPr/>
      </xdr:nvSpPr>
      <xdr:spPr>
        <a:xfrm>
          <a:off x="15430500" y="1315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42687</xdr:rowOff>
    </xdr:from>
    <xdr:ext cx="534377" cy="259045"/>
    <xdr:sp macro="" textlink="">
      <xdr:nvSpPr>
        <xdr:cNvPr id="622" name="テキスト ボックス 621"/>
        <xdr:cNvSpPr txBox="1"/>
      </xdr:nvSpPr>
      <xdr:spPr>
        <a:xfrm>
          <a:off x="15214111" y="1324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128008</xdr:rowOff>
    </xdr:from>
    <xdr:to>
      <xdr:col>21</xdr:col>
      <xdr:colOff>212725</xdr:colOff>
      <xdr:row>77</xdr:row>
      <xdr:rowOff>58158</xdr:rowOff>
    </xdr:to>
    <xdr:sp macro="" textlink="">
      <xdr:nvSpPr>
        <xdr:cNvPr id="623" name="円/楕円 622"/>
        <xdr:cNvSpPr/>
      </xdr:nvSpPr>
      <xdr:spPr>
        <a:xfrm>
          <a:off x="14541500" y="1315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49285</xdr:rowOff>
    </xdr:from>
    <xdr:ext cx="534377" cy="259045"/>
    <xdr:sp macro="" textlink="">
      <xdr:nvSpPr>
        <xdr:cNvPr id="624" name="テキスト ボックス 623"/>
        <xdr:cNvSpPr txBox="1"/>
      </xdr:nvSpPr>
      <xdr:spPr>
        <a:xfrm>
          <a:off x="14325111" y="1325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138654</xdr:rowOff>
    </xdr:from>
    <xdr:to>
      <xdr:col>20</xdr:col>
      <xdr:colOff>9525</xdr:colOff>
      <xdr:row>77</xdr:row>
      <xdr:rowOff>68804</xdr:rowOff>
    </xdr:to>
    <xdr:sp macro="" textlink="">
      <xdr:nvSpPr>
        <xdr:cNvPr id="625" name="円/楕円 624"/>
        <xdr:cNvSpPr/>
      </xdr:nvSpPr>
      <xdr:spPr>
        <a:xfrm>
          <a:off x="13652500" y="131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59931</xdr:rowOff>
    </xdr:from>
    <xdr:ext cx="534377" cy="259045"/>
    <xdr:sp macro="" textlink="">
      <xdr:nvSpPr>
        <xdr:cNvPr id="626" name="テキスト ボックス 625"/>
        <xdr:cNvSpPr txBox="1"/>
      </xdr:nvSpPr>
      <xdr:spPr>
        <a:xfrm>
          <a:off x="13436111" y="1326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82728</xdr:rowOff>
    </xdr:from>
    <xdr:to>
      <xdr:col>18</xdr:col>
      <xdr:colOff>492125</xdr:colOff>
      <xdr:row>77</xdr:row>
      <xdr:rowOff>12878</xdr:rowOff>
    </xdr:to>
    <xdr:sp macro="" textlink="">
      <xdr:nvSpPr>
        <xdr:cNvPr id="627" name="円/楕円 626"/>
        <xdr:cNvSpPr/>
      </xdr:nvSpPr>
      <xdr:spPr>
        <a:xfrm>
          <a:off x="12763500" y="131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4005</xdr:rowOff>
    </xdr:from>
    <xdr:ext cx="534377" cy="259045"/>
    <xdr:sp macro="" textlink="">
      <xdr:nvSpPr>
        <xdr:cNvPr id="628" name="テキスト ボックス 627"/>
        <xdr:cNvSpPr txBox="1"/>
      </xdr:nvSpPr>
      <xdr:spPr>
        <a:xfrm>
          <a:off x="12547111"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132911</xdr:rowOff>
    </xdr:from>
    <xdr:to>
      <xdr:col>23</xdr:col>
      <xdr:colOff>517525</xdr:colOff>
      <xdr:row>98</xdr:row>
      <xdr:rowOff>147724</xdr:rowOff>
    </xdr:to>
    <xdr:cxnSp macro="">
      <xdr:nvCxnSpPr>
        <xdr:cNvPr id="657" name="直線コネクタ 656"/>
        <xdr:cNvCxnSpPr/>
      </xdr:nvCxnSpPr>
      <xdr:spPr>
        <a:xfrm flipV="1">
          <a:off x="15481300" y="16935011"/>
          <a:ext cx="8382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98624</xdr:rowOff>
    </xdr:from>
    <xdr:ext cx="534377" cy="259045"/>
    <xdr:sp macro="" textlink="">
      <xdr:nvSpPr>
        <xdr:cNvPr id="658" name="積立金平均値テキスト"/>
        <xdr:cNvSpPr txBox="1"/>
      </xdr:nvSpPr>
      <xdr:spPr>
        <a:xfrm>
          <a:off x="16370300" y="16729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114630</xdr:rowOff>
    </xdr:from>
    <xdr:to>
      <xdr:col>22</xdr:col>
      <xdr:colOff>365125</xdr:colOff>
      <xdr:row>98</xdr:row>
      <xdr:rowOff>147724</xdr:rowOff>
    </xdr:to>
    <xdr:cxnSp macro="">
      <xdr:nvCxnSpPr>
        <xdr:cNvPr id="660" name="直線コネクタ 659"/>
        <xdr:cNvCxnSpPr/>
      </xdr:nvCxnSpPr>
      <xdr:spPr>
        <a:xfrm>
          <a:off x="14592300" y="16916730"/>
          <a:ext cx="889000" cy="3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109162</xdr:rowOff>
    </xdr:from>
    <xdr:to>
      <xdr:col>22</xdr:col>
      <xdr:colOff>415925</xdr:colOff>
      <xdr:row>99</xdr:row>
      <xdr:rowOff>39312</xdr:rowOff>
    </xdr:to>
    <xdr:sp macro="" textlink="">
      <xdr:nvSpPr>
        <xdr:cNvPr id="661" name="フローチャート : 判断 660"/>
        <xdr:cNvSpPr/>
      </xdr:nvSpPr>
      <xdr:spPr>
        <a:xfrm>
          <a:off x="15430500" y="1691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30439</xdr:rowOff>
    </xdr:from>
    <xdr:ext cx="469744" cy="259045"/>
    <xdr:sp macro="" textlink="">
      <xdr:nvSpPr>
        <xdr:cNvPr id="662" name="テキスト ボックス 661"/>
        <xdr:cNvSpPr txBox="1"/>
      </xdr:nvSpPr>
      <xdr:spPr>
        <a:xfrm>
          <a:off x="15246427" y="170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114630</xdr:rowOff>
    </xdr:from>
    <xdr:to>
      <xdr:col>21</xdr:col>
      <xdr:colOff>161925</xdr:colOff>
      <xdr:row>98</xdr:row>
      <xdr:rowOff>151023</xdr:rowOff>
    </xdr:to>
    <xdr:cxnSp macro="">
      <xdr:nvCxnSpPr>
        <xdr:cNvPr id="663" name="直線コネクタ 662"/>
        <xdr:cNvCxnSpPr/>
      </xdr:nvCxnSpPr>
      <xdr:spPr>
        <a:xfrm flipV="1">
          <a:off x="13703300" y="16916730"/>
          <a:ext cx="889000" cy="3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86004</xdr:rowOff>
    </xdr:from>
    <xdr:to>
      <xdr:col>21</xdr:col>
      <xdr:colOff>212725</xdr:colOff>
      <xdr:row>99</xdr:row>
      <xdr:rowOff>16154</xdr:rowOff>
    </xdr:to>
    <xdr:sp macro="" textlink="">
      <xdr:nvSpPr>
        <xdr:cNvPr id="664" name="フローチャート : 判断 663"/>
        <xdr:cNvSpPr/>
      </xdr:nvSpPr>
      <xdr:spPr>
        <a:xfrm>
          <a:off x="14541500" y="168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7281</xdr:rowOff>
    </xdr:from>
    <xdr:ext cx="534377" cy="259045"/>
    <xdr:sp macro="" textlink="">
      <xdr:nvSpPr>
        <xdr:cNvPr id="665" name="テキスト ボックス 664"/>
        <xdr:cNvSpPr txBox="1"/>
      </xdr:nvSpPr>
      <xdr:spPr>
        <a:xfrm>
          <a:off x="14325111" y="1698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151023</xdr:rowOff>
    </xdr:from>
    <xdr:to>
      <xdr:col>19</xdr:col>
      <xdr:colOff>644525</xdr:colOff>
      <xdr:row>99</xdr:row>
      <xdr:rowOff>1161</xdr:rowOff>
    </xdr:to>
    <xdr:cxnSp macro="">
      <xdr:nvCxnSpPr>
        <xdr:cNvPr id="666" name="直線コネクタ 665"/>
        <xdr:cNvCxnSpPr/>
      </xdr:nvCxnSpPr>
      <xdr:spPr>
        <a:xfrm flipV="1">
          <a:off x="12814300" y="16953123"/>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112294</xdr:rowOff>
    </xdr:from>
    <xdr:to>
      <xdr:col>20</xdr:col>
      <xdr:colOff>9525</xdr:colOff>
      <xdr:row>99</xdr:row>
      <xdr:rowOff>42444</xdr:rowOff>
    </xdr:to>
    <xdr:sp macro="" textlink="">
      <xdr:nvSpPr>
        <xdr:cNvPr id="667" name="フローチャート : 判断 666"/>
        <xdr:cNvSpPr/>
      </xdr:nvSpPr>
      <xdr:spPr>
        <a:xfrm>
          <a:off x="13652500" y="1691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33571</xdr:rowOff>
    </xdr:from>
    <xdr:ext cx="469744" cy="259045"/>
    <xdr:sp macro="" textlink="">
      <xdr:nvSpPr>
        <xdr:cNvPr id="668" name="テキスト ボックス 667"/>
        <xdr:cNvSpPr txBox="1"/>
      </xdr:nvSpPr>
      <xdr:spPr>
        <a:xfrm>
          <a:off x="13468427" y="1700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105291</xdr:rowOff>
    </xdr:from>
    <xdr:to>
      <xdr:col>18</xdr:col>
      <xdr:colOff>492125</xdr:colOff>
      <xdr:row>99</xdr:row>
      <xdr:rowOff>35441</xdr:rowOff>
    </xdr:to>
    <xdr:sp macro="" textlink="">
      <xdr:nvSpPr>
        <xdr:cNvPr id="669" name="フローチャート : 判断 668"/>
        <xdr:cNvSpPr/>
      </xdr:nvSpPr>
      <xdr:spPr>
        <a:xfrm>
          <a:off x="12763500" y="1690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51968</xdr:rowOff>
    </xdr:from>
    <xdr:ext cx="469744" cy="259045"/>
    <xdr:sp macro="" textlink="">
      <xdr:nvSpPr>
        <xdr:cNvPr id="670" name="テキスト ボックス 669"/>
        <xdr:cNvSpPr txBox="1"/>
      </xdr:nvSpPr>
      <xdr:spPr>
        <a:xfrm>
          <a:off x="12579427" y="166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7,849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82111</xdr:rowOff>
    </xdr:from>
    <xdr:to>
      <xdr:col>23</xdr:col>
      <xdr:colOff>568325</xdr:colOff>
      <xdr:row>99</xdr:row>
      <xdr:rowOff>12261</xdr:rowOff>
    </xdr:to>
    <xdr:sp macro="" textlink="">
      <xdr:nvSpPr>
        <xdr:cNvPr id="676" name="円/楕円 675"/>
        <xdr:cNvSpPr/>
      </xdr:nvSpPr>
      <xdr:spPr>
        <a:xfrm>
          <a:off x="16268700" y="168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54175</xdr:rowOff>
    </xdr:from>
    <xdr:ext cx="534377" cy="259045"/>
    <xdr:sp macro="" textlink="">
      <xdr:nvSpPr>
        <xdr:cNvPr id="677" name="積立金該当値テキスト"/>
        <xdr:cNvSpPr txBox="1"/>
      </xdr:nvSpPr>
      <xdr:spPr>
        <a:xfrm>
          <a:off x="16370300" y="1685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96924</xdr:rowOff>
    </xdr:from>
    <xdr:to>
      <xdr:col>22</xdr:col>
      <xdr:colOff>415925</xdr:colOff>
      <xdr:row>99</xdr:row>
      <xdr:rowOff>27074</xdr:rowOff>
    </xdr:to>
    <xdr:sp macro="" textlink="">
      <xdr:nvSpPr>
        <xdr:cNvPr id="678" name="円/楕円 677"/>
        <xdr:cNvSpPr/>
      </xdr:nvSpPr>
      <xdr:spPr>
        <a:xfrm>
          <a:off x="15430500" y="1689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43601</xdr:rowOff>
    </xdr:from>
    <xdr:ext cx="469744" cy="259045"/>
    <xdr:sp macro="" textlink="">
      <xdr:nvSpPr>
        <xdr:cNvPr id="679" name="テキスト ボックス 678"/>
        <xdr:cNvSpPr txBox="1"/>
      </xdr:nvSpPr>
      <xdr:spPr>
        <a:xfrm>
          <a:off x="15246427" y="1667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63830</xdr:rowOff>
    </xdr:from>
    <xdr:to>
      <xdr:col>21</xdr:col>
      <xdr:colOff>212725</xdr:colOff>
      <xdr:row>98</xdr:row>
      <xdr:rowOff>165430</xdr:rowOff>
    </xdr:to>
    <xdr:sp macro="" textlink="">
      <xdr:nvSpPr>
        <xdr:cNvPr id="680" name="円/楕円 679"/>
        <xdr:cNvSpPr/>
      </xdr:nvSpPr>
      <xdr:spPr>
        <a:xfrm>
          <a:off x="14541500" y="168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10507</xdr:rowOff>
    </xdr:from>
    <xdr:ext cx="534377" cy="259045"/>
    <xdr:sp macro="" textlink="">
      <xdr:nvSpPr>
        <xdr:cNvPr id="681" name="テキスト ボックス 680"/>
        <xdr:cNvSpPr txBox="1"/>
      </xdr:nvSpPr>
      <xdr:spPr>
        <a:xfrm>
          <a:off x="14325111" y="166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100223</xdr:rowOff>
    </xdr:from>
    <xdr:to>
      <xdr:col>20</xdr:col>
      <xdr:colOff>9525</xdr:colOff>
      <xdr:row>99</xdr:row>
      <xdr:rowOff>30373</xdr:rowOff>
    </xdr:to>
    <xdr:sp macro="" textlink="">
      <xdr:nvSpPr>
        <xdr:cNvPr id="682" name="円/楕円 681"/>
        <xdr:cNvSpPr/>
      </xdr:nvSpPr>
      <xdr:spPr>
        <a:xfrm>
          <a:off x="13652500" y="169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46900</xdr:rowOff>
    </xdr:from>
    <xdr:ext cx="469744" cy="259045"/>
    <xdr:sp macro="" textlink="">
      <xdr:nvSpPr>
        <xdr:cNvPr id="683" name="テキスト ボックス 682"/>
        <xdr:cNvSpPr txBox="1"/>
      </xdr:nvSpPr>
      <xdr:spPr>
        <a:xfrm>
          <a:off x="13468427" y="1667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121811</xdr:rowOff>
    </xdr:from>
    <xdr:to>
      <xdr:col>18</xdr:col>
      <xdr:colOff>492125</xdr:colOff>
      <xdr:row>99</xdr:row>
      <xdr:rowOff>51961</xdr:rowOff>
    </xdr:to>
    <xdr:sp macro="" textlink="">
      <xdr:nvSpPr>
        <xdr:cNvPr id="684" name="円/楕円 683"/>
        <xdr:cNvSpPr/>
      </xdr:nvSpPr>
      <xdr:spPr>
        <a:xfrm>
          <a:off x="12763500" y="1692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43088</xdr:rowOff>
    </xdr:from>
    <xdr:ext cx="469744" cy="259045"/>
    <xdr:sp macro="" textlink="">
      <xdr:nvSpPr>
        <xdr:cNvPr id="685" name="テキスト ボックス 684"/>
        <xdr:cNvSpPr txBox="1"/>
      </xdr:nvSpPr>
      <xdr:spPr>
        <a:xfrm>
          <a:off x="12579427" y="1701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91923</xdr:rowOff>
    </xdr:from>
    <xdr:to>
      <xdr:col>32</xdr:col>
      <xdr:colOff>187325</xdr:colOff>
      <xdr:row>37</xdr:row>
      <xdr:rowOff>133299</xdr:rowOff>
    </xdr:to>
    <xdr:cxnSp macro="">
      <xdr:nvCxnSpPr>
        <xdr:cNvPr id="712" name="直線コネクタ 711"/>
        <xdr:cNvCxnSpPr/>
      </xdr:nvCxnSpPr>
      <xdr:spPr>
        <a:xfrm flipV="1">
          <a:off x="21323300" y="6092673"/>
          <a:ext cx="838200" cy="38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64355</xdr:rowOff>
    </xdr:from>
    <xdr:ext cx="378565" cy="259045"/>
    <xdr:sp macro="" textlink="">
      <xdr:nvSpPr>
        <xdr:cNvPr id="713" name="投資及び出資金平均値テキスト"/>
        <xdr:cNvSpPr txBox="1"/>
      </xdr:nvSpPr>
      <xdr:spPr>
        <a:xfrm>
          <a:off x="22212300" y="6408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133299</xdr:rowOff>
    </xdr:from>
    <xdr:to>
      <xdr:col>31</xdr:col>
      <xdr:colOff>34925</xdr:colOff>
      <xdr:row>37</xdr:row>
      <xdr:rowOff>160045</xdr:rowOff>
    </xdr:to>
    <xdr:cxnSp macro="">
      <xdr:nvCxnSpPr>
        <xdr:cNvPr id="715" name="直線コネクタ 714"/>
        <xdr:cNvCxnSpPr/>
      </xdr:nvCxnSpPr>
      <xdr:spPr>
        <a:xfrm flipV="1">
          <a:off x="20434300" y="6476949"/>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165710</xdr:rowOff>
    </xdr:from>
    <xdr:to>
      <xdr:col>31</xdr:col>
      <xdr:colOff>85725</xdr:colOff>
      <xdr:row>36</xdr:row>
      <xdr:rowOff>95860</xdr:rowOff>
    </xdr:to>
    <xdr:sp macro="" textlink="">
      <xdr:nvSpPr>
        <xdr:cNvPr id="716" name="フローチャート : 判断 715"/>
        <xdr:cNvSpPr/>
      </xdr:nvSpPr>
      <xdr:spPr>
        <a:xfrm>
          <a:off x="21272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112387</xdr:rowOff>
    </xdr:from>
    <xdr:ext cx="469744" cy="259045"/>
    <xdr:sp macro="" textlink="">
      <xdr:nvSpPr>
        <xdr:cNvPr id="717" name="テキスト ボックス 716"/>
        <xdr:cNvSpPr txBox="1"/>
      </xdr:nvSpPr>
      <xdr:spPr>
        <a:xfrm>
          <a:off x="21088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160045</xdr:rowOff>
    </xdr:from>
    <xdr:to>
      <xdr:col>29</xdr:col>
      <xdr:colOff>517525</xdr:colOff>
      <xdr:row>38</xdr:row>
      <xdr:rowOff>20828</xdr:rowOff>
    </xdr:to>
    <xdr:cxnSp macro="">
      <xdr:nvCxnSpPr>
        <xdr:cNvPr id="718" name="直線コネクタ 717"/>
        <xdr:cNvCxnSpPr/>
      </xdr:nvCxnSpPr>
      <xdr:spPr>
        <a:xfrm flipV="1">
          <a:off x="19545300" y="6503695"/>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8890</xdr:rowOff>
    </xdr:from>
    <xdr:to>
      <xdr:col>29</xdr:col>
      <xdr:colOff>568325</xdr:colOff>
      <xdr:row>37</xdr:row>
      <xdr:rowOff>110490</xdr:rowOff>
    </xdr:to>
    <xdr:sp macro="" textlink="">
      <xdr:nvSpPr>
        <xdr:cNvPr id="719" name="フローチャート : 判断 718"/>
        <xdr:cNvSpPr/>
      </xdr:nvSpPr>
      <xdr:spPr>
        <a:xfrm>
          <a:off x="203835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127017</xdr:rowOff>
    </xdr:from>
    <xdr:ext cx="469744" cy="259045"/>
    <xdr:sp macro="" textlink="">
      <xdr:nvSpPr>
        <xdr:cNvPr id="720" name="テキスト ボックス 719"/>
        <xdr:cNvSpPr txBox="1"/>
      </xdr:nvSpPr>
      <xdr:spPr>
        <a:xfrm>
          <a:off x="20199427" y="612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16256</xdr:rowOff>
    </xdr:from>
    <xdr:to>
      <xdr:col>28</xdr:col>
      <xdr:colOff>314325</xdr:colOff>
      <xdr:row>38</xdr:row>
      <xdr:rowOff>20828</xdr:rowOff>
    </xdr:to>
    <xdr:cxnSp macro="">
      <xdr:nvCxnSpPr>
        <xdr:cNvPr id="721" name="直線コネクタ 720"/>
        <xdr:cNvCxnSpPr/>
      </xdr:nvCxnSpPr>
      <xdr:spPr>
        <a:xfrm>
          <a:off x="18656300" y="6531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164109</xdr:rowOff>
    </xdr:from>
    <xdr:to>
      <xdr:col>28</xdr:col>
      <xdr:colOff>365125</xdr:colOff>
      <xdr:row>37</xdr:row>
      <xdr:rowOff>94259</xdr:rowOff>
    </xdr:to>
    <xdr:sp macro="" textlink="">
      <xdr:nvSpPr>
        <xdr:cNvPr id="722" name="フローチャート : 判断 721"/>
        <xdr:cNvSpPr/>
      </xdr:nvSpPr>
      <xdr:spPr>
        <a:xfrm>
          <a:off x="19494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110786</xdr:rowOff>
    </xdr:from>
    <xdr:ext cx="469744" cy="259045"/>
    <xdr:sp macro="" textlink="">
      <xdr:nvSpPr>
        <xdr:cNvPr id="723" name="テキスト ボックス 722"/>
        <xdr:cNvSpPr txBox="1"/>
      </xdr:nvSpPr>
      <xdr:spPr>
        <a:xfrm>
          <a:off x="19310427"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85928</xdr:rowOff>
    </xdr:from>
    <xdr:to>
      <xdr:col>27</xdr:col>
      <xdr:colOff>161925</xdr:colOff>
      <xdr:row>38</xdr:row>
      <xdr:rowOff>16078</xdr:rowOff>
    </xdr:to>
    <xdr:sp macro="" textlink="">
      <xdr:nvSpPr>
        <xdr:cNvPr id="724" name="フローチャート : 判断 723"/>
        <xdr:cNvSpPr/>
      </xdr:nvSpPr>
      <xdr:spPr>
        <a:xfrm>
          <a:off x="18605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32605</xdr:rowOff>
    </xdr:from>
    <xdr:ext cx="378565" cy="259045"/>
    <xdr:sp macro="" textlink="">
      <xdr:nvSpPr>
        <xdr:cNvPr id="725" name="テキスト ボックス 724"/>
        <xdr:cNvSpPr txBox="1"/>
      </xdr:nvSpPr>
      <xdr:spPr>
        <a:xfrm>
          <a:off x="18467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41123</xdr:rowOff>
    </xdr:from>
    <xdr:to>
      <xdr:col>32</xdr:col>
      <xdr:colOff>238125</xdr:colOff>
      <xdr:row>35</xdr:row>
      <xdr:rowOff>142723</xdr:rowOff>
    </xdr:to>
    <xdr:sp macro="" textlink="">
      <xdr:nvSpPr>
        <xdr:cNvPr id="731" name="円/楕円 730"/>
        <xdr:cNvSpPr/>
      </xdr:nvSpPr>
      <xdr:spPr>
        <a:xfrm>
          <a:off x="22110700" y="60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64000</xdr:rowOff>
    </xdr:from>
    <xdr:ext cx="469744" cy="259045"/>
    <xdr:sp macro="" textlink="">
      <xdr:nvSpPr>
        <xdr:cNvPr id="732" name="投資及び出資金該当値テキスト"/>
        <xdr:cNvSpPr txBox="1"/>
      </xdr:nvSpPr>
      <xdr:spPr>
        <a:xfrm>
          <a:off x="22212300" y="58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82499</xdr:rowOff>
    </xdr:from>
    <xdr:to>
      <xdr:col>31</xdr:col>
      <xdr:colOff>85725</xdr:colOff>
      <xdr:row>38</xdr:row>
      <xdr:rowOff>12649</xdr:rowOff>
    </xdr:to>
    <xdr:sp macro="" textlink="">
      <xdr:nvSpPr>
        <xdr:cNvPr id="733" name="円/楕円 732"/>
        <xdr:cNvSpPr/>
      </xdr:nvSpPr>
      <xdr:spPr>
        <a:xfrm>
          <a:off x="212725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3776</xdr:rowOff>
    </xdr:from>
    <xdr:ext cx="378565" cy="259045"/>
    <xdr:sp macro="" textlink="">
      <xdr:nvSpPr>
        <xdr:cNvPr id="734" name="テキスト ボックス 733"/>
        <xdr:cNvSpPr txBox="1"/>
      </xdr:nvSpPr>
      <xdr:spPr>
        <a:xfrm>
          <a:off x="21134017" y="65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109245</xdr:rowOff>
    </xdr:from>
    <xdr:to>
      <xdr:col>29</xdr:col>
      <xdr:colOff>568325</xdr:colOff>
      <xdr:row>38</xdr:row>
      <xdr:rowOff>39395</xdr:rowOff>
    </xdr:to>
    <xdr:sp macro="" textlink="">
      <xdr:nvSpPr>
        <xdr:cNvPr id="735" name="円/楕円 734"/>
        <xdr:cNvSpPr/>
      </xdr:nvSpPr>
      <xdr:spPr>
        <a:xfrm>
          <a:off x="20383500" y="64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30522</xdr:rowOff>
    </xdr:from>
    <xdr:ext cx="378565" cy="259045"/>
    <xdr:sp macro="" textlink="">
      <xdr:nvSpPr>
        <xdr:cNvPr id="736" name="テキスト ボックス 735"/>
        <xdr:cNvSpPr txBox="1"/>
      </xdr:nvSpPr>
      <xdr:spPr>
        <a:xfrm>
          <a:off x="20245017" y="6545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141478</xdr:rowOff>
    </xdr:from>
    <xdr:to>
      <xdr:col>28</xdr:col>
      <xdr:colOff>365125</xdr:colOff>
      <xdr:row>38</xdr:row>
      <xdr:rowOff>71628</xdr:rowOff>
    </xdr:to>
    <xdr:sp macro="" textlink="">
      <xdr:nvSpPr>
        <xdr:cNvPr id="737" name="円/楕円 736"/>
        <xdr:cNvSpPr/>
      </xdr:nvSpPr>
      <xdr:spPr>
        <a:xfrm>
          <a:off x="19494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62755</xdr:rowOff>
    </xdr:from>
    <xdr:ext cx="378565" cy="259045"/>
    <xdr:sp macro="" textlink="">
      <xdr:nvSpPr>
        <xdr:cNvPr id="738" name="テキスト ボックス 737"/>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136906</xdr:rowOff>
    </xdr:from>
    <xdr:to>
      <xdr:col>27</xdr:col>
      <xdr:colOff>161925</xdr:colOff>
      <xdr:row>38</xdr:row>
      <xdr:rowOff>67056</xdr:rowOff>
    </xdr:to>
    <xdr:sp macro="" textlink="">
      <xdr:nvSpPr>
        <xdr:cNvPr id="739" name="円/楕円 738"/>
        <xdr:cNvSpPr/>
      </xdr:nvSpPr>
      <xdr:spPr>
        <a:xfrm>
          <a:off x="18605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58183</xdr:rowOff>
    </xdr:from>
    <xdr:ext cx="378565" cy="259045"/>
    <xdr:sp macro="" textlink="">
      <xdr:nvSpPr>
        <xdr:cNvPr id="740" name="テキスト ボックス 739"/>
        <xdr:cNvSpPr txBox="1"/>
      </xdr:nvSpPr>
      <xdr:spPr>
        <a:xfrm>
          <a:off x="18467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149758</xdr:rowOff>
    </xdr:from>
    <xdr:to>
      <xdr:col>32</xdr:col>
      <xdr:colOff>187325</xdr:colOff>
      <xdr:row>58</xdr:row>
      <xdr:rowOff>6883</xdr:rowOff>
    </xdr:to>
    <xdr:cxnSp macro="">
      <xdr:nvCxnSpPr>
        <xdr:cNvPr id="769" name="直線コネクタ 768"/>
        <xdr:cNvCxnSpPr/>
      </xdr:nvCxnSpPr>
      <xdr:spPr>
        <a:xfrm>
          <a:off x="21323300" y="992240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108805</xdr:rowOff>
    </xdr:from>
    <xdr:ext cx="469744" cy="259045"/>
    <xdr:sp macro="" textlink="">
      <xdr:nvSpPr>
        <xdr:cNvPr id="770" name="貸付金平均値テキスト"/>
        <xdr:cNvSpPr txBox="1"/>
      </xdr:nvSpPr>
      <xdr:spPr>
        <a:xfrm>
          <a:off x="22212300" y="971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148310</xdr:rowOff>
    </xdr:from>
    <xdr:to>
      <xdr:col>31</xdr:col>
      <xdr:colOff>34925</xdr:colOff>
      <xdr:row>57</xdr:row>
      <xdr:rowOff>149758</xdr:rowOff>
    </xdr:to>
    <xdr:cxnSp macro="">
      <xdr:nvCxnSpPr>
        <xdr:cNvPr id="772" name="直線コネクタ 771"/>
        <xdr:cNvCxnSpPr/>
      </xdr:nvCxnSpPr>
      <xdr:spPr>
        <a:xfrm>
          <a:off x="20434300" y="992096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65659</xdr:rowOff>
    </xdr:from>
    <xdr:to>
      <xdr:col>31</xdr:col>
      <xdr:colOff>85725</xdr:colOff>
      <xdr:row>57</xdr:row>
      <xdr:rowOff>167259</xdr:rowOff>
    </xdr:to>
    <xdr:sp macro="" textlink="">
      <xdr:nvSpPr>
        <xdr:cNvPr id="773" name="フローチャート : 判断 772"/>
        <xdr:cNvSpPr/>
      </xdr:nvSpPr>
      <xdr:spPr>
        <a:xfrm>
          <a:off x="21272500" y="98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12336</xdr:rowOff>
    </xdr:from>
    <xdr:ext cx="469744" cy="259045"/>
    <xdr:sp macro="" textlink="">
      <xdr:nvSpPr>
        <xdr:cNvPr id="774" name="テキスト ボックス 773"/>
        <xdr:cNvSpPr txBox="1"/>
      </xdr:nvSpPr>
      <xdr:spPr>
        <a:xfrm>
          <a:off x="21088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147168</xdr:rowOff>
    </xdr:from>
    <xdr:to>
      <xdr:col>29</xdr:col>
      <xdr:colOff>517525</xdr:colOff>
      <xdr:row>57</xdr:row>
      <xdr:rowOff>148310</xdr:rowOff>
    </xdr:to>
    <xdr:cxnSp macro="">
      <xdr:nvCxnSpPr>
        <xdr:cNvPr id="775" name="直線コネクタ 774"/>
        <xdr:cNvCxnSpPr/>
      </xdr:nvCxnSpPr>
      <xdr:spPr>
        <a:xfrm>
          <a:off x="19545300" y="991981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126847</xdr:rowOff>
    </xdr:from>
    <xdr:to>
      <xdr:col>29</xdr:col>
      <xdr:colOff>568325</xdr:colOff>
      <xdr:row>57</xdr:row>
      <xdr:rowOff>56997</xdr:rowOff>
    </xdr:to>
    <xdr:sp macro="" textlink="">
      <xdr:nvSpPr>
        <xdr:cNvPr id="776" name="フローチャート : 判断 775"/>
        <xdr:cNvSpPr/>
      </xdr:nvSpPr>
      <xdr:spPr>
        <a:xfrm>
          <a:off x="20383500" y="972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73524</xdr:rowOff>
    </xdr:from>
    <xdr:ext cx="469744" cy="259045"/>
    <xdr:sp macro="" textlink="">
      <xdr:nvSpPr>
        <xdr:cNvPr id="777" name="テキスト ボックス 776"/>
        <xdr:cNvSpPr txBox="1"/>
      </xdr:nvSpPr>
      <xdr:spPr>
        <a:xfrm>
          <a:off x="20199427" y="95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144349</xdr:rowOff>
    </xdr:from>
    <xdr:to>
      <xdr:col>28</xdr:col>
      <xdr:colOff>314325</xdr:colOff>
      <xdr:row>57</xdr:row>
      <xdr:rowOff>147168</xdr:rowOff>
    </xdr:to>
    <xdr:cxnSp macro="">
      <xdr:nvCxnSpPr>
        <xdr:cNvPr id="778" name="直線コネクタ 777"/>
        <xdr:cNvCxnSpPr/>
      </xdr:nvCxnSpPr>
      <xdr:spPr>
        <a:xfrm>
          <a:off x="18656300" y="9916999"/>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141325</xdr:rowOff>
    </xdr:from>
    <xdr:to>
      <xdr:col>28</xdr:col>
      <xdr:colOff>365125</xdr:colOff>
      <xdr:row>57</xdr:row>
      <xdr:rowOff>71475</xdr:rowOff>
    </xdr:to>
    <xdr:sp macro="" textlink="">
      <xdr:nvSpPr>
        <xdr:cNvPr id="779" name="フローチャート : 判断 778"/>
        <xdr:cNvSpPr/>
      </xdr:nvSpPr>
      <xdr:spPr>
        <a:xfrm>
          <a:off x="19494500" y="974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88002</xdr:rowOff>
    </xdr:from>
    <xdr:ext cx="469744" cy="259045"/>
    <xdr:sp macro="" textlink="">
      <xdr:nvSpPr>
        <xdr:cNvPr id="780" name="テキスト ボックス 779"/>
        <xdr:cNvSpPr txBox="1"/>
      </xdr:nvSpPr>
      <xdr:spPr>
        <a:xfrm>
          <a:off x="19310427" y="951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117704</xdr:rowOff>
    </xdr:from>
    <xdr:to>
      <xdr:col>27</xdr:col>
      <xdr:colOff>161925</xdr:colOff>
      <xdr:row>57</xdr:row>
      <xdr:rowOff>47854</xdr:rowOff>
    </xdr:to>
    <xdr:sp macro="" textlink="">
      <xdr:nvSpPr>
        <xdr:cNvPr id="781" name="フローチャート : 判断 780"/>
        <xdr:cNvSpPr/>
      </xdr:nvSpPr>
      <xdr:spPr>
        <a:xfrm>
          <a:off x="18605500" y="971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64381</xdr:rowOff>
    </xdr:from>
    <xdr:ext cx="469744" cy="259045"/>
    <xdr:sp macro="" textlink="">
      <xdr:nvSpPr>
        <xdr:cNvPr id="782" name="テキスト ボックス 781"/>
        <xdr:cNvSpPr txBox="1"/>
      </xdr:nvSpPr>
      <xdr:spPr>
        <a:xfrm>
          <a:off x="18421427" y="94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127533</xdr:rowOff>
    </xdr:from>
    <xdr:to>
      <xdr:col>32</xdr:col>
      <xdr:colOff>238125</xdr:colOff>
      <xdr:row>58</xdr:row>
      <xdr:rowOff>57683</xdr:rowOff>
    </xdr:to>
    <xdr:sp macro="" textlink="">
      <xdr:nvSpPr>
        <xdr:cNvPr id="788" name="円/楕円 787"/>
        <xdr:cNvSpPr/>
      </xdr:nvSpPr>
      <xdr:spPr>
        <a:xfrm>
          <a:off x="22110700" y="990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105960</xdr:rowOff>
    </xdr:from>
    <xdr:ext cx="469744" cy="259045"/>
    <xdr:sp macro="" textlink="">
      <xdr:nvSpPr>
        <xdr:cNvPr id="789" name="貸付金該当値テキスト"/>
        <xdr:cNvSpPr txBox="1"/>
      </xdr:nvSpPr>
      <xdr:spPr>
        <a:xfrm>
          <a:off x="22212300"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98958</xdr:rowOff>
    </xdr:from>
    <xdr:to>
      <xdr:col>31</xdr:col>
      <xdr:colOff>85725</xdr:colOff>
      <xdr:row>58</xdr:row>
      <xdr:rowOff>29108</xdr:rowOff>
    </xdr:to>
    <xdr:sp macro="" textlink="">
      <xdr:nvSpPr>
        <xdr:cNvPr id="790" name="円/楕円 789"/>
        <xdr:cNvSpPr/>
      </xdr:nvSpPr>
      <xdr:spPr>
        <a:xfrm>
          <a:off x="21272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20235</xdr:rowOff>
    </xdr:from>
    <xdr:ext cx="469744" cy="259045"/>
    <xdr:sp macro="" textlink="">
      <xdr:nvSpPr>
        <xdr:cNvPr id="791" name="テキスト ボックス 790"/>
        <xdr:cNvSpPr txBox="1"/>
      </xdr:nvSpPr>
      <xdr:spPr>
        <a:xfrm>
          <a:off x="21088427" y="99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97510</xdr:rowOff>
    </xdr:from>
    <xdr:to>
      <xdr:col>29</xdr:col>
      <xdr:colOff>568325</xdr:colOff>
      <xdr:row>58</xdr:row>
      <xdr:rowOff>27660</xdr:rowOff>
    </xdr:to>
    <xdr:sp macro="" textlink="">
      <xdr:nvSpPr>
        <xdr:cNvPr id="792" name="円/楕円 791"/>
        <xdr:cNvSpPr/>
      </xdr:nvSpPr>
      <xdr:spPr>
        <a:xfrm>
          <a:off x="20383500" y="987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18787</xdr:rowOff>
    </xdr:from>
    <xdr:ext cx="469744" cy="259045"/>
    <xdr:sp macro="" textlink="">
      <xdr:nvSpPr>
        <xdr:cNvPr id="793" name="テキスト ボックス 792"/>
        <xdr:cNvSpPr txBox="1"/>
      </xdr:nvSpPr>
      <xdr:spPr>
        <a:xfrm>
          <a:off x="20199427" y="99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96368</xdr:rowOff>
    </xdr:from>
    <xdr:to>
      <xdr:col>28</xdr:col>
      <xdr:colOff>365125</xdr:colOff>
      <xdr:row>58</xdr:row>
      <xdr:rowOff>26518</xdr:rowOff>
    </xdr:to>
    <xdr:sp macro="" textlink="">
      <xdr:nvSpPr>
        <xdr:cNvPr id="794" name="円/楕円 793"/>
        <xdr:cNvSpPr/>
      </xdr:nvSpPr>
      <xdr:spPr>
        <a:xfrm>
          <a:off x="19494500" y="986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17645</xdr:rowOff>
    </xdr:from>
    <xdr:ext cx="469744" cy="259045"/>
    <xdr:sp macro="" textlink="">
      <xdr:nvSpPr>
        <xdr:cNvPr id="795" name="テキスト ボックス 794"/>
        <xdr:cNvSpPr txBox="1"/>
      </xdr:nvSpPr>
      <xdr:spPr>
        <a:xfrm>
          <a:off x="19310427" y="996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93549</xdr:rowOff>
    </xdr:from>
    <xdr:to>
      <xdr:col>27</xdr:col>
      <xdr:colOff>161925</xdr:colOff>
      <xdr:row>58</xdr:row>
      <xdr:rowOff>23699</xdr:rowOff>
    </xdr:to>
    <xdr:sp macro="" textlink="">
      <xdr:nvSpPr>
        <xdr:cNvPr id="796" name="円/楕円 795"/>
        <xdr:cNvSpPr/>
      </xdr:nvSpPr>
      <xdr:spPr>
        <a:xfrm>
          <a:off x="18605500" y="98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14826</xdr:rowOff>
    </xdr:from>
    <xdr:ext cx="469744" cy="259045"/>
    <xdr:sp macro="" textlink="">
      <xdr:nvSpPr>
        <xdr:cNvPr id="797" name="テキスト ボックス 796"/>
        <xdr:cNvSpPr txBox="1"/>
      </xdr:nvSpPr>
      <xdr:spPr>
        <a:xfrm>
          <a:off x="18421427" y="995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120817</xdr:rowOff>
    </xdr:from>
    <xdr:to>
      <xdr:col>32</xdr:col>
      <xdr:colOff>187325</xdr:colOff>
      <xdr:row>76</xdr:row>
      <xdr:rowOff>156068</xdr:rowOff>
    </xdr:to>
    <xdr:cxnSp macro="">
      <xdr:nvCxnSpPr>
        <xdr:cNvPr id="825" name="直線コネクタ 824"/>
        <xdr:cNvCxnSpPr/>
      </xdr:nvCxnSpPr>
      <xdr:spPr>
        <a:xfrm>
          <a:off x="21323300" y="13151017"/>
          <a:ext cx="8382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129562</xdr:rowOff>
    </xdr:from>
    <xdr:ext cx="534377" cy="259045"/>
    <xdr:sp macro="" textlink="">
      <xdr:nvSpPr>
        <xdr:cNvPr id="826" name="繰出金平均値テキスト"/>
        <xdr:cNvSpPr txBox="1"/>
      </xdr:nvSpPr>
      <xdr:spPr>
        <a:xfrm>
          <a:off x="22212300" y="12473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120817</xdr:rowOff>
    </xdr:from>
    <xdr:to>
      <xdr:col>31</xdr:col>
      <xdr:colOff>34925</xdr:colOff>
      <xdr:row>77</xdr:row>
      <xdr:rowOff>125115</xdr:rowOff>
    </xdr:to>
    <xdr:cxnSp macro="">
      <xdr:nvCxnSpPr>
        <xdr:cNvPr id="828" name="直線コネクタ 827"/>
        <xdr:cNvCxnSpPr/>
      </xdr:nvCxnSpPr>
      <xdr:spPr>
        <a:xfrm flipV="1">
          <a:off x="20434300" y="13151017"/>
          <a:ext cx="889000" cy="1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106731</xdr:rowOff>
    </xdr:from>
    <xdr:to>
      <xdr:col>31</xdr:col>
      <xdr:colOff>85725</xdr:colOff>
      <xdr:row>75</xdr:row>
      <xdr:rowOff>36881</xdr:rowOff>
    </xdr:to>
    <xdr:sp macro="" textlink="">
      <xdr:nvSpPr>
        <xdr:cNvPr id="829" name="フローチャート : 判断 828"/>
        <xdr:cNvSpPr/>
      </xdr:nvSpPr>
      <xdr:spPr>
        <a:xfrm>
          <a:off x="21272500" y="1279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53408</xdr:rowOff>
    </xdr:from>
    <xdr:ext cx="534377" cy="259045"/>
    <xdr:sp macro="" textlink="">
      <xdr:nvSpPr>
        <xdr:cNvPr id="830" name="テキスト ボックス 829"/>
        <xdr:cNvSpPr txBox="1"/>
      </xdr:nvSpPr>
      <xdr:spPr>
        <a:xfrm>
          <a:off x="21056111" y="1256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34,610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51552</xdr:rowOff>
    </xdr:from>
    <xdr:to>
      <xdr:col>29</xdr:col>
      <xdr:colOff>517525</xdr:colOff>
      <xdr:row>77</xdr:row>
      <xdr:rowOff>125115</xdr:rowOff>
    </xdr:to>
    <xdr:cxnSp macro="">
      <xdr:nvCxnSpPr>
        <xdr:cNvPr id="831" name="直線コネクタ 830"/>
        <xdr:cNvCxnSpPr/>
      </xdr:nvCxnSpPr>
      <xdr:spPr>
        <a:xfrm>
          <a:off x="19545300" y="13253202"/>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19269</xdr:rowOff>
    </xdr:from>
    <xdr:to>
      <xdr:col>29</xdr:col>
      <xdr:colOff>568325</xdr:colOff>
      <xdr:row>75</xdr:row>
      <xdr:rowOff>120869</xdr:rowOff>
    </xdr:to>
    <xdr:sp macro="" textlink="">
      <xdr:nvSpPr>
        <xdr:cNvPr id="832" name="フローチャート : 判断 831"/>
        <xdr:cNvSpPr/>
      </xdr:nvSpPr>
      <xdr:spPr>
        <a:xfrm>
          <a:off x="20383500" y="1287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137396</xdr:rowOff>
    </xdr:from>
    <xdr:ext cx="534377" cy="259045"/>
    <xdr:sp macro="" textlink="">
      <xdr:nvSpPr>
        <xdr:cNvPr id="833" name="テキスト ボックス 832"/>
        <xdr:cNvSpPr txBox="1"/>
      </xdr:nvSpPr>
      <xdr:spPr>
        <a:xfrm>
          <a:off x="20167111" y="1265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51552</xdr:rowOff>
    </xdr:from>
    <xdr:to>
      <xdr:col>28</xdr:col>
      <xdr:colOff>314325</xdr:colOff>
      <xdr:row>77</xdr:row>
      <xdr:rowOff>164161</xdr:rowOff>
    </xdr:to>
    <xdr:cxnSp macro="">
      <xdr:nvCxnSpPr>
        <xdr:cNvPr id="834" name="直線コネクタ 833"/>
        <xdr:cNvCxnSpPr/>
      </xdr:nvCxnSpPr>
      <xdr:spPr>
        <a:xfrm flipV="1">
          <a:off x="18656300" y="13253202"/>
          <a:ext cx="889000" cy="11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19817</xdr:rowOff>
    </xdr:from>
    <xdr:to>
      <xdr:col>28</xdr:col>
      <xdr:colOff>365125</xdr:colOff>
      <xdr:row>75</xdr:row>
      <xdr:rowOff>121417</xdr:rowOff>
    </xdr:to>
    <xdr:sp macro="" textlink="">
      <xdr:nvSpPr>
        <xdr:cNvPr id="835" name="フローチャート : 判断 834"/>
        <xdr:cNvSpPr/>
      </xdr:nvSpPr>
      <xdr:spPr>
        <a:xfrm>
          <a:off x="19494500" y="1287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137944</xdr:rowOff>
    </xdr:from>
    <xdr:ext cx="534377" cy="259045"/>
    <xdr:sp macro="" textlink="">
      <xdr:nvSpPr>
        <xdr:cNvPr id="836" name="テキスト ボックス 835"/>
        <xdr:cNvSpPr txBox="1"/>
      </xdr:nvSpPr>
      <xdr:spPr>
        <a:xfrm>
          <a:off x="19278111" y="1265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31613</xdr:rowOff>
    </xdr:from>
    <xdr:to>
      <xdr:col>27</xdr:col>
      <xdr:colOff>161925</xdr:colOff>
      <xdr:row>75</xdr:row>
      <xdr:rowOff>133213</xdr:rowOff>
    </xdr:to>
    <xdr:sp macro="" textlink="">
      <xdr:nvSpPr>
        <xdr:cNvPr id="837" name="フローチャート : 判断 836"/>
        <xdr:cNvSpPr/>
      </xdr:nvSpPr>
      <xdr:spPr>
        <a:xfrm>
          <a:off x="18605500" y="1289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149740</xdr:rowOff>
    </xdr:from>
    <xdr:ext cx="534377" cy="259045"/>
    <xdr:sp macro="" textlink="">
      <xdr:nvSpPr>
        <xdr:cNvPr id="838" name="テキスト ボックス 837"/>
        <xdr:cNvSpPr txBox="1"/>
      </xdr:nvSpPr>
      <xdr:spPr>
        <a:xfrm>
          <a:off x="18389111" y="126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105268</xdr:rowOff>
    </xdr:from>
    <xdr:to>
      <xdr:col>32</xdr:col>
      <xdr:colOff>238125</xdr:colOff>
      <xdr:row>77</xdr:row>
      <xdr:rowOff>35418</xdr:rowOff>
    </xdr:to>
    <xdr:sp macro="" textlink="">
      <xdr:nvSpPr>
        <xdr:cNvPr id="844" name="円/楕円 843"/>
        <xdr:cNvSpPr/>
      </xdr:nvSpPr>
      <xdr:spPr>
        <a:xfrm>
          <a:off x="22110700" y="131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83695</xdr:rowOff>
    </xdr:from>
    <xdr:ext cx="534377" cy="259045"/>
    <xdr:sp macro="" textlink="">
      <xdr:nvSpPr>
        <xdr:cNvPr id="845" name="繰出金該当値テキスト"/>
        <xdr:cNvSpPr txBox="1"/>
      </xdr:nvSpPr>
      <xdr:spPr>
        <a:xfrm>
          <a:off x="22212300" y="1311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70017</xdr:rowOff>
    </xdr:from>
    <xdr:to>
      <xdr:col>31</xdr:col>
      <xdr:colOff>85725</xdr:colOff>
      <xdr:row>77</xdr:row>
      <xdr:rowOff>167</xdr:rowOff>
    </xdr:to>
    <xdr:sp macro="" textlink="">
      <xdr:nvSpPr>
        <xdr:cNvPr id="846" name="円/楕円 845"/>
        <xdr:cNvSpPr/>
      </xdr:nvSpPr>
      <xdr:spPr>
        <a:xfrm>
          <a:off x="21272500" y="1310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162744</xdr:rowOff>
    </xdr:from>
    <xdr:ext cx="534377" cy="259045"/>
    <xdr:sp macro="" textlink="">
      <xdr:nvSpPr>
        <xdr:cNvPr id="847" name="テキスト ボックス 846"/>
        <xdr:cNvSpPr txBox="1"/>
      </xdr:nvSpPr>
      <xdr:spPr>
        <a:xfrm>
          <a:off x="21056111" y="131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74315</xdr:rowOff>
    </xdr:from>
    <xdr:to>
      <xdr:col>29</xdr:col>
      <xdr:colOff>568325</xdr:colOff>
      <xdr:row>78</xdr:row>
      <xdr:rowOff>4465</xdr:rowOff>
    </xdr:to>
    <xdr:sp macro="" textlink="">
      <xdr:nvSpPr>
        <xdr:cNvPr id="848" name="円/楕円 847"/>
        <xdr:cNvSpPr/>
      </xdr:nvSpPr>
      <xdr:spPr>
        <a:xfrm>
          <a:off x="20383500" y="132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167042</xdr:rowOff>
    </xdr:from>
    <xdr:ext cx="534377" cy="259045"/>
    <xdr:sp macro="" textlink="">
      <xdr:nvSpPr>
        <xdr:cNvPr id="849" name="テキスト ボックス 848"/>
        <xdr:cNvSpPr txBox="1"/>
      </xdr:nvSpPr>
      <xdr:spPr>
        <a:xfrm>
          <a:off x="20167111" y="133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752</xdr:rowOff>
    </xdr:from>
    <xdr:to>
      <xdr:col>28</xdr:col>
      <xdr:colOff>365125</xdr:colOff>
      <xdr:row>77</xdr:row>
      <xdr:rowOff>102352</xdr:rowOff>
    </xdr:to>
    <xdr:sp macro="" textlink="">
      <xdr:nvSpPr>
        <xdr:cNvPr id="850" name="円/楕円 849"/>
        <xdr:cNvSpPr/>
      </xdr:nvSpPr>
      <xdr:spPr>
        <a:xfrm>
          <a:off x="19494500" y="132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93479</xdr:rowOff>
    </xdr:from>
    <xdr:ext cx="534377" cy="259045"/>
    <xdr:sp macro="" textlink="">
      <xdr:nvSpPr>
        <xdr:cNvPr id="851" name="テキスト ボックス 850"/>
        <xdr:cNvSpPr txBox="1"/>
      </xdr:nvSpPr>
      <xdr:spPr>
        <a:xfrm>
          <a:off x="19278111" y="1329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113361</xdr:rowOff>
    </xdr:from>
    <xdr:to>
      <xdr:col>27</xdr:col>
      <xdr:colOff>161925</xdr:colOff>
      <xdr:row>78</xdr:row>
      <xdr:rowOff>43511</xdr:rowOff>
    </xdr:to>
    <xdr:sp macro="" textlink="">
      <xdr:nvSpPr>
        <xdr:cNvPr id="852" name="円/楕円 851"/>
        <xdr:cNvSpPr/>
      </xdr:nvSpPr>
      <xdr:spPr>
        <a:xfrm>
          <a:off x="18605500" y="13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34638</xdr:rowOff>
    </xdr:from>
    <xdr:ext cx="534377" cy="259045"/>
    <xdr:sp macro="" textlink="">
      <xdr:nvSpPr>
        <xdr:cNvPr id="853" name="テキスト ボックス 852"/>
        <xdr:cNvSpPr txBox="1"/>
      </xdr:nvSpPr>
      <xdr:spPr>
        <a:xfrm>
          <a:off x="18389111" y="1340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総合スポーツセンター施設整備事業及び春日東中学校改築事業により普通建設事業費が、東隈浄水場施設改良事業に伴う出資金の増により投資及び出資金が例年と比べると増加している。</a:t>
          </a:r>
          <a:endParaRPr lang="ja-JP" altLang="ja-JP" sz="1300">
            <a:effectLst/>
          </a:endParaRPr>
        </a:p>
        <a:p>
          <a:r>
            <a:rPr kumimoji="1" lang="ja-JP" altLang="ja-JP" sz="1300">
              <a:solidFill>
                <a:schemeClr val="dk1"/>
              </a:solidFill>
              <a:effectLst/>
              <a:latin typeface="+mn-lt"/>
              <a:ea typeface="+mn-ea"/>
              <a:cs typeface="+mn-cs"/>
            </a:rPr>
            <a:t>　それ以外の経費については、ほとんどの経費について類似団体と同額以下で推移しており、効率的な行政運営がなされている。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福岡県春日市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113,026
112,387
14.15
36,238,278
35,202,249
1,032,143
18,968,320
29,642,145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67120</xdr:rowOff>
    </xdr:from>
    <xdr:to>
      <xdr:col>6</xdr:col>
      <xdr:colOff>511175</xdr:colOff>
      <xdr:row>36</xdr:row>
      <xdr:rowOff>103124</xdr:rowOff>
    </xdr:to>
    <xdr:cxnSp macro="">
      <xdr:nvCxnSpPr>
        <xdr:cNvPr id="57" name="直線コネクタ 56"/>
        <xdr:cNvCxnSpPr/>
      </xdr:nvCxnSpPr>
      <xdr:spPr>
        <a:xfrm flipV="1">
          <a:off x="3797300" y="6239320"/>
          <a:ext cx="8382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7764</xdr:rowOff>
    </xdr:from>
    <xdr:ext cx="469744" cy="259045"/>
    <xdr:sp macro="" textlink="">
      <xdr:nvSpPr>
        <xdr:cNvPr id="58" name="議会費平均値テキスト"/>
        <xdr:cNvSpPr txBox="1"/>
      </xdr:nvSpPr>
      <xdr:spPr>
        <a:xfrm>
          <a:off x="4686300" y="5837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103124</xdr:rowOff>
    </xdr:from>
    <xdr:to>
      <xdr:col>5</xdr:col>
      <xdr:colOff>358775</xdr:colOff>
      <xdr:row>36</xdr:row>
      <xdr:rowOff>145415</xdr:rowOff>
    </xdr:to>
    <xdr:cxnSp macro="">
      <xdr:nvCxnSpPr>
        <xdr:cNvPr id="60" name="直線コネクタ 59"/>
        <xdr:cNvCxnSpPr/>
      </xdr:nvCxnSpPr>
      <xdr:spPr>
        <a:xfrm flipV="1">
          <a:off x="2908300" y="627532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54039</xdr:rowOff>
    </xdr:from>
    <xdr:to>
      <xdr:col>5</xdr:col>
      <xdr:colOff>409575</xdr:colOff>
      <xdr:row>35</xdr:row>
      <xdr:rowOff>155639</xdr:rowOff>
    </xdr:to>
    <xdr:sp macro="" textlink="">
      <xdr:nvSpPr>
        <xdr:cNvPr id="61" name="フローチャート : 判断 60"/>
        <xdr:cNvSpPr/>
      </xdr:nvSpPr>
      <xdr:spPr>
        <a:xfrm>
          <a:off x="3746500" y="60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716</xdr:rowOff>
    </xdr:from>
    <xdr:ext cx="469744" cy="259045"/>
    <xdr:sp macro="" textlink="">
      <xdr:nvSpPr>
        <xdr:cNvPr id="62" name="テキスト ボックス 61"/>
        <xdr:cNvSpPr txBox="1"/>
      </xdr:nvSpPr>
      <xdr:spPr>
        <a:xfrm>
          <a:off x="3562427" y="58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80835</xdr:rowOff>
    </xdr:from>
    <xdr:to>
      <xdr:col>4</xdr:col>
      <xdr:colOff>155575</xdr:colOff>
      <xdr:row>36</xdr:row>
      <xdr:rowOff>145415</xdr:rowOff>
    </xdr:to>
    <xdr:cxnSp macro="">
      <xdr:nvCxnSpPr>
        <xdr:cNvPr id="63" name="直線コネクタ 62"/>
        <xdr:cNvCxnSpPr/>
      </xdr:nvCxnSpPr>
      <xdr:spPr>
        <a:xfrm>
          <a:off x="2019300" y="6253035"/>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67183</xdr:rowOff>
    </xdr:from>
    <xdr:to>
      <xdr:col>4</xdr:col>
      <xdr:colOff>206375</xdr:colOff>
      <xdr:row>35</xdr:row>
      <xdr:rowOff>168783</xdr:rowOff>
    </xdr:to>
    <xdr:sp macro="" textlink="">
      <xdr:nvSpPr>
        <xdr:cNvPr id="64" name="フローチャート : 判断 63"/>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13860</xdr:rowOff>
    </xdr:from>
    <xdr:ext cx="469744" cy="259045"/>
    <xdr:sp macro="" textlink="">
      <xdr:nvSpPr>
        <xdr:cNvPr id="65" name="テキスト ボックス 64"/>
        <xdr:cNvSpPr txBox="1"/>
      </xdr:nvSpPr>
      <xdr:spPr>
        <a:xfrm>
          <a:off x="2673427"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93980</xdr:rowOff>
    </xdr:from>
    <xdr:to>
      <xdr:col>2</xdr:col>
      <xdr:colOff>638175</xdr:colOff>
      <xdr:row>36</xdr:row>
      <xdr:rowOff>80835</xdr:rowOff>
    </xdr:to>
    <xdr:cxnSp macro="">
      <xdr:nvCxnSpPr>
        <xdr:cNvPr id="66" name="直線コネクタ 65"/>
        <xdr:cNvCxnSpPr/>
      </xdr:nvCxnSpPr>
      <xdr:spPr>
        <a:xfrm>
          <a:off x="1130300" y="6094730"/>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34608</xdr:rowOff>
    </xdr:from>
    <xdr:to>
      <xdr:col>3</xdr:col>
      <xdr:colOff>3175</xdr:colOff>
      <xdr:row>35</xdr:row>
      <xdr:rowOff>136208</xdr:rowOff>
    </xdr:to>
    <xdr:sp macro="" textlink="">
      <xdr:nvSpPr>
        <xdr:cNvPr id="67" name="フローチャート : 判断 66"/>
        <xdr:cNvSpPr/>
      </xdr:nvSpPr>
      <xdr:spPr>
        <a:xfrm>
          <a:off x="1968500" y="603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152735</xdr:rowOff>
    </xdr:from>
    <xdr:ext cx="469744" cy="259045"/>
    <xdr:sp macro="" textlink="">
      <xdr:nvSpPr>
        <xdr:cNvPr id="68" name="テキスト ボックス 67"/>
        <xdr:cNvSpPr txBox="1"/>
      </xdr:nvSpPr>
      <xdr:spPr>
        <a:xfrm>
          <a:off x="1784427" y="581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1460</xdr:rowOff>
    </xdr:from>
    <xdr:to>
      <xdr:col>1</xdr:col>
      <xdr:colOff>485775</xdr:colOff>
      <xdr:row>34</xdr:row>
      <xdr:rowOff>103060</xdr:rowOff>
    </xdr:to>
    <xdr:sp macro="" textlink="">
      <xdr:nvSpPr>
        <xdr:cNvPr id="69" name="フローチャート : 判断 68"/>
        <xdr:cNvSpPr/>
      </xdr:nvSpPr>
      <xdr:spPr>
        <a:xfrm>
          <a:off x="1079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119587</xdr:rowOff>
    </xdr:from>
    <xdr:ext cx="469744" cy="259045"/>
    <xdr:sp macro="" textlink="">
      <xdr:nvSpPr>
        <xdr:cNvPr id="70" name="テキスト ボックス 69"/>
        <xdr:cNvSpPr txBox="1"/>
      </xdr:nvSpPr>
      <xdr:spPr>
        <a:xfrm>
          <a:off x="895427" y="560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16320</xdr:rowOff>
    </xdr:from>
    <xdr:to>
      <xdr:col>6</xdr:col>
      <xdr:colOff>561975</xdr:colOff>
      <xdr:row>36</xdr:row>
      <xdr:rowOff>117920</xdr:rowOff>
    </xdr:to>
    <xdr:sp macro="" textlink="">
      <xdr:nvSpPr>
        <xdr:cNvPr id="76" name="円/楕円 75"/>
        <xdr:cNvSpPr/>
      </xdr:nvSpPr>
      <xdr:spPr>
        <a:xfrm>
          <a:off x="45847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166197</xdr:rowOff>
    </xdr:from>
    <xdr:ext cx="469744" cy="259045"/>
    <xdr:sp macro="" textlink="">
      <xdr:nvSpPr>
        <xdr:cNvPr id="77" name="議会費該当値テキスト"/>
        <xdr:cNvSpPr txBox="1"/>
      </xdr:nvSpPr>
      <xdr:spPr>
        <a:xfrm>
          <a:off x="4686300"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52324</xdr:rowOff>
    </xdr:from>
    <xdr:to>
      <xdr:col>5</xdr:col>
      <xdr:colOff>409575</xdr:colOff>
      <xdr:row>36</xdr:row>
      <xdr:rowOff>153924</xdr:rowOff>
    </xdr:to>
    <xdr:sp macro="" textlink="">
      <xdr:nvSpPr>
        <xdr:cNvPr id="78" name="円/楕円 77"/>
        <xdr:cNvSpPr/>
      </xdr:nvSpPr>
      <xdr:spPr>
        <a:xfrm>
          <a:off x="37465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145051</xdr:rowOff>
    </xdr:from>
    <xdr:ext cx="469744" cy="259045"/>
    <xdr:sp macro="" textlink="">
      <xdr:nvSpPr>
        <xdr:cNvPr id="79" name="テキスト ボックス 78"/>
        <xdr:cNvSpPr txBox="1"/>
      </xdr:nvSpPr>
      <xdr:spPr>
        <a:xfrm>
          <a:off x="3562427" y="631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94615</xdr:rowOff>
    </xdr:from>
    <xdr:to>
      <xdr:col>4</xdr:col>
      <xdr:colOff>206375</xdr:colOff>
      <xdr:row>37</xdr:row>
      <xdr:rowOff>24765</xdr:rowOff>
    </xdr:to>
    <xdr:sp macro="" textlink="">
      <xdr:nvSpPr>
        <xdr:cNvPr id="80" name="円/楕円 79"/>
        <xdr:cNvSpPr/>
      </xdr:nvSpPr>
      <xdr:spPr>
        <a:xfrm>
          <a:off x="2857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15892</xdr:rowOff>
    </xdr:from>
    <xdr:ext cx="469744" cy="259045"/>
    <xdr:sp macro="" textlink="">
      <xdr:nvSpPr>
        <xdr:cNvPr id="81" name="テキスト ボックス 80"/>
        <xdr:cNvSpPr txBox="1"/>
      </xdr:nvSpPr>
      <xdr:spPr>
        <a:xfrm>
          <a:off x="2673427"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30035</xdr:rowOff>
    </xdr:from>
    <xdr:to>
      <xdr:col>3</xdr:col>
      <xdr:colOff>3175</xdr:colOff>
      <xdr:row>36</xdr:row>
      <xdr:rowOff>131635</xdr:rowOff>
    </xdr:to>
    <xdr:sp macro="" textlink="">
      <xdr:nvSpPr>
        <xdr:cNvPr id="82" name="円/楕円 81"/>
        <xdr:cNvSpPr/>
      </xdr:nvSpPr>
      <xdr:spPr>
        <a:xfrm>
          <a:off x="1968500" y="62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122762</xdr:rowOff>
    </xdr:from>
    <xdr:ext cx="469744" cy="259045"/>
    <xdr:sp macro="" textlink="">
      <xdr:nvSpPr>
        <xdr:cNvPr id="83" name="テキスト ボックス 82"/>
        <xdr:cNvSpPr txBox="1"/>
      </xdr:nvSpPr>
      <xdr:spPr>
        <a:xfrm>
          <a:off x="1784427" y="629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43180</xdr:rowOff>
    </xdr:from>
    <xdr:to>
      <xdr:col>1</xdr:col>
      <xdr:colOff>485775</xdr:colOff>
      <xdr:row>35</xdr:row>
      <xdr:rowOff>144780</xdr:rowOff>
    </xdr:to>
    <xdr:sp macro="" textlink="">
      <xdr:nvSpPr>
        <xdr:cNvPr id="84" name="円/楕円 83"/>
        <xdr:cNvSpPr/>
      </xdr:nvSpPr>
      <xdr:spPr>
        <a:xfrm>
          <a:off x="1079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135907</xdr:rowOff>
    </xdr:from>
    <xdr:ext cx="469744" cy="259045"/>
    <xdr:sp macro="" textlink="">
      <xdr:nvSpPr>
        <xdr:cNvPr id="85" name="テキスト ボックス 84"/>
        <xdr:cNvSpPr txBox="1"/>
      </xdr:nvSpPr>
      <xdr:spPr>
        <a:xfrm>
          <a:off x="895427"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87436</xdr:rowOff>
    </xdr:from>
    <xdr:to>
      <xdr:col>6</xdr:col>
      <xdr:colOff>511175</xdr:colOff>
      <xdr:row>58</xdr:row>
      <xdr:rowOff>101694</xdr:rowOff>
    </xdr:to>
    <xdr:cxnSp macro="">
      <xdr:nvCxnSpPr>
        <xdr:cNvPr id="116" name="直線コネクタ 115"/>
        <xdr:cNvCxnSpPr/>
      </xdr:nvCxnSpPr>
      <xdr:spPr>
        <a:xfrm flipV="1">
          <a:off x="3797300" y="10031536"/>
          <a:ext cx="838200" cy="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64073</xdr:rowOff>
    </xdr:from>
    <xdr:to>
      <xdr:col>5</xdr:col>
      <xdr:colOff>358775</xdr:colOff>
      <xdr:row>58</xdr:row>
      <xdr:rowOff>101694</xdr:rowOff>
    </xdr:to>
    <xdr:cxnSp macro="">
      <xdr:nvCxnSpPr>
        <xdr:cNvPr id="119" name="直線コネクタ 118"/>
        <xdr:cNvCxnSpPr/>
      </xdr:nvCxnSpPr>
      <xdr:spPr>
        <a:xfrm>
          <a:off x="2908300" y="10008173"/>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121459</xdr:rowOff>
    </xdr:from>
    <xdr:to>
      <xdr:col>5</xdr:col>
      <xdr:colOff>409575</xdr:colOff>
      <xdr:row>58</xdr:row>
      <xdr:rowOff>51609</xdr:rowOff>
    </xdr:to>
    <xdr:sp macro="" textlink="">
      <xdr:nvSpPr>
        <xdr:cNvPr id="120" name="フローチャート : 判断 119"/>
        <xdr:cNvSpPr/>
      </xdr:nvSpPr>
      <xdr:spPr>
        <a:xfrm>
          <a:off x="3746500" y="989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68136</xdr:rowOff>
    </xdr:from>
    <xdr:ext cx="534377" cy="259045"/>
    <xdr:sp macro="" textlink="">
      <xdr:nvSpPr>
        <xdr:cNvPr id="121" name="テキスト ボックス 120"/>
        <xdr:cNvSpPr txBox="1"/>
      </xdr:nvSpPr>
      <xdr:spPr>
        <a:xfrm>
          <a:off x="3530111" y="96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64073</xdr:rowOff>
    </xdr:from>
    <xdr:to>
      <xdr:col>4</xdr:col>
      <xdr:colOff>155575</xdr:colOff>
      <xdr:row>58</xdr:row>
      <xdr:rowOff>114560</xdr:rowOff>
    </xdr:to>
    <xdr:cxnSp macro="">
      <xdr:nvCxnSpPr>
        <xdr:cNvPr id="122" name="直線コネクタ 121"/>
        <xdr:cNvCxnSpPr/>
      </xdr:nvCxnSpPr>
      <xdr:spPr>
        <a:xfrm flipV="1">
          <a:off x="2019300" y="10008173"/>
          <a:ext cx="8890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129506</xdr:rowOff>
    </xdr:from>
    <xdr:to>
      <xdr:col>4</xdr:col>
      <xdr:colOff>206375</xdr:colOff>
      <xdr:row>58</xdr:row>
      <xdr:rowOff>59656</xdr:rowOff>
    </xdr:to>
    <xdr:sp macro="" textlink="">
      <xdr:nvSpPr>
        <xdr:cNvPr id="123" name="フローチャート : 判断 122"/>
        <xdr:cNvSpPr/>
      </xdr:nvSpPr>
      <xdr:spPr>
        <a:xfrm>
          <a:off x="2857500" y="990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76183</xdr:rowOff>
    </xdr:from>
    <xdr:ext cx="534377" cy="259045"/>
    <xdr:sp macro="" textlink="">
      <xdr:nvSpPr>
        <xdr:cNvPr id="124" name="テキスト ボックス 123"/>
        <xdr:cNvSpPr txBox="1"/>
      </xdr:nvSpPr>
      <xdr:spPr>
        <a:xfrm>
          <a:off x="2641111" y="96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40,033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111569</xdr:rowOff>
    </xdr:from>
    <xdr:to>
      <xdr:col>2</xdr:col>
      <xdr:colOff>638175</xdr:colOff>
      <xdr:row>58</xdr:row>
      <xdr:rowOff>114560</xdr:rowOff>
    </xdr:to>
    <xdr:cxnSp macro="">
      <xdr:nvCxnSpPr>
        <xdr:cNvPr id="125" name="直線コネクタ 124"/>
        <xdr:cNvCxnSpPr/>
      </xdr:nvCxnSpPr>
      <xdr:spPr>
        <a:xfrm>
          <a:off x="1130300" y="10055669"/>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159204</xdr:rowOff>
    </xdr:from>
    <xdr:to>
      <xdr:col>3</xdr:col>
      <xdr:colOff>3175</xdr:colOff>
      <xdr:row>58</xdr:row>
      <xdr:rowOff>89354</xdr:rowOff>
    </xdr:to>
    <xdr:sp macro="" textlink="">
      <xdr:nvSpPr>
        <xdr:cNvPr id="126" name="フローチャート : 判断 125"/>
        <xdr:cNvSpPr/>
      </xdr:nvSpPr>
      <xdr:spPr>
        <a:xfrm>
          <a:off x="1968500" y="993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105881</xdr:rowOff>
    </xdr:from>
    <xdr:ext cx="534377" cy="259045"/>
    <xdr:sp macro="" textlink="">
      <xdr:nvSpPr>
        <xdr:cNvPr id="127" name="テキスト ボックス 126"/>
        <xdr:cNvSpPr txBox="1"/>
      </xdr:nvSpPr>
      <xdr:spPr>
        <a:xfrm>
          <a:off x="1752111" y="970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35,486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135737</xdr:rowOff>
    </xdr:from>
    <xdr:to>
      <xdr:col>1</xdr:col>
      <xdr:colOff>485775</xdr:colOff>
      <xdr:row>58</xdr:row>
      <xdr:rowOff>65887</xdr:rowOff>
    </xdr:to>
    <xdr:sp macro="" textlink="">
      <xdr:nvSpPr>
        <xdr:cNvPr id="128" name="フローチャート : 判断 127"/>
        <xdr:cNvSpPr/>
      </xdr:nvSpPr>
      <xdr:spPr>
        <a:xfrm>
          <a:off x="1079500" y="990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82414</xdr:rowOff>
    </xdr:from>
    <xdr:ext cx="534377" cy="259045"/>
    <xdr:sp macro="" textlink="">
      <xdr:nvSpPr>
        <xdr:cNvPr id="129" name="テキスト ボックス 128"/>
        <xdr:cNvSpPr txBox="1"/>
      </xdr:nvSpPr>
      <xdr:spPr>
        <a:xfrm>
          <a:off x="863111" y="9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36636</xdr:rowOff>
    </xdr:from>
    <xdr:to>
      <xdr:col>6</xdr:col>
      <xdr:colOff>561975</xdr:colOff>
      <xdr:row>58</xdr:row>
      <xdr:rowOff>138236</xdr:rowOff>
    </xdr:to>
    <xdr:sp macro="" textlink="">
      <xdr:nvSpPr>
        <xdr:cNvPr id="135" name="円/楕円 134"/>
        <xdr:cNvSpPr/>
      </xdr:nvSpPr>
      <xdr:spPr>
        <a:xfrm>
          <a:off x="4584700" y="99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123013</xdr:rowOff>
    </xdr:from>
    <xdr:ext cx="534377" cy="259045"/>
    <xdr:sp macro="" textlink="">
      <xdr:nvSpPr>
        <xdr:cNvPr id="136" name="総務費該当値テキスト"/>
        <xdr:cNvSpPr txBox="1"/>
      </xdr:nvSpPr>
      <xdr:spPr>
        <a:xfrm>
          <a:off x="4686300" y="989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28,002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50894</xdr:rowOff>
    </xdr:from>
    <xdr:to>
      <xdr:col>5</xdr:col>
      <xdr:colOff>409575</xdr:colOff>
      <xdr:row>58</xdr:row>
      <xdr:rowOff>152494</xdr:rowOff>
    </xdr:to>
    <xdr:sp macro="" textlink="">
      <xdr:nvSpPr>
        <xdr:cNvPr id="137" name="円/楕円 136"/>
        <xdr:cNvSpPr/>
      </xdr:nvSpPr>
      <xdr:spPr>
        <a:xfrm>
          <a:off x="3746500" y="99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143621</xdr:rowOff>
    </xdr:from>
    <xdr:ext cx="534377" cy="259045"/>
    <xdr:sp macro="" textlink="">
      <xdr:nvSpPr>
        <xdr:cNvPr id="138" name="テキスト ボックス 137"/>
        <xdr:cNvSpPr txBox="1"/>
      </xdr:nvSpPr>
      <xdr:spPr>
        <a:xfrm>
          <a:off x="3530111" y="100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13273</xdr:rowOff>
    </xdr:from>
    <xdr:to>
      <xdr:col>4</xdr:col>
      <xdr:colOff>206375</xdr:colOff>
      <xdr:row>58</xdr:row>
      <xdr:rowOff>114873</xdr:rowOff>
    </xdr:to>
    <xdr:sp macro="" textlink="">
      <xdr:nvSpPr>
        <xdr:cNvPr id="139" name="円/楕円 138"/>
        <xdr:cNvSpPr/>
      </xdr:nvSpPr>
      <xdr:spPr>
        <a:xfrm>
          <a:off x="2857500" y="99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106000</xdr:rowOff>
    </xdr:from>
    <xdr:ext cx="534377" cy="259045"/>
    <xdr:sp macro="" textlink="">
      <xdr:nvSpPr>
        <xdr:cNvPr id="140" name="テキスト ボックス 139"/>
        <xdr:cNvSpPr txBox="1"/>
      </xdr:nvSpPr>
      <xdr:spPr>
        <a:xfrm>
          <a:off x="2641111" y="1005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63760</xdr:rowOff>
    </xdr:from>
    <xdr:to>
      <xdr:col>3</xdr:col>
      <xdr:colOff>3175</xdr:colOff>
      <xdr:row>58</xdr:row>
      <xdr:rowOff>165360</xdr:rowOff>
    </xdr:to>
    <xdr:sp macro="" textlink="">
      <xdr:nvSpPr>
        <xdr:cNvPr id="141" name="円/楕円 140"/>
        <xdr:cNvSpPr/>
      </xdr:nvSpPr>
      <xdr:spPr>
        <a:xfrm>
          <a:off x="1968500" y="1000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156487</xdr:rowOff>
    </xdr:from>
    <xdr:ext cx="534377" cy="259045"/>
    <xdr:sp macro="" textlink="">
      <xdr:nvSpPr>
        <xdr:cNvPr id="142" name="テキスト ボックス 141"/>
        <xdr:cNvSpPr txBox="1"/>
      </xdr:nvSpPr>
      <xdr:spPr>
        <a:xfrm>
          <a:off x="1752111" y="10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60769</xdr:rowOff>
    </xdr:from>
    <xdr:to>
      <xdr:col>1</xdr:col>
      <xdr:colOff>485775</xdr:colOff>
      <xdr:row>58</xdr:row>
      <xdr:rowOff>162369</xdr:rowOff>
    </xdr:to>
    <xdr:sp macro="" textlink="">
      <xdr:nvSpPr>
        <xdr:cNvPr id="143" name="円/楕円 142"/>
        <xdr:cNvSpPr/>
      </xdr:nvSpPr>
      <xdr:spPr>
        <a:xfrm>
          <a:off x="1079500" y="100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153496</xdr:rowOff>
    </xdr:from>
    <xdr:ext cx="534377" cy="259045"/>
    <xdr:sp macro="" textlink="">
      <xdr:nvSpPr>
        <xdr:cNvPr id="144" name="テキスト ボックス 143"/>
        <xdr:cNvSpPr txBox="1"/>
      </xdr:nvSpPr>
      <xdr:spPr>
        <a:xfrm>
          <a:off x="863111" y="100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110199</xdr:rowOff>
    </xdr:from>
    <xdr:to>
      <xdr:col>6</xdr:col>
      <xdr:colOff>511175</xdr:colOff>
      <xdr:row>77</xdr:row>
      <xdr:rowOff>131176</xdr:rowOff>
    </xdr:to>
    <xdr:cxnSp macro="">
      <xdr:nvCxnSpPr>
        <xdr:cNvPr id="176" name="直線コネクタ 175"/>
        <xdr:cNvCxnSpPr/>
      </xdr:nvCxnSpPr>
      <xdr:spPr>
        <a:xfrm flipV="1">
          <a:off x="3797300" y="13311849"/>
          <a:ext cx="838200" cy="2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3115</xdr:rowOff>
    </xdr:from>
    <xdr:ext cx="599010" cy="259045"/>
    <xdr:sp macro="" textlink="">
      <xdr:nvSpPr>
        <xdr:cNvPr id="177" name="民生費平均値テキスト"/>
        <xdr:cNvSpPr txBox="1"/>
      </xdr:nvSpPr>
      <xdr:spPr>
        <a:xfrm>
          <a:off x="4686300" y="12861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131176</xdr:rowOff>
    </xdr:from>
    <xdr:to>
      <xdr:col>5</xdr:col>
      <xdr:colOff>358775</xdr:colOff>
      <xdr:row>78</xdr:row>
      <xdr:rowOff>48881</xdr:rowOff>
    </xdr:to>
    <xdr:cxnSp macro="">
      <xdr:nvCxnSpPr>
        <xdr:cNvPr id="179" name="直線コネクタ 178"/>
        <xdr:cNvCxnSpPr/>
      </xdr:nvCxnSpPr>
      <xdr:spPr>
        <a:xfrm flipV="1">
          <a:off x="2908300" y="13332826"/>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122450</xdr:rowOff>
    </xdr:from>
    <xdr:to>
      <xdr:col>5</xdr:col>
      <xdr:colOff>409575</xdr:colOff>
      <xdr:row>76</xdr:row>
      <xdr:rowOff>52600</xdr:rowOff>
    </xdr:to>
    <xdr:sp macro="" textlink="">
      <xdr:nvSpPr>
        <xdr:cNvPr id="180" name="フローチャート : 判断 179"/>
        <xdr:cNvSpPr/>
      </xdr:nvSpPr>
      <xdr:spPr>
        <a:xfrm>
          <a:off x="3746500" y="129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69127</xdr:rowOff>
    </xdr:from>
    <xdr:ext cx="599010" cy="259045"/>
    <xdr:sp macro="" textlink="">
      <xdr:nvSpPr>
        <xdr:cNvPr id="181" name="テキスト ボックス 180"/>
        <xdr:cNvSpPr txBox="1"/>
      </xdr:nvSpPr>
      <xdr:spPr>
        <a:xfrm>
          <a:off x="3497794" y="127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146,168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36798</xdr:rowOff>
    </xdr:from>
    <xdr:to>
      <xdr:col>4</xdr:col>
      <xdr:colOff>155575</xdr:colOff>
      <xdr:row>78</xdr:row>
      <xdr:rowOff>48881</xdr:rowOff>
    </xdr:to>
    <xdr:cxnSp macro="">
      <xdr:nvCxnSpPr>
        <xdr:cNvPr id="182" name="直線コネクタ 181"/>
        <xdr:cNvCxnSpPr/>
      </xdr:nvCxnSpPr>
      <xdr:spPr>
        <a:xfrm>
          <a:off x="2019300" y="13409898"/>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44149</xdr:rowOff>
    </xdr:from>
    <xdr:to>
      <xdr:col>4</xdr:col>
      <xdr:colOff>206375</xdr:colOff>
      <xdr:row>76</xdr:row>
      <xdr:rowOff>145749</xdr:rowOff>
    </xdr:to>
    <xdr:sp macro="" textlink="">
      <xdr:nvSpPr>
        <xdr:cNvPr id="183" name="フローチャート : 判断 182"/>
        <xdr:cNvSpPr/>
      </xdr:nvSpPr>
      <xdr:spPr>
        <a:xfrm>
          <a:off x="2857500" y="1307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162275</xdr:rowOff>
    </xdr:from>
    <xdr:ext cx="599010" cy="259045"/>
    <xdr:sp macro="" textlink="">
      <xdr:nvSpPr>
        <xdr:cNvPr id="184" name="テキスト ボックス 183"/>
        <xdr:cNvSpPr txBox="1"/>
      </xdr:nvSpPr>
      <xdr:spPr>
        <a:xfrm>
          <a:off x="2608794" y="1284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137,611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36798</xdr:rowOff>
    </xdr:from>
    <xdr:to>
      <xdr:col>2</xdr:col>
      <xdr:colOff>638175</xdr:colOff>
      <xdr:row>78</xdr:row>
      <xdr:rowOff>60322</xdr:rowOff>
    </xdr:to>
    <xdr:cxnSp macro="">
      <xdr:nvCxnSpPr>
        <xdr:cNvPr id="185" name="直線コネクタ 184"/>
        <xdr:cNvCxnSpPr/>
      </xdr:nvCxnSpPr>
      <xdr:spPr>
        <a:xfrm flipV="1">
          <a:off x="1130300" y="13409898"/>
          <a:ext cx="889000" cy="2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77970</xdr:rowOff>
    </xdr:from>
    <xdr:to>
      <xdr:col>3</xdr:col>
      <xdr:colOff>3175</xdr:colOff>
      <xdr:row>77</xdr:row>
      <xdr:rowOff>8120</xdr:rowOff>
    </xdr:to>
    <xdr:sp macro="" textlink="">
      <xdr:nvSpPr>
        <xdr:cNvPr id="186" name="フローチャート : 判断 185"/>
        <xdr:cNvSpPr/>
      </xdr:nvSpPr>
      <xdr:spPr>
        <a:xfrm>
          <a:off x="1968500" y="1310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24647</xdr:rowOff>
    </xdr:from>
    <xdr:ext cx="599010" cy="259045"/>
    <xdr:sp macro="" textlink="">
      <xdr:nvSpPr>
        <xdr:cNvPr id="187" name="テキスト ボックス 186"/>
        <xdr:cNvSpPr txBox="1"/>
      </xdr:nvSpPr>
      <xdr:spPr>
        <a:xfrm>
          <a:off x="1719794" y="1288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134,504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81116</xdr:rowOff>
    </xdr:from>
    <xdr:to>
      <xdr:col>1</xdr:col>
      <xdr:colOff>485775</xdr:colOff>
      <xdr:row>77</xdr:row>
      <xdr:rowOff>11266</xdr:rowOff>
    </xdr:to>
    <xdr:sp macro="" textlink="">
      <xdr:nvSpPr>
        <xdr:cNvPr id="188" name="フローチャート : 判断 187"/>
        <xdr:cNvSpPr/>
      </xdr:nvSpPr>
      <xdr:spPr>
        <a:xfrm>
          <a:off x="1079500" y="131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27794</xdr:rowOff>
    </xdr:from>
    <xdr:ext cx="599010" cy="259045"/>
    <xdr:sp macro="" textlink="">
      <xdr:nvSpPr>
        <xdr:cNvPr id="189" name="テキスト ボックス 188"/>
        <xdr:cNvSpPr txBox="1"/>
      </xdr:nvSpPr>
      <xdr:spPr>
        <a:xfrm>
          <a:off x="830794" y="1288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59399</xdr:rowOff>
    </xdr:from>
    <xdr:to>
      <xdr:col>6</xdr:col>
      <xdr:colOff>561975</xdr:colOff>
      <xdr:row>77</xdr:row>
      <xdr:rowOff>160999</xdr:rowOff>
    </xdr:to>
    <xdr:sp macro="" textlink="">
      <xdr:nvSpPr>
        <xdr:cNvPr id="195" name="円/楕円 194"/>
        <xdr:cNvSpPr/>
      </xdr:nvSpPr>
      <xdr:spPr>
        <a:xfrm>
          <a:off x="4584700" y="132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37826</xdr:rowOff>
    </xdr:from>
    <xdr:ext cx="599010" cy="259045"/>
    <xdr:sp macro="" textlink="">
      <xdr:nvSpPr>
        <xdr:cNvPr id="196" name="民生費該当値テキスト"/>
        <xdr:cNvSpPr txBox="1"/>
      </xdr:nvSpPr>
      <xdr:spPr>
        <a:xfrm>
          <a:off x="4686300" y="1323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120,460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80376</xdr:rowOff>
    </xdr:from>
    <xdr:to>
      <xdr:col>5</xdr:col>
      <xdr:colOff>409575</xdr:colOff>
      <xdr:row>78</xdr:row>
      <xdr:rowOff>10526</xdr:rowOff>
    </xdr:to>
    <xdr:sp macro="" textlink="">
      <xdr:nvSpPr>
        <xdr:cNvPr id="197" name="円/楕円 196"/>
        <xdr:cNvSpPr/>
      </xdr:nvSpPr>
      <xdr:spPr>
        <a:xfrm>
          <a:off x="3746500" y="132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1653</xdr:rowOff>
    </xdr:from>
    <xdr:ext cx="599010" cy="259045"/>
    <xdr:sp macro="" textlink="">
      <xdr:nvSpPr>
        <xdr:cNvPr id="198" name="テキスト ボックス 197"/>
        <xdr:cNvSpPr txBox="1"/>
      </xdr:nvSpPr>
      <xdr:spPr>
        <a:xfrm>
          <a:off x="3497794" y="133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118,533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169531</xdr:rowOff>
    </xdr:from>
    <xdr:to>
      <xdr:col>4</xdr:col>
      <xdr:colOff>206375</xdr:colOff>
      <xdr:row>78</xdr:row>
      <xdr:rowOff>99681</xdr:rowOff>
    </xdr:to>
    <xdr:sp macro="" textlink="">
      <xdr:nvSpPr>
        <xdr:cNvPr id="199" name="円/楕円 198"/>
        <xdr:cNvSpPr/>
      </xdr:nvSpPr>
      <xdr:spPr>
        <a:xfrm>
          <a:off x="2857500" y="1337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90808</xdr:rowOff>
    </xdr:from>
    <xdr:ext cx="599010" cy="259045"/>
    <xdr:sp macro="" textlink="">
      <xdr:nvSpPr>
        <xdr:cNvPr id="200" name="テキスト ボックス 199"/>
        <xdr:cNvSpPr txBox="1"/>
      </xdr:nvSpPr>
      <xdr:spPr>
        <a:xfrm>
          <a:off x="2608794" y="1346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110,343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157448</xdr:rowOff>
    </xdr:from>
    <xdr:to>
      <xdr:col>3</xdr:col>
      <xdr:colOff>3175</xdr:colOff>
      <xdr:row>78</xdr:row>
      <xdr:rowOff>87598</xdr:rowOff>
    </xdr:to>
    <xdr:sp macro="" textlink="">
      <xdr:nvSpPr>
        <xdr:cNvPr id="201" name="円/楕円 200"/>
        <xdr:cNvSpPr/>
      </xdr:nvSpPr>
      <xdr:spPr>
        <a:xfrm>
          <a:off x="1968500" y="133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78725</xdr:rowOff>
    </xdr:from>
    <xdr:ext cx="599010" cy="259045"/>
    <xdr:sp macro="" textlink="">
      <xdr:nvSpPr>
        <xdr:cNvPr id="202" name="テキスト ボックス 201"/>
        <xdr:cNvSpPr txBox="1"/>
      </xdr:nvSpPr>
      <xdr:spPr>
        <a:xfrm>
          <a:off x="1719794" y="1345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9522</xdr:rowOff>
    </xdr:from>
    <xdr:to>
      <xdr:col>1</xdr:col>
      <xdr:colOff>485775</xdr:colOff>
      <xdr:row>78</xdr:row>
      <xdr:rowOff>111122</xdr:rowOff>
    </xdr:to>
    <xdr:sp macro="" textlink="">
      <xdr:nvSpPr>
        <xdr:cNvPr id="203" name="円/楕円 202"/>
        <xdr:cNvSpPr/>
      </xdr:nvSpPr>
      <xdr:spPr>
        <a:xfrm>
          <a:off x="1079500" y="133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102249</xdr:rowOff>
    </xdr:from>
    <xdr:ext cx="599010" cy="259045"/>
    <xdr:sp macro="" textlink="">
      <xdr:nvSpPr>
        <xdr:cNvPr id="204" name="テキスト ボックス 203"/>
        <xdr:cNvSpPr txBox="1"/>
      </xdr:nvSpPr>
      <xdr:spPr>
        <a:xfrm>
          <a:off x="830794" y="13475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44808</xdr:rowOff>
    </xdr:from>
    <xdr:to>
      <xdr:col>6</xdr:col>
      <xdr:colOff>511175</xdr:colOff>
      <xdr:row>98</xdr:row>
      <xdr:rowOff>68697</xdr:rowOff>
    </xdr:to>
    <xdr:cxnSp macro="">
      <xdr:nvCxnSpPr>
        <xdr:cNvPr id="232" name="直線コネクタ 231"/>
        <xdr:cNvCxnSpPr/>
      </xdr:nvCxnSpPr>
      <xdr:spPr>
        <a:xfrm>
          <a:off x="3797300" y="16846908"/>
          <a:ext cx="8382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162298</xdr:rowOff>
    </xdr:from>
    <xdr:ext cx="534377" cy="259045"/>
    <xdr:sp macro="" textlink="">
      <xdr:nvSpPr>
        <xdr:cNvPr id="233" name="衛生費平均値テキスト"/>
        <xdr:cNvSpPr txBox="1"/>
      </xdr:nvSpPr>
      <xdr:spPr>
        <a:xfrm>
          <a:off x="4686300" y="1645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40145</xdr:rowOff>
    </xdr:from>
    <xdr:to>
      <xdr:col>5</xdr:col>
      <xdr:colOff>358775</xdr:colOff>
      <xdr:row>98</xdr:row>
      <xdr:rowOff>44808</xdr:rowOff>
    </xdr:to>
    <xdr:cxnSp macro="">
      <xdr:nvCxnSpPr>
        <xdr:cNvPr id="235" name="直線コネクタ 234"/>
        <xdr:cNvCxnSpPr/>
      </xdr:nvCxnSpPr>
      <xdr:spPr>
        <a:xfrm>
          <a:off x="2908300" y="16842245"/>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105885</xdr:rowOff>
    </xdr:from>
    <xdr:to>
      <xdr:col>5</xdr:col>
      <xdr:colOff>409575</xdr:colOff>
      <xdr:row>97</xdr:row>
      <xdr:rowOff>36035</xdr:rowOff>
    </xdr:to>
    <xdr:sp macro="" textlink="">
      <xdr:nvSpPr>
        <xdr:cNvPr id="236" name="フローチャート : 判断 235"/>
        <xdr:cNvSpPr/>
      </xdr:nvSpPr>
      <xdr:spPr>
        <a:xfrm>
          <a:off x="3746500" y="1656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52562</xdr:rowOff>
    </xdr:from>
    <xdr:ext cx="534377" cy="259045"/>
    <xdr:sp macro="" textlink="">
      <xdr:nvSpPr>
        <xdr:cNvPr id="237" name="テキスト ボックス 236"/>
        <xdr:cNvSpPr txBox="1"/>
      </xdr:nvSpPr>
      <xdr:spPr>
        <a:xfrm>
          <a:off x="3530111" y="163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33355</xdr:rowOff>
    </xdr:from>
    <xdr:to>
      <xdr:col>4</xdr:col>
      <xdr:colOff>155575</xdr:colOff>
      <xdr:row>98</xdr:row>
      <xdr:rowOff>40145</xdr:rowOff>
    </xdr:to>
    <xdr:cxnSp macro="">
      <xdr:nvCxnSpPr>
        <xdr:cNvPr id="238" name="直線コネクタ 237"/>
        <xdr:cNvCxnSpPr/>
      </xdr:nvCxnSpPr>
      <xdr:spPr>
        <a:xfrm>
          <a:off x="2019300" y="16835455"/>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136060</xdr:rowOff>
    </xdr:from>
    <xdr:to>
      <xdr:col>4</xdr:col>
      <xdr:colOff>206375</xdr:colOff>
      <xdr:row>97</xdr:row>
      <xdr:rowOff>66210</xdr:rowOff>
    </xdr:to>
    <xdr:sp macro="" textlink="">
      <xdr:nvSpPr>
        <xdr:cNvPr id="239" name="フローチャート : 判断 238"/>
        <xdr:cNvSpPr/>
      </xdr:nvSpPr>
      <xdr:spPr>
        <a:xfrm>
          <a:off x="2857500" y="1659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82737</xdr:rowOff>
    </xdr:from>
    <xdr:ext cx="534377" cy="259045"/>
    <xdr:sp macro="" textlink="">
      <xdr:nvSpPr>
        <xdr:cNvPr id="240" name="テキスト ボックス 239"/>
        <xdr:cNvSpPr txBox="1"/>
      </xdr:nvSpPr>
      <xdr:spPr>
        <a:xfrm>
          <a:off x="2641111" y="163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24028</xdr:rowOff>
    </xdr:from>
    <xdr:to>
      <xdr:col>2</xdr:col>
      <xdr:colOff>638175</xdr:colOff>
      <xdr:row>98</xdr:row>
      <xdr:rowOff>33355</xdr:rowOff>
    </xdr:to>
    <xdr:cxnSp macro="">
      <xdr:nvCxnSpPr>
        <xdr:cNvPr id="241" name="直線コネクタ 240"/>
        <xdr:cNvCxnSpPr/>
      </xdr:nvCxnSpPr>
      <xdr:spPr>
        <a:xfrm>
          <a:off x="1130300" y="16826128"/>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112035</xdr:rowOff>
    </xdr:from>
    <xdr:to>
      <xdr:col>3</xdr:col>
      <xdr:colOff>3175</xdr:colOff>
      <xdr:row>97</xdr:row>
      <xdr:rowOff>42185</xdr:rowOff>
    </xdr:to>
    <xdr:sp macro="" textlink="">
      <xdr:nvSpPr>
        <xdr:cNvPr id="242" name="フローチャート : 判断 241"/>
        <xdr:cNvSpPr/>
      </xdr:nvSpPr>
      <xdr:spPr>
        <a:xfrm>
          <a:off x="1968500" y="165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58712</xdr:rowOff>
    </xdr:from>
    <xdr:ext cx="534377" cy="259045"/>
    <xdr:sp macro="" textlink="">
      <xdr:nvSpPr>
        <xdr:cNvPr id="243" name="テキスト ボックス 242"/>
        <xdr:cNvSpPr txBox="1"/>
      </xdr:nvSpPr>
      <xdr:spPr>
        <a:xfrm>
          <a:off x="1752111" y="163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33,988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168224</xdr:rowOff>
    </xdr:from>
    <xdr:to>
      <xdr:col>1</xdr:col>
      <xdr:colOff>485775</xdr:colOff>
      <xdr:row>97</xdr:row>
      <xdr:rowOff>98374</xdr:rowOff>
    </xdr:to>
    <xdr:sp macro="" textlink="">
      <xdr:nvSpPr>
        <xdr:cNvPr id="244" name="フローチャート : 判断 243"/>
        <xdr:cNvSpPr/>
      </xdr:nvSpPr>
      <xdr:spPr>
        <a:xfrm>
          <a:off x="1079500" y="166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114901</xdr:rowOff>
    </xdr:from>
    <xdr:ext cx="534377" cy="259045"/>
    <xdr:sp macro="" textlink="">
      <xdr:nvSpPr>
        <xdr:cNvPr id="245" name="テキスト ボックス 244"/>
        <xdr:cNvSpPr txBox="1"/>
      </xdr:nvSpPr>
      <xdr:spPr>
        <a:xfrm>
          <a:off x="863111" y="164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17897</xdr:rowOff>
    </xdr:from>
    <xdr:to>
      <xdr:col>6</xdr:col>
      <xdr:colOff>561975</xdr:colOff>
      <xdr:row>98</xdr:row>
      <xdr:rowOff>119497</xdr:rowOff>
    </xdr:to>
    <xdr:sp macro="" textlink="">
      <xdr:nvSpPr>
        <xdr:cNvPr id="251" name="円/楕円 250"/>
        <xdr:cNvSpPr/>
      </xdr:nvSpPr>
      <xdr:spPr>
        <a:xfrm>
          <a:off x="4584700" y="1681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104274</xdr:rowOff>
    </xdr:from>
    <xdr:ext cx="534377" cy="259045"/>
    <xdr:sp macro="" textlink="">
      <xdr:nvSpPr>
        <xdr:cNvPr id="252" name="衛生費該当値テキスト"/>
        <xdr:cNvSpPr txBox="1"/>
      </xdr:nvSpPr>
      <xdr:spPr>
        <a:xfrm>
          <a:off x="4686300" y="167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165458</xdr:rowOff>
    </xdr:from>
    <xdr:to>
      <xdr:col>5</xdr:col>
      <xdr:colOff>409575</xdr:colOff>
      <xdr:row>98</xdr:row>
      <xdr:rowOff>95608</xdr:rowOff>
    </xdr:to>
    <xdr:sp macro="" textlink="">
      <xdr:nvSpPr>
        <xdr:cNvPr id="253" name="円/楕円 252"/>
        <xdr:cNvSpPr/>
      </xdr:nvSpPr>
      <xdr:spPr>
        <a:xfrm>
          <a:off x="3746500" y="1679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86735</xdr:rowOff>
    </xdr:from>
    <xdr:ext cx="534377" cy="259045"/>
    <xdr:sp macro="" textlink="">
      <xdr:nvSpPr>
        <xdr:cNvPr id="254" name="テキスト ボックス 253"/>
        <xdr:cNvSpPr txBox="1"/>
      </xdr:nvSpPr>
      <xdr:spPr>
        <a:xfrm>
          <a:off x="3530111" y="168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160795</xdr:rowOff>
    </xdr:from>
    <xdr:to>
      <xdr:col>4</xdr:col>
      <xdr:colOff>206375</xdr:colOff>
      <xdr:row>98</xdr:row>
      <xdr:rowOff>90945</xdr:rowOff>
    </xdr:to>
    <xdr:sp macro="" textlink="">
      <xdr:nvSpPr>
        <xdr:cNvPr id="255" name="円/楕円 254"/>
        <xdr:cNvSpPr/>
      </xdr:nvSpPr>
      <xdr:spPr>
        <a:xfrm>
          <a:off x="2857500" y="167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82072</xdr:rowOff>
    </xdr:from>
    <xdr:ext cx="534377" cy="259045"/>
    <xdr:sp macro="" textlink="">
      <xdr:nvSpPr>
        <xdr:cNvPr id="256" name="テキスト ボックス 255"/>
        <xdr:cNvSpPr txBox="1"/>
      </xdr:nvSpPr>
      <xdr:spPr>
        <a:xfrm>
          <a:off x="2641111" y="1688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154005</xdr:rowOff>
    </xdr:from>
    <xdr:to>
      <xdr:col>3</xdr:col>
      <xdr:colOff>3175</xdr:colOff>
      <xdr:row>98</xdr:row>
      <xdr:rowOff>84155</xdr:rowOff>
    </xdr:to>
    <xdr:sp macro="" textlink="">
      <xdr:nvSpPr>
        <xdr:cNvPr id="257" name="円/楕円 256"/>
        <xdr:cNvSpPr/>
      </xdr:nvSpPr>
      <xdr:spPr>
        <a:xfrm>
          <a:off x="1968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75282</xdr:rowOff>
    </xdr:from>
    <xdr:ext cx="534377" cy="259045"/>
    <xdr:sp macro="" textlink="">
      <xdr:nvSpPr>
        <xdr:cNvPr id="258" name="テキスト ボックス 257"/>
        <xdr:cNvSpPr txBox="1"/>
      </xdr:nvSpPr>
      <xdr:spPr>
        <a:xfrm>
          <a:off x="1752111" y="1687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144678</xdr:rowOff>
    </xdr:from>
    <xdr:to>
      <xdr:col>1</xdr:col>
      <xdr:colOff>485775</xdr:colOff>
      <xdr:row>98</xdr:row>
      <xdr:rowOff>74828</xdr:rowOff>
    </xdr:to>
    <xdr:sp macro="" textlink="">
      <xdr:nvSpPr>
        <xdr:cNvPr id="259" name="円/楕円 258"/>
        <xdr:cNvSpPr/>
      </xdr:nvSpPr>
      <xdr:spPr>
        <a:xfrm>
          <a:off x="1079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65955</xdr:rowOff>
    </xdr:from>
    <xdr:ext cx="534377" cy="259045"/>
    <xdr:sp macro="" textlink="">
      <xdr:nvSpPr>
        <xdr:cNvPr id="260" name="テキスト ボックス 259"/>
        <xdr:cNvSpPr txBox="1"/>
      </xdr:nvSpPr>
      <xdr:spPr>
        <a:xfrm>
          <a:off x="863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73863</xdr:rowOff>
    </xdr:from>
    <xdr:to>
      <xdr:col>15</xdr:col>
      <xdr:colOff>180975</xdr:colOff>
      <xdr:row>38</xdr:row>
      <xdr:rowOff>78436</xdr:rowOff>
    </xdr:to>
    <xdr:cxnSp macro="">
      <xdr:nvCxnSpPr>
        <xdr:cNvPr id="287" name="直線コネクタ 286"/>
        <xdr:cNvCxnSpPr/>
      </xdr:nvCxnSpPr>
      <xdr:spPr>
        <a:xfrm>
          <a:off x="9639300" y="6588963"/>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29743</xdr:rowOff>
    </xdr:from>
    <xdr:to>
      <xdr:col>14</xdr:col>
      <xdr:colOff>28575</xdr:colOff>
      <xdr:row>38</xdr:row>
      <xdr:rowOff>73863</xdr:rowOff>
    </xdr:to>
    <xdr:cxnSp macro="">
      <xdr:nvCxnSpPr>
        <xdr:cNvPr id="290" name="直線コネクタ 289"/>
        <xdr:cNvCxnSpPr/>
      </xdr:nvCxnSpPr>
      <xdr:spPr>
        <a:xfrm>
          <a:off x="8750300" y="6544843"/>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1" name="フローチャート : 判断 290"/>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71010</xdr:rowOff>
    </xdr:from>
    <xdr:ext cx="469744" cy="259045"/>
    <xdr:sp macro="" textlink="">
      <xdr:nvSpPr>
        <xdr:cNvPr id="292" name="テキスト ボックス 291"/>
        <xdr:cNvSpPr txBox="1"/>
      </xdr:nvSpPr>
      <xdr:spPr>
        <a:xfrm>
          <a:off x="9404427"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148844</xdr:rowOff>
    </xdr:from>
    <xdr:to>
      <xdr:col>12</xdr:col>
      <xdr:colOff>511175</xdr:colOff>
      <xdr:row>38</xdr:row>
      <xdr:rowOff>29743</xdr:rowOff>
    </xdr:to>
    <xdr:cxnSp macro="">
      <xdr:nvCxnSpPr>
        <xdr:cNvPr id="293" name="直線コネクタ 292"/>
        <xdr:cNvCxnSpPr/>
      </xdr:nvCxnSpPr>
      <xdr:spPr>
        <a:xfrm>
          <a:off x="7861300" y="6492494"/>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34722</xdr:rowOff>
    </xdr:from>
    <xdr:to>
      <xdr:col>12</xdr:col>
      <xdr:colOff>561975</xdr:colOff>
      <xdr:row>36</xdr:row>
      <xdr:rowOff>136322</xdr:rowOff>
    </xdr:to>
    <xdr:sp macro="" textlink="">
      <xdr:nvSpPr>
        <xdr:cNvPr id="294" name="フローチャート : 判断 293"/>
        <xdr:cNvSpPr/>
      </xdr:nvSpPr>
      <xdr:spPr>
        <a:xfrm>
          <a:off x="8699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152849</xdr:rowOff>
    </xdr:from>
    <xdr:ext cx="469744" cy="259045"/>
    <xdr:sp macro="" textlink="">
      <xdr:nvSpPr>
        <xdr:cNvPr id="295" name="テキスト ボックス 294"/>
        <xdr:cNvSpPr txBox="1"/>
      </xdr:nvSpPr>
      <xdr:spPr>
        <a:xfrm>
          <a:off x="8515427" y="59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147244</xdr:rowOff>
    </xdr:from>
    <xdr:to>
      <xdr:col>11</xdr:col>
      <xdr:colOff>307975</xdr:colOff>
      <xdr:row>37</xdr:row>
      <xdr:rowOff>148844</xdr:rowOff>
    </xdr:to>
    <xdr:cxnSp macro="">
      <xdr:nvCxnSpPr>
        <xdr:cNvPr id="296" name="直線コネクタ 295"/>
        <xdr:cNvCxnSpPr/>
      </xdr:nvCxnSpPr>
      <xdr:spPr>
        <a:xfrm>
          <a:off x="6972300" y="649089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75641</xdr:rowOff>
    </xdr:from>
    <xdr:to>
      <xdr:col>11</xdr:col>
      <xdr:colOff>358775</xdr:colOff>
      <xdr:row>36</xdr:row>
      <xdr:rowOff>5791</xdr:rowOff>
    </xdr:to>
    <xdr:sp macro="" textlink="">
      <xdr:nvSpPr>
        <xdr:cNvPr id="297" name="フローチャート : 判断 296"/>
        <xdr:cNvSpPr/>
      </xdr:nvSpPr>
      <xdr:spPr>
        <a:xfrm>
          <a:off x="7810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22318</xdr:rowOff>
    </xdr:from>
    <xdr:ext cx="469744" cy="259045"/>
    <xdr:sp macro="" textlink="">
      <xdr:nvSpPr>
        <xdr:cNvPr id="298" name="テキスト ボックス 297"/>
        <xdr:cNvSpPr txBox="1"/>
      </xdr:nvSpPr>
      <xdr:spPr>
        <a:xfrm>
          <a:off x="7626427"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59639</xdr:rowOff>
    </xdr:from>
    <xdr:to>
      <xdr:col>10</xdr:col>
      <xdr:colOff>155575</xdr:colOff>
      <xdr:row>34</xdr:row>
      <xdr:rowOff>161239</xdr:rowOff>
    </xdr:to>
    <xdr:sp macro="" textlink="">
      <xdr:nvSpPr>
        <xdr:cNvPr id="299" name="フローチャート : 判断 298"/>
        <xdr:cNvSpPr/>
      </xdr:nvSpPr>
      <xdr:spPr>
        <a:xfrm>
          <a:off x="6921500" y="588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6316</xdr:rowOff>
    </xdr:from>
    <xdr:ext cx="469744" cy="259045"/>
    <xdr:sp macro="" textlink="">
      <xdr:nvSpPr>
        <xdr:cNvPr id="300" name="テキスト ボックス 299"/>
        <xdr:cNvSpPr txBox="1"/>
      </xdr:nvSpPr>
      <xdr:spPr>
        <a:xfrm>
          <a:off x="6737427" y="56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27636</xdr:rowOff>
    </xdr:from>
    <xdr:to>
      <xdr:col>15</xdr:col>
      <xdr:colOff>231775</xdr:colOff>
      <xdr:row>38</xdr:row>
      <xdr:rowOff>129236</xdr:rowOff>
    </xdr:to>
    <xdr:sp macro="" textlink="">
      <xdr:nvSpPr>
        <xdr:cNvPr id="306" name="円/楕円 305"/>
        <xdr:cNvSpPr/>
      </xdr:nvSpPr>
      <xdr:spPr>
        <a:xfrm>
          <a:off x="10426700" y="65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114012</xdr:rowOff>
    </xdr:from>
    <xdr:ext cx="378565" cy="259045"/>
    <xdr:sp macro="" textlink="">
      <xdr:nvSpPr>
        <xdr:cNvPr id="307" name="労働費該当値テキスト"/>
        <xdr:cNvSpPr txBox="1"/>
      </xdr:nvSpPr>
      <xdr:spPr>
        <a:xfrm>
          <a:off x="10528300" y="64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23063</xdr:rowOff>
    </xdr:from>
    <xdr:to>
      <xdr:col>14</xdr:col>
      <xdr:colOff>79375</xdr:colOff>
      <xdr:row>38</xdr:row>
      <xdr:rowOff>124663</xdr:rowOff>
    </xdr:to>
    <xdr:sp macro="" textlink="">
      <xdr:nvSpPr>
        <xdr:cNvPr id="308" name="円/楕円 307"/>
        <xdr:cNvSpPr/>
      </xdr:nvSpPr>
      <xdr:spPr>
        <a:xfrm>
          <a:off x="9588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115790</xdr:rowOff>
    </xdr:from>
    <xdr:ext cx="378565" cy="259045"/>
    <xdr:sp macro="" textlink="">
      <xdr:nvSpPr>
        <xdr:cNvPr id="309" name="テキスト ボックス 308"/>
        <xdr:cNvSpPr txBox="1"/>
      </xdr:nvSpPr>
      <xdr:spPr>
        <a:xfrm>
          <a:off x="9450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150394</xdr:rowOff>
    </xdr:from>
    <xdr:to>
      <xdr:col>12</xdr:col>
      <xdr:colOff>561975</xdr:colOff>
      <xdr:row>38</xdr:row>
      <xdr:rowOff>80544</xdr:rowOff>
    </xdr:to>
    <xdr:sp macro="" textlink="">
      <xdr:nvSpPr>
        <xdr:cNvPr id="310" name="円/楕円 309"/>
        <xdr:cNvSpPr/>
      </xdr:nvSpPr>
      <xdr:spPr>
        <a:xfrm>
          <a:off x="8699500" y="64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71670</xdr:rowOff>
    </xdr:from>
    <xdr:ext cx="378565" cy="259045"/>
    <xdr:sp macro="" textlink="">
      <xdr:nvSpPr>
        <xdr:cNvPr id="311" name="テキスト ボックス 310"/>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98044</xdr:rowOff>
    </xdr:from>
    <xdr:to>
      <xdr:col>11</xdr:col>
      <xdr:colOff>358775</xdr:colOff>
      <xdr:row>38</xdr:row>
      <xdr:rowOff>28194</xdr:rowOff>
    </xdr:to>
    <xdr:sp macro="" textlink="">
      <xdr:nvSpPr>
        <xdr:cNvPr id="312" name="円/楕円 311"/>
        <xdr:cNvSpPr/>
      </xdr:nvSpPr>
      <xdr:spPr>
        <a:xfrm>
          <a:off x="7810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19321</xdr:rowOff>
    </xdr:from>
    <xdr:ext cx="378565" cy="259045"/>
    <xdr:sp macro="" textlink="">
      <xdr:nvSpPr>
        <xdr:cNvPr id="313" name="テキスト ボックス 312"/>
        <xdr:cNvSpPr txBox="1"/>
      </xdr:nvSpPr>
      <xdr:spPr>
        <a:xfrm>
          <a:off x="7672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96444</xdr:rowOff>
    </xdr:from>
    <xdr:to>
      <xdr:col>10</xdr:col>
      <xdr:colOff>155575</xdr:colOff>
      <xdr:row>38</xdr:row>
      <xdr:rowOff>26594</xdr:rowOff>
    </xdr:to>
    <xdr:sp macro="" textlink="">
      <xdr:nvSpPr>
        <xdr:cNvPr id="314" name="円/楕円 313"/>
        <xdr:cNvSpPr/>
      </xdr:nvSpPr>
      <xdr:spPr>
        <a:xfrm>
          <a:off x="6921500" y="64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17721</xdr:rowOff>
    </xdr:from>
    <xdr:ext cx="378565" cy="259045"/>
    <xdr:sp macro="" textlink="">
      <xdr:nvSpPr>
        <xdr:cNvPr id="315" name="テキスト ボックス 314"/>
        <xdr:cNvSpPr txBox="1"/>
      </xdr:nvSpPr>
      <xdr:spPr>
        <a:xfrm>
          <a:off x="6783017" y="6532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29537</xdr:rowOff>
    </xdr:from>
    <xdr:to>
      <xdr:col>15</xdr:col>
      <xdr:colOff>180975</xdr:colOff>
      <xdr:row>59</xdr:row>
      <xdr:rowOff>30952</xdr:rowOff>
    </xdr:to>
    <xdr:cxnSp macro="">
      <xdr:nvCxnSpPr>
        <xdr:cNvPr id="346" name="直線コネクタ 345"/>
        <xdr:cNvCxnSpPr/>
      </xdr:nvCxnSpPr>
      <xdr:spPr>
        <a:xfrm flipV="1">
          <a:off x="9639300" y="10145087"/>
          <a:ext cx="8382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25944</xdr:rowOff>
    </xdr:from>
    <xdr:to>
      <xdr:col>14</xdr:col>
      <xdr:colOff>28575</xdr:colOff>
      <xdr:row>59</xdr:row>
      <xdr:rowOff>30952</xdr:rowOff>
    </xdr:to>
    <xdr:cxnSp macro="">
      <xdr:nvCxnSpPr>
        <xdr:cNvPr id="349" name="直線コネクタ 348"/>
        <xdr:cNvCxnSpPr/>
      </xdr:nvCxnSpPr>
      <xdr:spPr>
        <a:xfrm>
          <a:off x="8750300" y="10141494"/>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82042</xdr:rowOff>
    </xdr:from>
    <xdr:to>
      <xdr:col>14</xdr:col>
      <xdr:colOff>79375</xdr:colOff>
      <xdr:row>58</xdr:row>
      <xdr:rowOff>12192</xdr:rowOff>
    </xdr:to>
    <xdr:sp macro="" textlink="">
      <xdr:nvSpPr>
        <xdr:cNvPr id="350" name="フローチャート : 判断 349"/>
        <xdr:cNvSpPr/>
      </xdr:nvSpPr>
      <xdr:spPr>
        <a:xfrm>
          <a:off x="9588500" y="985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28719</xdr:rowOff>
    </xdr:from>
    <xdr:ext cx="469744" cy="259045"/>
    <xdr:sp macro="" textlink="">
      <xdr:nvSpPr>
        <xdr:cNvPr id="351" name="テキスト ボックス 350"/>
        <xdr:cNvSpPr txBox="1"/>
      </xdr:nvSpPr>
      <xdr:spPr>
        <a:xfrm>
          <a:off x="9404427" y="962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22134</xdr:rowOff>
    </xdr:from>
    <xdr:to>
      <xdr:col>12</xdr:col>
      <xdr:colOff>511175</xdr:colOff>
      <xdr:row>59</xdr:row>
      <xdr:rowOff>25944</xdr:rowOff>
    </xdr:to>
    <xdr:cxnSp macro="">
      <xdr:nvCxnSpPr>
        <xdr:cNvPr id="352" name="直線コネクタ 351"/>
        <xdr:cNvCxnSpPr/>
      </xdr:nvCxnSpPr>
      <xdr:spPr>
        <a:xfrm>
          <a:off x="7861300" y="1013768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102616</xdr:rowOff>
    </xdr:from>
    <xdr:to>
      <xdr:col>12</xdr:col>
      <xdr:colOff>561975</xdr:colOff>
      <xdr:row>58</xdr:row>
      <xdr:rowOff>32766</xdr:rowOff>
    </xdr:to>
    <xdr:sp macro="" textlink="">
      <xdr:nvSpPr>
        <xdr:cNvPr id="353" name="フローチャート : 判断 352"/>
        <xdr:cNvSpPr/>
      </xdr:nvSpPr>
      <xdr:spPr>
        <a:xfrm>
          <a:off x="8699500" y="987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49293</xdr:rowOff>
    </xdr:from>
    <xdr:ext cx="469744" cy="259045"/>
    <xdr:sp macro="" textlink="">
      <xdr:nvSpPr>
        <xdr:cNvPr id="354" name="テキスト ボックス 353"/>
        <xdr:cNvSpPr txBox="1"/>
      </xdr:nvSpPr>
      <xdr:spPr>
        <a:xfrm>
          <a:off x="8515427" y="965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15277</xdr:rowOff>
    </xdr:from>
    <xdr:to>
      <xdr:col>11</xdr:col>
      <xdr:colOff>307975</xdr:colOff>
      <xdr:row>59</xdr:row>
      <xdr:rowOff>22134</xdr:rowOff>
    </xdr:to>
    <xdr:cxnSp macro="">
      <xdr:nvCxnSpPr>
        <xdr:cNvPr id="355" name="直線コネクタ 354"/>
        <xdr:cNvCxnSpPr/>
      </xdr:nvCxnSpPr>
      <xdr:spPr>
        <a:xfrm>
          <a:off x="6972300" y="1013082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83239</xdr:rowOff>
    </xdr:from>
    <xdr:to>
      <xdr:col>11</xdr:col>
      <xdr:colOff>358775</xdr:colOff>
      <xdr:row>58</xdr:row>
      <xdr:rowOff>13389</xdr:rowOff>
    </xdr:to>
    <xdr:sp macro="" textlink="">
      <xdr:nvSpPr>
        <xdr:cNvPr id="356" name="フローチャート : 判断 355"/>
        <xdr:cNvSpPr/>
      </xdr:nvSpPr>
      <xdr:spPr>
        <a:xfrm>
          <a:off x="7810500" y="985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29916</xdr:rowOff>
    </xdr:from>
    <xdr:ext cx="469744" cy="259045"/>
    <xdr:sp macro="" textlink="">
      <xdr:nvSpPr>
        <xdr:cNvPr id="357" name="テキスト ボックス 356"/>
        <xdr:cNvSpPr txBox="1"/>
      </xdr:nvSpPr>
      <xdr:spPr>
        <a:xfrm>
          <a:off x="7626427" y="96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127653</xdr:rowOff>
    </xdr:from>
    <xdr:to>
      <xdr:col>10</xdr:col>
      <xdr:colOff>155575</xdr:colOff>
      <xdr:row>58</xdr:row>
      <xdr:rowOff>57803</xdr:rowOff>
    </xdr:to>
    <xdr:sp macro="" textlink="">
      <xdr:nvSpPr>
        <xdr:cNvPr id="358" name="フローチャート : 判断 357"/>
        <xdr:cNvSpPr/>
      </xdr:nvSpPr>
      <xdr:spPr>
        <a:xfrm>
          <a:off x="6921500" y="990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74330</xdr:rowOff>
    </xdr:from>
    <xdr:ext cx="469744" cy="259045"/>
    <xdr:sp macro="" textlink="">
      <xdr:nvSpPr>
        <xdr:cNvPr id="359" name="テキスト ボックス 358"/>
        <xdr:cNvSpPr txBox="1"/>
      </xdr:nvSpPr>
      <xdr:spPr>
        <a:xfrm>
          <a:off x="6737427" y="967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150187</xdr:rowOff>
    </xdr:from>
    <xdr:to>
      <xdr:col>15</xdr:col>
      <xdr:colOff>231775</xdr:colOff>
      <xdr:row>59</xdr:row>
      <xdr:rowOff>80337</xdr:rowOff>
    </xdr:to>
    <xdr:sp macro="" textlink="">
      <xdr:nvSpPr>
        <xdr:cNvPr id="365" name="円/楕円 364"/>
        <xdr:cNvSpPr/>
      </xdr:nvSpPr>
      <xdr:spPr>
        <a:xfrm>
          <a:off x="10426700" y="100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65114</xdr:rowOff>
    </xdr:from>
    <xdr:ext cx="378565" cy="259045"/>
    <xdr:sp macro="" textlink="">
      <xdr:nvSpPr>
        <xdr:cNvPr id="366" name="農林水産業費該当値テキスト"/>
        <xdr:cNvSpPr txBox="1"/>
      </xdr:nvSpPr>
      <xdr:spPr>
        <a:xfrm>
          <a:off x="10528300" y="10009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151602</xdr:rowOff>
    </xdr:from>
    <xdr:to>
      <xdr:col>14</xdr:col>
      <xdr:colOff>79375</xdr:colOff>
      <xdr:row>59</xdr:row>
      <xdr:rowOff>81752</xdr:rowOff>
    </xdr:to>
    <xdr:sp macro="" textlink="">
      <xdr:nvSpPr>
        <xdr:cNvPr id="367" name="円/楕円 366"/>
        <xdr:cNvSpPr/>
      </xdr:nvSpPr>
      <xdr:spPr>
        <a:xfrm>
          <a:off x="9588500" y="100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72879</xdr:rowOff>
    </xdr:from>
    <xdr:ext cx="378565" cy="259045"/>
    <xdr:sp macro="" textlink="">
      <xdr:nvSpPr>
        <xdr:cNvPr id="368" name="テキスト ボックス 367"/>
        <xdr:cNvSpPr txBox="1"/>
      </xdr:nvSpPr>
      <xdr:spPr>
        <a:xfrm>
          <a:off x="9450017" y="10188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146594</xdr:rowOff>
    </xdr:from>
    <xdr:to>
      <xdr:col>12</xdr:col>
      <xdr:colOff>561975</xdr:colOff>
      <xdr:row>59</xdr:row>
      <xdr:rowOff>76744</xdr:rowOff>
    </xdr:to>
    <xdr:sp macro="" textlink="">
      <xdr:nvSpPr>
        <xdr:cNvPr id="369" name="円/楕円 368"/>
        <xdr:cNvSpPr/>
      </xdr:nvSpPr>
      <xdr:spPr>
        <a:xfrm>
          <a:off x="8699500" y="1009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67871</xdr:rowOff>
    </xdr:from>
    <xdr:ext cx="378565" cy="259045"/>
    <xdr:sp macro="" textlink="">
      <xdr:nvSpPr>
        <xdr:cNvPr id="370" name="テキスト ボックス 369"/>
        <xdr:cNvSpPr txBox="1"/>
      </xdr:nvSpPr>
      <xdr:spPr>
        <a:xfrm>
          <a:off x="8561017" y="10183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142784</xdr:rowOff>
    </xdr:from>
    <xdr:to>
      <xdr:col>11</xdr:col>
      <xdr:colOff>358775</xdr:colOff>
      <xdr:row>59</xdr:row>
      <xdr:rowOff>72934</xdr:rowOff>
    </xdr:to>
    <xdr:sp macro="" textlink="">
      <xdr:nvSpPr>
        <xdr:cNvPr id="371" name="円/楕円 370"/>
        <xdr:cNvSpPr/>
      </xdr:nvSpPr>
      <xdr:spPr>
        <a:xfrm>
          <a:off x="7810500" y="100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64061</xdr:rowOff>
    </xdr:from>
    <xdr:ext cx="378565" cy="259045"/>
    <xdr:sp macro="" textlink="">
      <xdr:nvSpPr>
        <xdr:cNvPr id="372" name="テキスト ボックス 371"/>
        <xdr:cNvSpPr txBox="1"/>
      </xdr:nvSpPr>
      <xdr:spPr>
        <a:xfrm>
          <a:off x="7672017" y="1017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135927</xdr:rowOff>
    </xdr:from>
    <xdr:to>
      <xdr:col>10</xdr:col>
      <xdr:colOff>155575</xdr:colOff>
      <xdr:row>59</xdr:row>
      <xdr:rowOff>66077</xdr:rowOff>
    </xdr:to>
    <xdr:sp macro="" textlink="">
      <xdr:nvSpPr>
        <xdr:cNvPr id="373" name="円/楕円 372"/>
        <xdr:cNvSpPr/>
      </xdr:nvSpPr>
      <xdr:spPr>
        <a:xfrm>
          <a:off x="6921500" y="100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57204</xdr:rowOff>
    </xdr:from>
    <xdr:ext cx="378565" cy="259045"/>
    <xdr:sp macro="" textlink="">
      <xdr:nvSpPr>
        <xdr:cNvPr id="374" name="テキスト ボックス 373"/>
        <xdr:cNvSpPr txBox="1"/>
      </xdr:nvSpPr>
      <xdr:spPr>
        <a:xfrm>
          <a:off x="6783017" y="1017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165933</xdr:rowOff>
    </xdr:from>
    <xdr:to>
      <xdr:col>15</xdr:col>
      <xdr:colOff>180975</xdr:colOff>
      <xdr:row>76</xdr:row>
      <xdr:rowOff>169647</xdr:rowOff>
    </xdr:to>
    <xdr:cxnSp macro="">
      <xdr:nvCxnSpPr>
        <xdr:cNvPr id="399" name="直線コネクタ 398"/>
        <xdr:cNvCxnSpPr/>
      </xdr:nvCxnSpPr>
      <xdr:spPr>
        <a:xfrm flipV="1">
          <a:off x="9639300" y="13196133"/>
          <a:ext cx="8382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168218</xdr:rowOff>
    </xdr:from>
    <xdr:to>
      <xdr:col>14</xdr:col>
      <xdr:colOff>28575</xdr:colOff>
      <xdr:row>76</xdr:row>
      <xdr:rowOff>169647</xdr:rowOff>
    </xdr:to>
    <xdr:cxnSp macro="">
      <xdr:nvCxnSpPr>
        <xdr:cNvPr id="402" name="直線コネクタ 401"/>
        <xdr:cNvCxnSpPr/>
      </xdr:nvCxnSpPr>
      <xdr:spPr>
        <a:xfrm>
          <a:off x="8750300" y="1319841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156338</xdr:rowOff>
    </xdr:from>
    <xdr:to>
      <xdr:col>14</xdr:col>
      <xdr:colOff>79375</xdr:colOff>
      <xdr:row>76</xdr:row>
      <xdr:rowOff>86488</xdr:rowOff>
    </xdr:to>
    <xdr:sp macro="" textlink="">
      <xdr:nvSpPr>
        <xdr:cNvPr id="403" name="フローチャート : 判断 402"/>
        <xdr:cNvSpPr/>
      </xdr:nvSpPr>
      <xdr:spPr>
        <a:xfrm>
          <a:off x="9588500" y="130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103014</xdr:rowOff>
    </xdr:from>
    <xdr:ext cx="469744" cy="259045"/>
    <xdr:sp macro="" textlink="">
      <xdr:nvSpPr>
        <xdr:cNvPr id="404" name="テキスト ボックス 403"/>
        <xdr:cNvSpPr txBox="1"/>
      </xdr:nvSpPr>
      <xdr:spPr>
        <a:xfrm>
          <a:off x="9404427" y="1279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165188</xdr:rowOff>
    </xdr:from>
    <xdr:to>
      <xdr:col>12</xdr:col>
      <xdr:colOff>511175</xdr:colOff>
      <xdr:row>76</xdr:row>
      <xdr:rowOff>168218</xdr:rowOff>
    </xdr:to>
    <xdr:cxnSp macro="">
      <xdr:nvCxnSpPr>
        <xdr:cNvPr id="405" name="直線コネクタ 404"/>
        <xdr:cNvCxnSpPr/>
      </xdr:nvCxnSpPr>
      <xdr:spPr>
        <a:xfrm>
          <a:off x="7861300" y="13195388"/>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150507</xdr:rowOff>
    </xdr:from>
    <xdr:to>
      <xdr:col>12</xdr:col>
      <xdr:colOff>561975</xdr:colOff>
      <xdr:row>76</xdr:row>
      <xdr:rowOff>80657</xdr:rowOff>
    </xdr:to>
    <xdr:sp macro="" textlink="">
      <xdr:nvSpPr>
        <xdr:cNvPr id="406" name="フローチャート : 判断 405"/>
        <xdr:cNvSpPr/>
      </xdr:nvSpPr>
      <xdr:spPr>
        <a:xfrm>
          <a:off x="8699500" y="130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97185</xdr:rowOff>
    </xdr:from>
    <xdr:ext cx="469744" cy="259045"/>
    <xdr:sp macro="" textlink="">
      <xdr:nvSpPr>
        <xdr:cNvPr id="407" name="テキスト ボックス 406"/>
        <xdr:cNvSpPr txBox="1"/>
      </xdr:nvSpPr>
      <xdr:spPr>
        <a:xfrm>
          <a:off x="8515427" y="127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159131</xdr:rowOff>
    </xdr:from>
    <xdr:to>
      <xdr:col>11</xdr:col>
      <xdr:colOff>307975</xdr:colOff>
      <xdr:row>76</xdr:row>
      <xdr:rowOff>165188</xdr:rowOff>
    </xdr:to>
    <xdr:cxnSp macro="">
      <xdr:nvCxnSpPr>
        <xdr:cNvPr id="408" name="直線コネクタ 407"/>
        <xdr:cNvCxnSpPr/>
      </xdr:nvCxnSpPr>
      <xdr:spPr>
        <a:xfrm>
          <a:off x="6972300" y="13189331"/>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166052</xdr:rowOff>
    </xdr:from>
    <xdr:to>
      <xdr:col>11</xdr:col>
      <xdr:colOff>358775</xdr:colOff>
      <xdr:row>76</xdr:row>
      <xdr:rowOff>96202</xdr:rowOff>
    </xdr:to>
    <xdr:sp macro="" textlink="">
      <xdr:nvSpPr>
        <xdr:cNvPr id="409" name="フローチャート : 判断 408"/>
        <xdr:cNvSpPr/>
      </xdr:nvSpPr>
      <xdr:spPr>
        <a:xfrm>
          <a:off x="7810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112730</xdr:rowOff>
    </xdr:from>
    <xdr:ext cx="469744" cy="259045"/>
    <xdr:sp macro="" textlink="">
      <xdr:nvSpPr>
        <xdr:cNvPr id="410" name="テキスト ボックス 409"/>
        <xdr:cNvSpPr txBox="1"/>
      </xdr:nvSpPr>
      <xdr:spPr>
        <a:xfrm>
          <a:off x="7626427" y="128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150451</xdr:rowOff>
    </xdr:from>
    <xdr:to>
      <xdr:col>10</xdr:col>
      <xdr:colOff>155575</xdr:colOff>
      <xdr:row>76</xdr:row>
      <xdr:rowOff>80601</xdr:rowOff>
    </xdr:to>
    <xdr:sp macro="" textlink="">
      <xdr:nvSpPr>
        <xdr:cNvPr id="411" name="フローチャート : 判断 410"/>
        <xdr:cNvSpPr/>
      </xdr:nvSpPr>
      <xdr:spPr>
        <a:xfrm>
          <a:off x="6921500" y="1300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97128</xdr:rowOff>
    </xdr:from>
    <xdr:ext cx="469744" cy="259045"/>
    <xdr:sp macro="" textlink="">
      <xdr:nvSpPr>
        <xdr:cNvPr id="412" name="テキスト ボックス 411"/>
        <xdr:cNvSpPr txBox="1"/>
      </xdr:nvSpPr>
      <xdr:spPr>
        <a:xfrm>
          <a:off x="6737427" y="1278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115133</xdr:rowOff>
    </xdr:from>
    <xdr:to>
      <xdr:col>15</xdr:col>
      <xdr:colOff>231775</xdr:colOff>
      <xdr:row>77</xdr:row>
      <xdr:rowOff>45283</xdr:rowOff>
    </xdr:to>
    <xdr:sp macro="" textlink="">
      <xdr:nvSpPr>
        <xdr:cNvPr id="418" name="円/楕円 417"/>
        <xdr:cNvSpPr/>
      </xdr:nvSpPr>
      <xdr:spPr>
        <a:xfrm>
          <a:off x="10426700" y="131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30060</xdr:rowOff>
    </xdr:from>
    <xdr:ext cx="469744" cy="259045"/>
    <xdr:sp macro="" textlink="">
      <xdr:nvSpPr>
        <xdr:cNvPr id="419" name="商工費該当値テキスト"/>
        <xdr:cNvSpPr txBox="1"/>
      </xdr:nvSpPr>
      <xdr:spPr>
        <a:xfrm>
          <a:off x="10528300" y="1306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118847</xdr:rowOff>
    </xdr:from>
    <xdr:to>
      <xdr:col>14</xdr:col>
      <xdr:colOff>79375</xdr:colOff>
      <xdr:row>77</xdr:row>
      <xdr:rowOff>48997</xdr:rowOff>
    </xdr:to>
    <xdr:sp macro="" textlink="">
      <xdr:nvSpPr>
        <xdr:cNvPr id="420" name="円/楕円 419"/>
        <xdr:cNvSpPr/>
      </xdr:nvSpPr>
      <xdr:spPr>
        <a:xfrm>
          <a:off x="9588500" y="131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40124</xdr:rowOff>
    </xdr:from>
    <xdr:ext cx="469744" cy="259045"/>
    <xdr:sp macro="" textlink="">
      <xdr:nvSpPr>
        <xdr:cNvPr id="421" name="テキスト ボックス 420"/>
        <xdr:cNvSpPr txBox="1"/>
      </xdr:nvSpPr>
      <xdr:spPr>
        <a:xfrm>
          <a:off x="9404427" y="1324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117418</xdr:rowOff>
    </xdr:from>
    <xdr:to>
      <xdr:col>12</xdr:col>
      <xdr:colOff>561975</xdr:colOff>
      <xdr:row>77</xdr:row>
      <xdr:rowOff>47568</xdr:rowOff>
    </xdr:to>
    <xdr:sp macro="" textlink="">
      <xdr:nvSpPr>
        <xdr:cNvPr id="422" name="円/楕円 421"/>
        <xdr:cNvSpPr/>
      </xdr:nvSpPr>
      <xdr:spPr>
        <a:xfrm>
          <a:off x="8699500" y="131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38695</xdr:rowOff>
    </xdr:from>
    <xdr:ext cx="469744" cy="259045"/>
    <xdr:sp macro="" textlink="">
      <xdr:nvSpPr>
        <xdr:cNvPr id="423" name="テキスト ボックス 422"/>
        <xdr:cNvSpPr txBox="1"/>
      </xdr:nvSpPr>
      <xdr:spPr>
        <a:xfrm>
          <a:off x="8515427" y="1324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114388</xdr:rowOff>
    </xdr:from>
    <xdr:to>
      <xdr:col>11</xdr:col>
      <xdr:colOff>358775</xdr:colOff>
      <xdr:row>77</xdr:row>
      <xdr:rowOff>44538</xdr:rowOff>
    </xdr:to>
    <xdr:sp macro="" textlink="">
      <xdr:nvSpPr>
        <xdr:cNvPr id="424" name="円/楕円 423"/>
        <xdr:cNvSpPr/>
      </xdr:nvSpPr>
      <xdr:spPr>
        <a:xfrm>
          <a:off x="7810500" y="131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35665</xdr:rowOff>
    </xdr:from>
    <xdr:ext cx="469744" cy="259045"/>
    <xdr:sp macro="" textlink="">
      <xdr:nvSpPr>
        <xdr:cNvPr id="425" name="テキスト ボックス 424"/>
        <xdr:cNvSpPr txBox="1"/>
      </xdr:nvSpPr>
      <xdr:spPr>
        <a:xfrm>
          <a:off x="7626427" y="1323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108331</xdr:rowOff>
    </xdr:from>
    <xdr:to>
      <xdr:col>10</xdr:col>
      <xdr:colOff>155575</xdr:colOff>
      <xdr:row>77</xdr:row>
      <xdr:rowOff>38481</xdr:rowOff>
    </xdr:to>
    <xdr:sp macro="" textlink="">
      <xdr:nvSpPr>
        <xdr:cNvPr id="426" name="円/楕円 425"/>
        <xdr:cNvSpPr/>
      </xdr:nvSpPr>
      <xdr:spPr>
        <a:xfrm>
          <a:off x="6921500" y="131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29608</xdr:rowOff>
    </xdr:from>
    <xdr:ext cx="469744" cy="259045"/>
    <xdr:sp macro="" textlink="">
      <xdr:nvSpPr>
        <xdr:cNvPr id="427" name="テキスト ボックス 426"/>
        <xdr:cNvSpPr txBox="1"/>
      </xdr:nvSpPr>
      <xdr:spPr>
        <a:xfrm>
          <a:off x="6737427" y="132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0" name="テキスト ボックス 43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2" name="テキスト ボックス 44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4" name="テキスト ボックス 44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6" name="テキスト ボックス 44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22039</xdr:rowOff>
    </xdr:from>
    <xdr:to>
      <xdr:col>15</xdr:col>
      <xdr:colOff>180340</xdr:colOff>
      <xdr:row>98</xdr:row>
      <xdr:rowOff>100267</xdr:rowOff>
    </xdr:to>
    <xdr:cxnSp macro="">
      <xdr:nvCxnSpPr>
        <xdr:cNvPr id="450" name="直線コネクタ 449"/>
        <xdr:cNvCxnSpPr/>
      </xdr:nvCxnSpPr>
      <xdr:spPr>
        <a:xfrm flipV="1">
          <a:off x="10475595" y="15795439"/>
          <a:ext cx="1270" cy="110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104094</xdr:rowOff>
    </xdr:from>
    <xdr:ext cx="534377" cy="259045"/>
    <xdr:sp macro="" textlink="">
      <xdr:nvSpPr>
        <xdr:cNvPr id="451" name="土木費最小値テキスト"/>
        <xdr:cNvSpPr txBox="1"/>
      </xdr:nvSpPr>
      <xdr:spPr>
        <a:xfrm>
          <a:off x="10528300" y="1690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98</xdr:row>
      <xdr:rowOff>100267</xdr:rowOff>
    </xdr:from>
    <xdr:to>
      <xdr:col>15</xdr:col>
      <xdr:colOff>269875</xdr:colOff>
      <xdr:row>98</xdr:row>
      <xdr:rowOff>100267</xdr:rowOff>
    </xdr:to>
    <xdr:cxnSp macro="">
      <xdr:nvCxnSpPr>
        <xdr:cNvPr id="452" name="直線コネクタ 451"/>
        <xdr:cNvCxnSpPr/>
      </xdr:nvCxnSpPr>
      <xdr:spPr>
        <a:xfrm>
          <a:off x="10388600" y="1690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140166</xdr:rowOff>
    </xdr:from>
    <xdr:ext cx="534377" cy="259045"/>
    <xdr:sp macro="" textlink="">
      <xdr:nvSpPr>
        <xdr:cNvPr id="453" name="土木費最大値テキスト"/>
        <xdr:cNvSpPr txBox="1"/>
      </xdr:nvSpPr>
      <xdr:spPr>
        <a:xfrm>
          <a:off x="10528300" y="155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92</xdr:row>
      <xdr:rowOff>22039</xdr:rowOff>
    </xdr:from>
    <xdr:to>
      <xdr:col>15</xdr:col>
      <xdr:colOff>269875</xdr:colOff>
      <xdr:row>92</xdr:row>
      <xdr:rowOff>22039</xdr:rowOff>
    </xdr:to>
    <xdr:cxnSp macro="">
      <xdr:nvCxnSpPr>
        <xdr:cNvPr id="454" name="直線コネクタ 453"/>
        <xdr:cNvCxnSpPr/>
      </xdr:nvCxnSpPr>
      <xdr:spPr>
        <a:xfrm>
          <a:off x="10388600" y="1579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159223</xdr:rowOff>
    </xdr:from>
    <xdr:to>
      <xdr:col>15</xdr:col>
      <xdr:colOff>180975</xdr:colOff>
      <xdr:row>98</xdr:row>
      <xdr:rowOff>71554</xdr:rowOff>
    </xdr:to>
    <xdr:cxnSp macro="">
      <xdr:nvCxnSpPr>
        <xdr:cNvPr id="455" name="直線コネクタ 454"/>
        <xdr:cNvCxnSpPr/>
      </xdr:nvCxnSpPr>
      <xdr:spPr>
        <a:xfrm>
          <a:off x="9639300" y="16789873"/>
          <a:ext cx="8382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95318</xdr:rowOff>
    </xdr:from>
    <xdr:ext cx="534377" cy="259045"/>
    <xdr:sp macro="" textlink="">
      <xdr:nvSpPr>
        <xdr:cNvPr id="456" name="土木費平均値テキスト"/>
        <xdr:cNvSpPr txBox="1"/>
      </xdr:nvSpPr>
      <xdr:spPr>
        <a:xfrm>
          <a:off x="10528300" y="16383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72441</xdr:rowOff>
    </xdr:from>
    <xdr:to>
      <xdr:col>15</xdr:col>
      <xdr:colOff>231775</xdr:colOff>
      <xdr:row>97</xdr:row>
      <xdr:rowOff>2591</xdr:rowOff>
    </xdr:to>
    <xdr:sp macro="" textlink="">
      <xdr:nvSpPr>
        <xdr:cNvPr id="457" name="フローチャート : 判断 456"/>
        <xdr:cNvSpPr/>
      </xdr:nvSpPr>
      <xdr:spPr>
        <a:xfrm>
          <a:off x="10426700" y="165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159223</xdr:rowOff>
    </xdr:from>
    <xdr:to>
      <xdr:col>14</xdr:col>
      <xdr:colOff>28575</xdr:colOff>
      <xdr:row>98</xdr:row>
      <xdr:rowOff>158651</xdr:rowOff>
    </xdr:to>
    <xdr:cxnSp macro="">
      <xdr:nvCxnSpPr>
        <xdr:cNvPr id="458" name="直線コネクタ 457"/>
        <xdr:cNvCxnSpPr/>
      </xdr:nvCxnSpPr>
      <xdr:spPr>
        <a:xfrm flipV="1">
          <a:off x="8750300" y="16789873"/>
          <a:ext cx="889000" cy="1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58931</xdr:rowOff>
    </xdr:from>
    <xdr:to>
      <xdr:col>14</xdr:col>
      <xdr:colOff>79375</xdr:colOff>
      <xdr:row>96</xdr:row>
      <xdr:rowOff>160531</xdr:rowOff>
    </xdr:to>
    <xdr:sp macro="" textlink="">
      <xdr:nvSpPr>
        <xdr:cNvPr id="459" name="フローチャート : 判断 458"/>
        <xdr:cNvSpPr/>
      </xdr:nvSpPr>
      <xdr:spPr>
        <a:xfrm>
          <a:off x="9588500" y="1651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5608</xdr:rowOff>
    </xdr:from>
    <xdr:ext cx="534377" cy="259045"/>
    <xdr:sp macro="" textlink="">
      <xdr:nvSpPr>
        <xdr:cNvPr id="460" name="テキスト ボックス 459"/>
        <xdr:cNvSpPr txBox="1"/>
      </xdr:nvSpPr>
      <xdr:spPr>
        <a:xfrm>
          <a:off x="9372111" y="1629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36,311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108542</xdr:rowOff>
    </xdr:from>
    <xdr:to>
      <xdr:col>12</xdr:col>
      <xdr:colOff>511175</xdr:colOff>
      <xdr:row>98</xdr:row>
      <xdr:rowOff>158651</xdr:rowOff>
    </xdr:to>
    <xdr:cxnSp macro="">
      <xdr:nvCxnSpPr>
        <xdr:cNvPr id="461" name="直線コネクタ 460"/>
        <xdr:cNvCxnSpPr/>
      </xdr:nvCxnSpPr>
      <xdr:spPr>
        <a:xfrm>
          <a:off x="7861300" y="16910642"/>
          <a:ext cx="889000" cy="5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53262</xdr:rowOff>
    </xdr:from>
    <xdr:to>
      <xdr:col>12</xdr:col>
      <xdr:colOff>561975</xdr:colOff>
      <xdr:row>96</xdr:row>
      <xdr:rowOff>154862</xdr:rowOff>
    </xdr:to>
    <xdr:sp macro="" textlink="">
      <xdr:nvSpPr>
        <xdr:cNvPr id="462" name="フローチャート : 判断 461"/>
        <xdr:cNvSpPr/>
      </xdr:nvSpPr>
      <xdr:spPr>
        <a:xfrm>
          <a:off x="8699500" y="1651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171389</xdr:rowOff>
    </xdr:from>
    <xdr:ext cx="534377" cy="259045"/>
    <xdr:sp macro="" textlink="">
      <xdr:nvSpPr>
        <xdr:cNvPr id="463" name="テキスト ボックス 462"/>
        <xdr:cNvSpPr txBox="1"/>
      </xdr:nvSpPr>
      <xdr:spPr>
        <a:xfrm>
          <a:off x="8483111" y="16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108542</xdr:rowOff>
    </xdr:from>
    <xdr:to>
      <xdr:col>11</xdr:col>
      <xdr:colOff>307975</xdr:colOff>
      <xdr:row>99</xdr:row>
      <xdr:rowOff>21811</xdr:rowOff>
    </xdr:to>
    <xdr:cxnSp macro="">
      <xdr:nvCxnSpPr>
        <xdr:cNvPr id="464" name="直線コネクタ 463"/>
        <xdr:cNvCxnSpPr/>
      </xdr:nvCxnSpPr>
      <xdr:spPr>
        <a:xfrm flipV="1">
          <a:off x="6972300" y="16910642"/>
          <a:ext cx="889000" cy="8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111120</xdr:rowOff>
    </xdr:from>
    <xdr:to>
      <xdr:col>11</xdr:col>
      <xdr:colOff>358775</xdr:colOff>
      <xdr:row>97</xdr:row>
      <xdr:rowOff>41270</xdr:rowOff>
    </xdr:to>
    <xdr:sp macro="" textlink="">
      <xdr:nvSpPr>
        <xdr:cNvPr id="465" name="フローチャート : 判断 464"/>
        <xdr:cNvSpPr/>
      </xdr:nvSpPr>
      <xdr:spPr>
        <a:xfrm>
          <a:off x="7810500" y="165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57797</xdr:rowOff>
    </xdr:from>
    <xdr:ext cx="534377" cy="259045"/>
    <xdr:sp macro="" textlink="">
      <xdr:nvSpPr>
        <xdr:cNvPr id="466" name="テキスト ボックス 465"/>
        <xdr:cNvSpPr txBox="1"/>
      </xdr:nvSpPr>
      <xdr:spPr>
        <a:xfrm>
          <a:off x="7594111" y="1634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34,028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135649</xdr:rowOff>
    </xdr:from>
    <xdr:to>
      <xdr:col>10</xdr:col>
      <xdr:colOff>155575</xdr:colOff>
      <xdr:row>97</xdr:row>
      <xdr:rowOff>65799</xdr:rowOff>
    </xdr:to>
    <xdr:sp macro="" textlink="">
      <xdr:nvSpPr>
        <xdr:cNvPr id="467" name="フローチャート : 判断 466"/>
        <xdr:cNvSpPr/>
      </xdr:nvSpPr>
      <xdr:spPr>
        <a:xfrm>
          <a:off x="6921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82326</xdr:rowOff>
    </xdr:from>
    <xdr:ext cx="534377" cy="259045"/>
    <xdr:sp macro="" textlink="">
      <xdr:nvSpPr>
        <xdr:cNvPr id="468" name="テキスト ボックス 467"/>
        <xdr:cNvSpPr txBox="1"/>
      </xdr:nvSpPr>
      <xdr:spPr>
        <a:xfrm>
          <a:off x="6705111" y="1637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32,955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20754</xdr:rowOff>
    </xdr:from>
    <xdr:to>
      <xdr:col>15</xdr:col>
      <xdr:colOff>231775</xdr:colOff>
      <xdr:row>98</xdr:row>
      <xdr:rowOff>122354</xdr:rowOff>
    </xdr:to>
    <xdr:sp macro="" textlink="">
      <xdr:nvSpPr>
        <xdr:cNvPr id="474" name="円/楕円 473"/>
        <xdr:cNvSpPr/>
      </xdr:nvSpPr>
      <xdr:spPr>
        <a:xfrm>
          <a:off x="10426700" y="168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107131</xdr:rowOff>
    </xdr:from>
    <xdr:ext cx="534377" cy="259045"/>
    <xdr:sp macro="" textlink="">
      <xdr:nvSpPr>
        <xdr:cNvPr id="475" name="土木費該当値テキスト"/>
        <xdr:cNvSpPr txBox="1"/>
      </xdr:nvSpPr>
      <xdr:spPr>
        <a:xfrm>
          <a:off x="10528300" y="1673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108423</xdr:rowOff>
    </xdr:from>
    <xdr:to>
      <xdr:col>14</xdr:col>
      <xdr:colOff>79375</xdr:colOff>
      <xdr:row>98</xdr:row>
      <xdr:rowOff>38573</xdr:rowOff>
    </xdr:to>
    <xdr:sp macro="" textlink="">
      <xdr:nvSpPr>
        <xdr:cNvPr id="476" name="円/楕円 475"/>
        <xdr:cNvSpPr/>
      </xdr:nvSpPr>
      <xdr:spPr>
        <a:xfrm>
          <a:off x="9588500" y="1673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29700</xdr:rowOff>
    </xdr:from>
    <xdr:ext cx="534377" cy="259045"/>
    <xdr:sp macro="" textlink="">
      <xdr:nvSpPr>
        <xdr:cNvPr id="477" name="テキスト ボックス 476"/>
        <xdr:cNvSpPr txBox="1"/>
      </xdr:nvSpPr>
      <xdr:spPr>
        <a:xfrm>
          <a:off x="9372111" y="1683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107851</xdr:rowOff>
    </xdr:from>
    <xdr:to>
      <xdr:col>12</xdr:col>
      <xdr:colOff>561975</xdr:colOff>
      <xdr:row>99</xdr:row>
      <xdr:rowOff>38001</xdr:rowOff>
    </xdr:to>
    <xdr:sp macro="" textlink="">
      <xdr:nvSpPr>
        <xdr:cNvPr id="478" name="円/楕円 477"/>
        <xdr:cNvSpPr/>
      </xdr:nvSpPr>
      <xdr:spPr>
        <a:xfrm>
          <a:off x="8699500" y="1690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29128</xdr:rowOff>
    </xdr:from>
    <xdr:ext cx="534377" cy="259045"/>
    <xdr:sp macro="" textlink="">
      <xdr:nvSpPr>
        <xdr:cNvPr id="479" name="テキスト ボックス 478"/>
        <xdr:cNvSpPr txBox="1"/>
      </xdr:nvSpPr>
      <xdr:spPr>
        <a:xfrm>
          <a:off x="8483111" y="1700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57742</xdr:rowOff>
    </xdr:from>
    <xdr:to>
      <xdr:col>11</xdr:col>
      <xdr:colOff>358775</xdr:colOff>
      <xdr:row>98</xdr:row>
      <xdr:rowOff>159342</xdr:rowOff>
    </xdr:to>
    <xdr:sp macro="" textlink="">
      <xdr:nvSpPr>
        <xdr:cNvPr id="480" name="円/楕円 479"/>
        <xdr:cNvSpPr/>
      </xdr:nvSpPr>
      <xdr:spPr>
        <a:xfrm>
          <a:off x="7810500" y="168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150469</xdr:rowOff>
    </xdr:from>
    <xdr:ext cx="534377" cy="259045"/>
    <xdr:sp macro="" textlink="">
      <xdr:nvSpPr>
        <xdr:cNvPr id="481" name="テキスト ボックス 480"/>
        <xdr:cNvSpPr txBox="1"/>
      </xdr:nvSpPr>
      <xdr:spPr>
        <a:xfrm>
          <a:off x="7594111" y="169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142461</xdr:rowOff>
    </xdr:from>
    <xdr:to>
      <xdr:col>10</xdr:col>
      <xdr:colOff>155575</xdr:colOff>
      <xdr:row>99</xdr:row>
      <xdr:rowOff>72611</xdr:rowOff>
    </xdr:to>
    <xdr:sp macro="" textlink="">
      <xdr:nvSpPr>
        <xdr:cNvPr id="482" name="円/楕円 481"/>
        <xdr:cNvSpPr/>
      </xdr:nvSpPr>
      <xdr:spPr>
        <a:xfrm>
          <a:off x="6921500" y="1694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63738</xdr:rowOff>
    </xdr:from>
    <xdr:ext cx="534377" cy="259045"/>
    <xdr:sp macro="" textlink="">
      <xdr:nvSpPr>
        <xdr:cNvPr id="483" name="テキスト ボックス 482"/>
        <xdr:cNvSpPr txBox="1"/>
      </xdr:nvSpPr>
      <xdr:spPr>
        <a:xfrm>
          <a:off x="6705111" y="1703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06" name="直線コネクタ 505"/>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07"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08" name="直線コネクタ 507"/>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09"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0" name="直線コネクタ 509"/>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45654</xdr:rowOff>
    </xdr:from>
    <xdr:to>
      <xdr:col>23</xdr:col>
      <xdr:colOff>517525</xdr:colOff>
      <xdr:row>39</xdr:row>
      <xdr:rowOff>63942</xdr:rowOff>
    </xdr:to>
    <xdr:cxnSp macro="">
      <xdr:nvCxnSpPr>
        <xdr:cNvPr id="511" name="直線コネクタ 510"/>
        <xdr:cNvCxnSpPr/>
      </xdr:nvCxnSpPr>
      <xdr:spPr>
        <a:xfrm flipV="1">
          <a:off x="15481300" y="6732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2"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3" name="フローチャート : 判断 512"/>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63942</xdr:rowOff>
    </xdr:from>
    <xdr:to>
      <xdr:col>22</xdr:col>
      <xdr:colOff>365125</xdr:colOff>
      <xdr:row>39</xdr:row>
      <xdr:rowOff>73361</xdr:rowOff>
    </xdr:to>
    <xdr:cxnSp macro="">
      <xdr:nvCxnSpPr>
        <xdr:cNvPr id="514" name="直線コネクタ 513"/>
        <xdr:cNvCxnSpPr/>
      </xdr:nvCxnSpPr>
      <xdr:spPr>
        <a:xfrm flipV="1">
          <a:off x="14592300" y="6750492"/>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54610</xdr:rowOff>
    </xdr:from>
    <xdr:to>
      <xdr:col>22</xdr:col>
      <xdr:colOff>415925</xdr:colOff>
      <xdr:row>37</xdr:row>
      <xdr:rowOff>156210</xdr:rowOff>
    </xdr:to>
    <xdr:sp macro="" textlink="">
      <xdr:nvSpPr>
        <xdr:cNvPr id="515" name="フローチャート : 判断 514"/>
        <xdr:cNvSpPr/>
      </xdr:nvSpPr>
      <xdr:spPr>
        <a:xfrm>
          <a:off x="15430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1287</xdr:rowOff>
    </xdr:from>
    <xdr:ext cx="534377" cy="259045"/>
    <xdr:sp macro="" textlink="">
      <xdr:nvSpPr>
        <xdr:cNvPr id="516" name="テキスト ボックス 515"/>
        <xdr:cNvSpPr txBox="1"/>
      </xdr:nvSpPr>
      <xdr:spPr>
        <a:xfrm>
          <a:off x="15214111" y="61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14,500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65588</xdr:rowOff>
    </xdr:from>
    <xdr:to>
      <xdr:col>21</xdr:col>
      <xdr:colOff>161925</xdr:colOff>
      <xdr:row>39</xdr:row>
      <xdr:rowOff>73361</xdr:rowOff>
    </xdr:to>
    <xdr:cxnSp macro="">
      <xdr:nvCxnSpPr>
        <xdr:cNvPr id="517" name="直線コネクタ 516"/>
        <xdr:cNvCxnSpPr/>
      </xdr:nvCxnSpPr>
      <xdr:spPr>
        <a:xfrm>
          <a:off x="13703300" y="675213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103759</xdr:rowOff>
    </xdr:from>
    <xdr:to>
      <xdr:col>21</xdr:col>
      <xdr:colOff>212725</xdr:colOff>
      <xdr:row>38</xdr:row>
      <xdr:rowOff>33910</xdr:rowOff>
    </xdr:to>
    <xdr:sp macro="" textlink="">
      <xdr:nvSpPr>
        <xdr:cNvPr id="518" name="フローチャート : 判断 517"/>
        <xdr:cNvSpPr/>
      </xdr:nvSpPr>
      <xdr:spPr>
        <a:xfrm>
          <a:off x="14541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50436</xdr:rowOff>
    </xdr:from>
    <xdr:ext cx="534377" cy="259045"/>
    <xdr:sp macro="" textlink="">
      <xdr:nvSpPr>
        <xdr:cNvPr id="519" name="テキスト ボックス 518"/>
        <xdr:cNvSpPr txBox="1"/>
      </xdr:nvSpPr>
      <xdr:spPr>
        <a:xfrm>
          <a:off x="14325111" y="62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40808</xdr:rowOff>
    </xdr:from>
    <xdr:to>
      <xdr:col>19</xdr:col>
      <xdr:colOff>644525</xdr:colOff>
      <xdr:row>39</xdr:row>
      <xdr:rowOff>65588</xdr:rowOff>
    </xdr:to>
    <xdr:cxnSp macro="">
      <xdr:nvCxnSpPr>
        <xdr:cNvPr id="520" name="直線コネクタ 519"/>
        <xdr:cNvCxnSpPr/>
      </xdr:nvCxnSpPr>
      <xdr:spPr>
        <a:xfrm>
          <a:off x="12814300" y="6727358"/>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105633</xdr:rowOff>
    </xdr:from>
    <xdr:to>
      <xdr:col>20</xdr:col>
      <xdr:colOff>9525</xdr:colOff>
      <xdr:row>38</xdr:row>
      <xdr:rowOff>35784</xdr:rowOff>
    </xdr:to>
    <xdr:sp macro="" textlink="">
      <xdr:nvSpPr>
        <xdr:cNvPr id="521" name="フローチャート : 判断 520"/>
        <xdr:cNvSpPr/>
      </xdr:nvSpPr>
      <xdr:spPr>
        <a:xfrm>
          <a:off x="13652500" y="64492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52310</xdr:rowOff>
    </xdr:from>
    <xdr:ext cx="534377" cy="259045"/>
    <xdr:sp macro="" textlink="">
      <xdr:nvSpPr>
        <xdr:cNvPr id="522" name="テキスト ボックス 521"/>
        <xdr:cNvSpPr txBox="1"/>
      </xdr:nvSpPr>
      <xdr:spPr>
        <a:xfrm>
          <a:off x="13436111" y="62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133980</xdr:rowOff>
    </xdr:from>
    <xdr:to>
      <xdr:col>18</xdr:col>
      <xdr:colOff>492125</xdr:colOff>
      <xdr:row>38</xdr:row>
      <xdr:rowOff>64129</xdr:rowOff>
    </xdr:to>
    <xdr:sp macro="" textlink="">
      <xdr:nvSpPr>
        <xdr:cNvPr id="523" name="フローチャート : 判断 522"/>
        <xdr:cNvSpPr/>
      </xdr:nvSpPr>
      <xdr:spPr>
        <a:xfrm>
          <a:off x="12763500" y="647763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80657</xdr:rowOff>
    </xdr:from>
    <xdr:ext cx="534377" cy="259045"/>
    <xdr:sp macro="" textlink="">
      <xdr:nvSpPr>
        <xdr:cNvPr id="524" name="テキスト ボックス 523"/>
        <xdr:cNvSpPr txBox="1"/>
      </xdr:nvSpPr>
      <xdr:spPr>
        <a:xfrm>
          <a:off x="12547111" y="625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166304</xdr:rowOff>
    </xdr:from>
    <xdr:to>
      <xdr:col>23</xdr:col>
      <xdr:colOff>568325</xdr:colOff>
      <xdr:row>39</xdr:row>
      <xdr:rowOff>96454</xdr:rowOff>
    </xdr:to>
    <xdr:sp macro="" textlink="">
      <xdr:nvSpPr>
        <xdr:cNvPr id="530" name="円/楕円 529"/>
        <xdr:cNvSpPr/>
      </xdr:nvSpPr>
      <xdr:spPr>
        <a:xfrm>
          <a:off x="16268700" y="66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81231</xdr:rowOff>
    </xdr:from>
    <xdr:ext cx="469744" cy="259045"/>
    <xdr:sp macro="" textlink="">
      <xdr:nvSpPr>
        <xdr:cNvPr id="531" name="消防費該当値テキスト"/>
        <xdr:cNvSpPr txBox="1"/>
      </xdr:nvSpPr>
      <xdr:spPr>
        <a:xfrm>
          <a:off x="16370300" y="65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13142</xdr:rowOff>
    </xdr:from>
    <xdr:to>
      <xdr:col>22</xdr:col>
      <xdr:colOff>415925</xdr:colOff>
      <xdr:row>39</xdr:row>
      <xdr:rowOff>114742</xdr:rowOff>
    </xdr:to>
    <xdr:sp macro="" textlink="">
      <xdr:nvSpPr>
        <xdr:cNvPr id="532" name="円/楕円 531"/>
        <xdr:cNvSpPr/>
      </xdr:nvSpPr>
      <xdr:spPr>
        <a:xfrm>
          <a:off x="15430500" y="66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105869</xdr:rowOff>
    </xdr:from>
    <xdr:ext cx="469744" cy="259045"/>
    <xdr:sp macro="" textlink="">
      <xdr:nvSpPr>
        <xdr:cNvPr id="533" name="テキスト ボックス 532"/>
        <xdr:cNvSpPr txBox="1"/>
      </xdr:nvSpPr>
      <xdr:spPr>
        <a:xfrm>
          <a:off x="15246427" y="679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22561</xdr:rowOff>
    </xdr:from>
    <xdr:to>
      <xdr:col>21</xdr:col>
      <xdr:colOff>212725</xdr:colOff>
      <xdr:row>39</xdr:row>
      <xdr:rowOff>124161</xdr:rowOff>
    </xdr:to>
    <xdr:sp macro="" textlink="">
      <xdr:nvSpPr>
        <xdr:cNvPr id="534" name="円/楕円 533"/>
        <xdr:cNvSpPr/>
      </xdr:nvSpPr>
      <xdr:spPr>
        <a:xfrm>
          <a:off x="14541500" y="670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115288</xdr:rowOff>
    </xdr:from>
    <xdr:ext cx="469744" cy="259045"/>
    <xdr:sp macro="" textlink="">
      <xdr:nvSpPr>
        <xdr:cNvPr id="535" name="テキスト ボックス 534"/>
        <xdr:cNvSpPr txBox="1"/>
      </xdr:nvSpPr>
      <xdr:spPr>
        <a:xfrm>
          <a:off x="14357427" y="680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14788</xdr:rowOff>
    </xdr:from>
    <xdr:to>
      <xdr:col>20</xdr:col>
      <xdr:colOff>9525</xdr:colOff>
      <xdr:row>39</xdr:row>
      <xdr:rowOff>116388</xdr:rowOff>
    </xdr:to>
    <xdr:sp macro="" textlink="">
      <xdr:nvSpPr>
        <xdr:cNvPr id="536" name="円/楕円 535"/>
        <xdr:cNvSpPr/>
      </xdr:nvSpPr>
      <xdr:spPr>
        <a:xfrm>
          <a:off x="13652500" y="67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107515</xdr:rowOff>
    </xdr:from>
    <xdr:ext cx="469744" cy="259045"/>
    <xdr:sp macro="" textlink="">
      <xdr:nvSpPr>
        <xdr:cNvPr id="537" name="テキスト ボックス 536"/>
        <xdr:cNvSpPr txBox="1"/>
      </xdr:nvSpPr>
      <xdr:spPr>
        <a:xfrm>
          <a:off x="13468427" y="679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161458</xdr:rowOff>
    </xdr:from>
    <xdr:to>
      <xdr:col>18</xdr:col>
      <xdr:colOff>492125</xdr:colOff>
      <xdr:row>39</xdr:row>
      <xdr:rowOff>91608</xdr:rowOff>
    </xdr:to>
    <xdr:sp macro="" textlink="">
      <xdr:nvSpPr>
        <xdr:cNvPr id="538" name="円/楕円 537"/>
        <xdr:cNvSpPr/>
      </xdr:nvSpPr>
      <xdr:spPr>
        <a:xfrm>
          <a:off x="12763500" y="667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82735</xdr:rowOff>
    </xdr:from>
    <xdr:ext cx="469744" cy="259045"/>
    <xdr:sp macro="" textlink="">
      <xdr:nvSpPr>
        <xdr:cNvPr id="539" name="テキスト ボックス 538"/>
        <xdr:cNvSpPr txBox="1"/>
      </xdr:nvSpPr>
      <xdr:spPr>
        <a:xfrm>
          <a:off x="12579427" y="676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2" name="直線コネクタ 561"/>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3"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4" name="直線コネクタ 563"/>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5"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66" name="直線コネクタ 565"/>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38659</xdr:rowOff>
    </xdr:from>
    <xdr:to>
      <xdr:col>23</xdr:col>
      <xdr:colOff>517525</xdr:colOff>
      <xdr:row>55</xdr:row>
      <xdr:rowOff>74229</xdr:rowOff>
    </xdr:to>
    <xdr:cxnSp macro="">
      <xdr:nvCxnSpPr>
        <xdr:cNvPr id="567" name="直線コネクタ 566"/>
        <xdr:cNvCxnSpPr/>
      </xdr:nvCxnSpPr>
      <xdr:spPr>
        <a:xfrm flipV="1">
          <a:off x="15481300" y="8782609"/>
          <a:ext cx="838200" cy="72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78117</xdr:rowOff>
    </xdr:from>
    <xdr:ext cx="534377" cy="259045"/>
    <xdr:sp macro="" textlink="">
      <xdr:nvSpPr>
        <xdr:cNvPr id="568" name="教育費平均値テキスト"/>
        <xdr:cNvSpPr txBox="1"/>
      </xdr:nvSpPr>
      <xdr:spPr>
        <a:xfrm>
          <a:off x="16370300" y="950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69" name="フローチャート : 判断 568"/>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74229</xdr:rowOff>
    </xdr:from>
    <xdr:to>
      <xdr:col>22</xdr:col>
      <xdr:colOff>365125</xdr:colOff>
      <xdr:row>55</xdr:row>
      <xdr:rowOff>126647</xdr:rowOff>
    </xdr:to>
    <xdr:cxnSp macro="">
      <xdr:nvCxnSpPr>
        <xdr:cNvPr id="570" name="直線コネクタ 569"/>
        <xdr:cNvCxnSpPr/>
      </xdr:nvCxnSpPr>
      <xdr:spPr>
        <a:xfrm flipV="1">
          <a:off x="14592300" y="9503979"/>
          <a:ext cx="889000" cy="5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3770</xdr:rowOff>
    </xdr:from>
    <xdr:to>
      <xdr:col>22</xdr:col>
      <xdr:colOff>415925</xdr:colOff>
      <xdr:row>56</xdr:row>
      <xdr:rowOff>105370</xdr:rowOff>
    </xdr:to>
    <xdr:sp macro="" textlink="">
      <xdr:nvSpPr>
        <xdr:cNvPr id="571" name="フローチャート : 判断 570"/>
        <xdr:cNvSpPr/>
      </xdr:nvSpPr>
      <xdr:spPr>
        <a:xfrm>
          <a:off x="15430500" y="96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96497</xdr:rowOff>
    </xdr:from>
    <xdr:ext cx="534377" cy="259045"/>
    <xdr:sp macro="" textlink="">
      <xdr:nvSpPr>
        <xdr:cNvPr id="572" name="テキスト ボックス 571"/>
        <xdr:cNvSpPr txBox="1"/>
      </xdr:nvSpPr>
      <xdr:spPr>
        <a:xfrm>
          <a:off x="15214111" y="969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38,724</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126647</xdr:rowOff>
    </xdr:from>
    <xdr:to>
      <xdr:col>21</xdr:col>
      <xdr:colOff>161925</xdr:colOff>
      <xdr:row>56</xdr:row>
      <xdr:rowOff>84082</xdr:rowOff>
    </xdr:to>
    <xdr:cxnSp macro="">
      <xdr:nvCxnSpPr>
        <xdr:cNvPr id="573" name="直線コネクタ 572"/>
        <xdr:cNvCxnSpPr/>
      </xdr:nvCxnSpPr>
      <xdr:spPr>
        <a:xfrm flipV="1">
          <a:off x="13703300" y="9556397"/>
          <a:ext cx="889000" cy="1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6376</xdr:rowOff>
    </xdr:from>
    <xdr:to>
      <xdr:col>21</xdr:col>
      <xdr:colOff>212725</xdr:colOff>
      <xdr:row>56</xdr:row>
      <xdr:rowOff>107976</xdr:rowOff>
    </xdr:to>
    <xdr:sp macro="" textlink="">
      <xdr:nvSpPr>
        <xdr:cNvPr id="574" name="フローチャート : 判断 573"/>
        <xdr:cNvSpPr/>
      </xdr:nvSpPr>
      <xdr:spPr>
        <a:xfrm>
          <a:off x="14541500" y="96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99103</xdr:rowOff>
    </xdr:from>
    <xdr:ext cx="534377" cy="259045"/>
    <xdr:sp macro="" textlink="">
      <xdr:nvSpPr>
        <xdr:cNvPr id="575" name="テキスト ボックス 574"/>
        <xdr:cNvSpPr txBox="1"/>
      </xdr:nvSpPr>
      <xdr:spPr>
        <a:xfrm>
          <a:off x="14325111" y="97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84082</xdr:rowOff>
    </xdr:from>
    <xdr:to>
      <xdr:col>19</xdr:col>
      <xdr:colOff>644525</xdr:colOff>
      <xdr:row>57</xdr:row>
      <xdr:rowOff>24097</xdr:rowOff>
    </xdr:to>
    <xdr:cxnSp macro="">
      <xdr:nvCxnSpPr>
        <xdr:cNvPr id="576" name="直線コネクタ 575"/>
        <xdr:cNvCxnSpPr/>
      </xdr:nvCxnSpPr>
      <xdr:spPr>
        <a:xfrm flipV="1">
          <a:off x="12814300" y="9685282"/>
          <a:ext cx="889000" cy="1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114457</xdr:rowOff>
    </xdr:from>
    <xdr:to>
      <xdr:col>20</xdr:col>
      <xdr:colOff>9525</xdr:colOff>
      <xdr:row>56</xdr:row>
      <xdr:rowOff>44607</xdr:rowOff>
    </xdr:to>
    <xdr:sp macro="" textlink="">
      <xdr:nvSpPr>
        <xdr:cNvPr id="577" name="フローチャート : 判断 576"/>
        <xdr:cNvSpPr/>
      </xdr:nvSpPr>
      <xdr:spPr>
        <a:xfrm>
          <a:off x="13652500" y="954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61134</xdr:rowOff>
    </xdr:from>
    <xdr:ext cx="534377" cy="259045"/>
    <xdr:sp macro="" textlink="">
      <xdr:nvSpPr>
        <xdr:cNvPr id="578" name="テキスト ボックス 577"/>
        <xdr:cNvSpPr txBox="1"/>
      </xdr:nvSpPr>
      <xdr:spPr>
        <a:xfrm>
          <a:off x="13436111" y="93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41,382</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170396</xdr:rowOff>
    </xdr:from>
    <xdr:to>
      <xdr:col>18</xdr:col>
      <xdr:colOff>492125</xdr:colOff>
      <xdr:row>56</xdr:row>
      <xdr:rowOff>100546</xdr:rowOff>
    </xdr:to>
    <xdr:sp macro="" textlink="">
      <xdr:nvSpPr>
        <xdr:cNvPr id="579" name="フローチャート : 判断 578"/>
        <xdr:cNvSpPr/>
      </xdr:nvSpPr>
      <xdr:spPr>
        <a:xfrm>
          <a:off x="12763500" y="960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117073</xdr:rowOff>
    </xdr:from>
    <xdr:ext cx="534377" cy="259045"/>
    <xdr:sp macro="" textlink="">
      <xdr:nvSpPr>
        <xdr:cNvPr id="580" name="テキスト ボックス 579"/>
        <xdr:cNvSpPr txBox="1"/>
      </xdr:nvSpPr>
      <xdr:spPr>
        <a:xfrm>
          <a:off x="12547111" y="937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159309</xdr:rowOff>
    </xdr:from>
    <xdr:to>
      <xdr:col>23</xdr:col>
      <xdr:colOff>568325</xdr:colOff>
      <xdr:row>51</xdr:row>
      <xdr:rowOff>89459</xdr:rowOff>
    </xdr:to>
    <xdr:sp macro="" textlink="">
      <xdr:nvSpPr>
        <xdr:cNvPr id="586" name="円/楕円 585"/>
        <xdr:cNvSpPr/>
      </xdr:nvSpPr>
      <xdr:spPr>
        <a:xfrm>
          <a:off x="16268700" y="8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112336</xdr:rowOff>
    </xdr:from>
    <xdr:ext cx="534377" cy="259045"/>
    <xdr:sp macro="" textlink="">
      <xdr:nvSpPr>
        <xdr:cNvPr id="587" name="教育費該当値テキスト"/>
        <xdr:cNvSpPr txBox="1"/>
      </xdr:nvSpPr>
      <xdr:spPr>
        <a:xfrm>
          <a:off x="16370300" y="868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76,920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23429</xdr:rowOff>
    </xdr:from>
    <xdr:to>
      <xdr:col>22</xdr:col>
      <xdr:colOff>415925</xdr:colOff>
      <xdr:row>55</xdr:row>
      <xdr:rowOff>125029</xdr:rowOff>
    </xdr:to>
    <xdr:sp macro="" textlink="">
      <xdr:nvSpPr>
        <xdr:cNvPr id="588" name="円/楕円 587"/>
        <xdr:cNvSpPr/>
      </xdr:nvSpPr>
      <xdr:spPr>
        <a:xfrm>
          <a:off x="15430500" y="94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141556</xdr:rowOff>
    </xdr:from>
    <xdr:ext cx="534377" cy="259045"/>
    <xdr:sp macro="" textlink="">
      <xdr:nvSpPr>
        <xdr:cNvPr id="589" name="テキスト ボックス 588"/>
        <xdr:cNvSpPr txBox="1"/>
      </xdr:nvSpPr>
      <xdr:spPr>
        <a:xfrm>
          <a:off x="15214111" y="92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75847</xdr:rowOff>
    </xdr:from>
    <xdr:to>
      <xdr:col>21</xdr:col>
      <xdr:colOff>212725</xdr:colOff>
      <xdr:row>56</xdr:row>
      <xdr:rowOff>5997</xdr:rowOff>
    </xdr:to>
    <xdr:sp macro="" textlink="">
      <xdr:nvSpPr>
        <xdr:cNvPr id="590" name="円/楕円 589"/>
        <xdr:cNvSpPr/>
      </xdr:nvSpPr>
      <xdr:spPr>
        <a:xfrm>
          <a:off x="14541500" y="95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22524</xdr:rowOff>
    </xdr:from>
    <xdr:ext cx="534377" cy="259045"/>
    <xdr:sp macro="" textlink="">
      <xdr:nvSpPr>
        <xdr:cNvPr id="591" name="テキスト ボックス 590"/>
        <xdr:cNvSpPr txBox="1"/>
      </xdr:nvSpPr>
      <xdr:spPr>
        <a:xfrm>
          <a:off x="14325111" y="928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33282</xdr:rowOff>
    </xdr:from>
    <xdr:to>
      <xdr:col>20</xdr:col>
      <xdr:colOff>9525</xdr:colOff>
      <xdr:row>56</xdr:row>
      <xdr:rowOff>134882</xdr:rowOff>
    </xdr:to>
    <xdr:sp macro="" textlink="">
      <xdr:nvSpPr>
        <xdr:cNvPr id="592" name="円/楕円 591"/>
        <xdr:cNvSpPr/>
      </xdr:nvSpPr>
      <xdr:spPr>
        <a:xfrm>
          <a:off x="13652500" y="96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126009</xdr:rowOff>
    </xdr:from>
    <xdr:ext cx="534377" cy="259045"/>
    <xdr:sp macro="" textlink="">
      <xdr:nvSpPr>
        <xdr:cNvPr id="593" name="テキスト ボックス 592"/>
        <xdr:cNvSpPr txBox="1"/>
      </xdr:nvSpPr>
      <xdr:spPr>
        <a:xfrm>
          <a:off x="13436111" y="97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144747</xdr:rowOff>
    </xdr:from>
    <xdr:to>
      <xdr:col>18</xdr:col>
      <xdr:colOff>492125</xdr:colOff>
      <xdr:row>57</xdr:row>
      <xdr:rowOff>74897</xdr:rowOff>
    </xdr:to>
    <xdr:sp macro="" textlink="">
      <xdr:nvSpPr>
        <xdr:cNvPr id="594" name="円/楕円 593"/>
        <xdr:cNvSpPr/>
      </xdr:nvSpPr>
      <xdr:spPr>
        <a:xfrm>
          <a:off x="12763500" y="97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66024</xdr:rowOff>
    </xdr:from>
    <xdr:ext cx="534377" cy="259045"/>
    <xdr:sp macro="" textlink="">
      <xdr:nvSpPr>
        <xdr:cNvPr id="595" name="テキスト ボックス 594"/>
        <xdr:cNvSpPr txBox="1"/>
      </xdr:nvSpPr>
      <xdr:spPr>
        <a:xfrm>
          <a:off x="12547111" y="98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1" name="テキスト ボックス 61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3" name="テキスト ボックス 61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5" name="テキスト ボックス 614"/>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19" name="直線コネクタ 618"/>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2"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3" name="直線コネクタ 622"/>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97108</xdr:rowOff>
    </xdr:from>
    <xdr:ext cx="378565" cy="259045"/>
    <xdr:sp macro="" textlink="">
      <xdr:nvSpPr>
        <xdr:cNvPr id="625" name="災害復旧費平均値テキスト"/>
        <xdr:cNvSpPr txBox="1"/>
      </xdr:nvSpPr>
      <xdr:spPr>
        <a:xfrm>
          <a:off x="16370300" y="13298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26" name="フローチャート : 判断 625"/>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94044</xdr:rowOff>
    </xdr:from>
    <xdr:to>
      <xdr:col>22</xdr:col>
      <xdr:colOff>415925</xdr:colOff>
      <xdr:row>79</xdr:row>
      <xdr:rowOff>24194</xdr:rowOff>
    </xdr:to>
    <xdr:sp macro="" textlink="">
      <xdr:nvSpPr>
        <xdr:cNvPr id="628" name="フローチャート : 判断 627"/>
        <xdr:cNvSpPr/>
      </xdr:nvSpPr>
      <xdr:spPr>
        <a:xfrm>
          <a:off x="15430500" y="1346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40721</xdr:rowOff>
    </xdr:from>
    <xdr:ext cx="378565" cy="259045"/>
    <xdr:sp macro="" textlink="">
      <xdr:nvSpPr>
        <xdr:cNvPr id="629" name="テキスト ボックス 628"/>
        <xdr:cNvSpPr txBox="1"/>
      </xdr:nvSpPr>
      <xdr:spPr>
        <a:xfrm>
          <a:off x="15292017" y="1324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104139</xdr:rowOff>
    </xdr:from>
    <xdr:to>
      <xdr:col>21</xdr:col>
      <xdr:colOff>212725</xdr:colOff>
      <xdr:row>79</xdr:row>
      <xdr:rowOff>34289</xdr:rowOff>
    </xdr:to>
    <xdr:sp macro="" textlink="">
      <xdr:nvSpPr>
        <xdr:cNvPr id="631" name="フローチャート : 判断 630"/>
        <xdr:cNvSpPr/>
      </xdr:nvSpPr>
      <xdr:spPr>
        <a:xfrm>
          <a:off x="14541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50816</xdr:rowOff>
    </xdr:from>
    <xdr:ext cx="378565" cy="259045"/>
    <xdr:sp macro="" textlink="">
      <xdr:nvSpPr>
        <xdr:cNvPr id="632" name="テキスト ボックス 631"/>
        <xdr:cNvSpPr txBox="1"/>
      </xdr:nvSpPr>
      <xdr:spPr>
        <a:xfrm>
          <a:off x="14403017" y="13252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42227</xdr:rowOff>
    </xdr:from>
    <xdr:to>
      <xdr:col>20</xdr:col>
      <xdr:colOff>9525</xdr:colOff>
      <xdr:row>78</xdr:row>
      <xdr:rowOff>143827</xdr:rowOff>
    </xdr:to>
    <xdr:sp macro="" textlink="">
      <xdr:nvSpPr>
        <xdr:cNvPr id="634" name="フローチャート : 判断 633"/>
        <xdr:cNvSpPr/>
      </xdr:nvSpPr>
      <xdr:spPr>
        <a:xfrm>
          <a:off x="13652500" y="1341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160354</xdr:rowOff>
    </xdr:from>
    <xdr:ext cx="378565" cy="259045"/>
    <xdr:sp macro="" textlink="">
      <xdr:nvSpPr>
        <xdr:cNvPr id="635" name="テキスト ボックス 634"/>
        <xdr:cNvSpPr txBox="1"/>
      </xdr:nvSpPr>
      <xdr:spPr>
        <a:xfrm>
          <a:off x="13514017" y="131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36" name="フローチャート : 判断 635"/>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140733</xdr:rowOff>
    </xdr:from>
    <xdr:ext cx="378565" cy="259045"/>
    <xdr:sp macro="" textlink="">
      <xdr:nvSpPr>
        <xdr:cNvPr id="637" name="テキスト ボックス 636"/>
        <xdr:cNvSpPr txBox="1"/>
      </xdr:nvSpPr>
      <xdr:spPr>
        <a:xfrm>
          <a:off x="12625017" y="13170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6" name="テキスト ボックス 645"/>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7" name="円/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8" name="テキスト ボックス 647"/>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9" name="円/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0" name="テキスト ボックス 649"/>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1" name="円/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2" name="テキスト ボックス 651"/>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78" name="直線コネクタ 677"/>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79"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0" name="直線コネクタ 679"/>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1"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2" name="直線コネクタ 681"/>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760</xdr:rowOff>
    </xdr:from>
    <xdr:to>
      <xdr:col>23</xdr:col>
      <xdr:colOff>517525</xdr:colOff>
      <xdr:row>97</xdr:row>
      <xdr:rowOff>38381</xdr:rowOff>
    </xdr:to>
    <xdr:cxnSp macro="">
      <xdr:nvCxnSpPr>
        <xdr:cNvPr id="683" name="直線コネクタ 682"/>
        <xdr:cNvCxnSpPr/>
      </xdr:nvCxnSpPr>
      <xdr:spPr>
        <a:xfrm>
          <a:off x="15481300" y="16631410"/>
          <a:ext cx="8382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4"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5" name="フローチャート : 判断 684"/>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760</xdr:rowOff>
    </xdr:from>
    <xdr:to>
      <xdr:col>22</xdr:col>
      <xdr:colOff>365125</xdr:colOff>
      <xdr:row>97</xdr:row>
      <xdr:rowOff>7358</xdr:rowOff>
    </xdr:to>
    <xdr:cxnSp macro="">
      <xdr:nvCxnSpPr>
        <xdr:cNvPr id="686" name="直線コネクタ 685"/>
        <xdr:cNvCxnSpPr/>
      </xdr:nvCxnSpPr>
      <xdr:spPr>
        <a:xfrm flipV="1">
          <a:off x="14592300" y="16631410"/>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32272</xdr:rowOff>
    </xdr:from>
    <xdr:to>
      <xdr:col>22</xdr:col>
      <xdr:colOff>415925</xdr:colOff>
      <xdr:row>96</xdr:row>
      <xdr:rowOff>133872</xdr:rowOff>
    </xdr:to>
    <xdr:sp macro="" textlink="">
      <xdr:nvSpPr>
        <xdr:cNvPr id="687" name="フローチャート : 判断 686"/>
        <xdr:cNvSpPr/>
      </xdr:nvSpPr>
      <xdr:spPr>
        <a:xfrm>
          <a:off x="15430500" y="1649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150399</xdr:rowOff>
    </xdr:from>
    <xdr:ext cx="534377" cy="259045"/>
    <xdr:sp macro="" textlink="">
      <xdr:nvSpPr>
        <xdr:cNvPr id="688" name="テキスト ボックス 687"/>
        <xdr:cNvSpPr txBox="1"/>
      </xdr:nvSpPr>
      <xdr:spPr>
        <a:xfrm>
          <a:off x="15214111" y="162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7358</xdr:rowOff>
    </xdr:from>
    <xdr:to>
      <xdr:col>21</xdr:col>
      <xdr:colOff>161925</xdr:colOff>
      <xdr:row>97</xdr:row>
      <xdr:rowOff>18004</xdr:rowOff>
    </xdr:to>
    <xdr:cxnSp macro="">
      <xdr:nvCxnSpPr>
        <xdr:cNvPr id="689" name="直線コネクタ 688"/>
        <xdr:cNvCxnSpPr/>
      </xdr:nvCxnSpPr>
      <xdr:spPr>
        <a:xfrm flipV="1">
          <a:off x="13703300" y="16638008"/>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21104</xdr:rowOff>
    </xdr:from>
    <xdr:to>
      <xdr:col>21</xdr:col>
      <xdr:colOff>212725</xdr:colOff>
      <xdr:row>96</xdr:row>
      <xdr:rowOff>122704</xdr:rowOff>
    </xdr:to>
    <xdr:sp macro="" textlink="">
      <xdr:nvSpPr>
        <xdr:cNvPr id="690" name="フローチャート : 判断 689"/>
        <xdr:cNvSpPr/>
      </xdr:nvSpPr>
      <xdr:spPr>
        <a:xfrm>
          <a:off x="14541500" y="1648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139231</xdr:rowOff>
    </xdr:from>
    <xdr:ext cx="534377" cy="259045"/>
    <xdr:sp macro="" textlink="">
      <xdr:nvSpPr>
        <xdr:cNvPr id="691" name="テキスト ボックス 690"/>
        <xdr:cNvSpPr txBox="1"/>
      </xdr:nvSpPr>
      <xdr:spPr>
        <a:xfrm>
          <a:off x="14325111" y="1625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133528</xdr:rowOff>
    </xdr:from>
    <xdr:to>
      <xdr:col>19</xdr:col>
      <xdr:colOff>644525</xdr:colOff>
      <xdr:row>97</xdr:row>
      <xdr:rowOff>18004</xdr:rowOff>
    </xdr:to>
    <xdr:cxnSp macro="">
      <xdr:nvCxnSpPr>
        <xdr:cNvPr id="692" name="直線コネクタ 691"/>
        <xdr:cNvCxnSpPr/>
      </xdr:nvCxnSpPr>
      <xdr:spPr>
        <a:xfrm>
          <a:off x="12814300" y="16592728"/>
          <a:ext cx="889000" cy="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3828</xdr:rowOff>
    </xdr:from>
    <xdr:to>
      <xdr:col>20</xdr:col>
      <xdr:colOff>9525</xdr:colOff>
      <xdr:row>96</xdr:row>
      <xdr:rowOff>105428</xdr:rowOff>
    </xdr:to>
    <xdr:sp macro="" textlink="">
      <xdr:nvSpPr>
        <xdr:cNvPr id="693" name="フローチャート : 判断 692"/>
        <xdr:cNvSpPr/>
      </xdr:nvSpPr>
      <xdr:spPr>
        <a:xfrm>
          <a:off x="13652500" y="1646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121955</xdr:rowOff>
    </xdr:from>
    <xdr:ext cx="534377" cy="259045"/>
    <xdr:sp macro="" textlink="">
      <xdr:nvSpPr>
        <xdr:cNvPr id="694" name="テキスト ボックス 693"/>
        <xdr:cNvSpPr txBox="1"/>
      </xdr:nvSpPr>
      <xdr:spPr>
        <a:xfrm>
          <a:off x="13436111" y="162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165954</xdr:rowOff>
    </xdr:from>
    <xdr:to>
      <xdr:col>18</xdr:col>
      <xdr:colOff>492125</xdr:colOff>
      <xdr:row>96</xdr:row>
      <xdr:rowOff>96104</xdr:rowOff>
    </xdr:to>
    <xdr:sp macro="" textlink="">
      <xdr:nvSpPr>
        <xdr:cNvPr id="695" name="フローチャート : 判断 694"/>
        <xdr:cNvSpPr/>
      </xdr:nvSpPr>
      <xdr:spPr>
        <a:xfrm>
          <a:off x="12763500" y="1645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112631</xdr:rowOff>
    </xdr:from>
    <xdr:ext cx="534377" cy="259045"/>
    <xdr:sp macro="" textlink="">
      <xdr:nvSpPr>
        <xdr:cNvPr id="696" name="テキスト ボックス 695"/>
        <xdr:cNvSpPr txBox="1"/>
      </xdr:nvSpPr>
      <xdr:spPr>
        <a:xfrm>
          <a:off x="12547111" y="1622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34,781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159031</xdr:rowOff>
    </xdr:from>
    <xdr:to>
      <xdr:col>23</xdr:col>
      <xdr:colOff>568325</xdr:colOff>
      <xdr:row>97</xdr:row>
      <xdr:rowOff>89181</xdr:rowOff>
    </xdr:to>
    <xdr:sp macro="" textlink="">
      <xdr:nvSpPr>
        <xdr:cNvPr id="702" name="円/楕円 701"/>
        <xdr:cNvSpPr/>
      </xdr:nvSpPr>
      <xdr:spPr>
        <a:xfrm>
          <a:off x="16268700" y="166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137458</xdr:rowOff>
    </xdr:from>
    <xdr:ext cx="534377" cy="259045"/>
    <xdr:sp macro="" textlink="">
      <xdr:nvSpPr>
        <xdr:cNvPr id="703" name="公債費該当値テキスト"/>
        <xdr:cNvSpPr txBox="1"/>
      </xdr:nvSpPr>
      <xdr:spPr>
        <a:xfrm>
          <a:off x="16370300" y="165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121410</xdr:rowOff>
    </xdr:from>
    <xdr:to>
      <xdr:col>22</xdr:col>
      <xdr:colOff>415925</xdr:colOff>
      <xdr:row>97</xdr:row>
      <xdr:rowOff>51560</xdr:rowOff>
    </xdr:to>
    <xdr:sp macro="" textlink="">
      <xdr:nvSpPr>
        <xdr:cNvPr id="704" name="円/楕円 703"/>
        <xdr:cNvSpPr/>
      </xdr:nvSpPr>
      <xdr:spPr>
        <a:xfrm>
          <a:off x="15430500" y="1658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42687</xdr:rowOff>
    </xdr:from>
    <xdr:ext cx="534377" cy="259045"/>
    <xdr:sp macro="" textlink="">
      <xdr:nvSpPr>
        <xdr:cNvPr id="705" name="テキスト ボックス 704"/>
        <xdr:cNvSpPr txBox="1"/>
      </xdr:nvSpPr>
      <xdr:spPr>
        <a:xfrm>
          <a:off x="15214111" y="1667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128008</xdr:rowOff>
    </xdr:from>
    <xdr:to>
      <xdr:col>21</xdr:col>
      <xdr:colOff>212725</xdr:colOff>
      <xdr:row>97</xdr:row>
      <xdr:rowOff>58158</xdr:rowOff>
    </xdr:to>
    <xdr:sp macro="" textlink="">
      <xdr:nvSpPr>
        <xdr:cNvPr id="706" name="円/楕円 705"/>
        <xdr:cNvSpPr/>
      </xdr:nvSpPr>
      <xdr:spPr>
        <a:xfrm>
          <a:off x="14541500" y="16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49285</xdr:rowOff>
    </xdr:from>
    <xdr:ext cx="534377" cy="259045"/>
    <xdr:sp macro="" textlink="">
      <xdr:nvSpPr>
        <xdr:cNvPr id="707" name="テキスト ボックス 706"/>
        <xdr:cNvSpPr txBox="1"/>
      </xdr:nvSpPr>
      <xdr:spPr>
        <a:xfrm>
          <a:off x="14325111" y="166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138654</xdr:rowOff>
    </xdr:from>
    <xdr:to>
      <xdr:col>20</xdr:col>
      <xdr:colOff>9525</xdr:colOff>
      <xdr:row>97</xdr:row>
      <xdr:rowOff>68804</xdr:rowOff>
    </xdr:to>
    <xdr:sp macro="" textlink="">
      <xdr:nvSpPr>
        <xdr:cNvPr id="708" name="円/楕円 707"/>
        <xdr:cNvSpPr/>
      </xdr:nvSpPr>
      <xdr:spPr>
        <a:xfrm>
          <a:off x="13652500" y="1659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59931</xdr:rowOff>
    </xdr:from>
    <xdr:ext cx="534377" cy="259045"/>
    <xdr:sp macro="" textlink="">
      <xdr:nvSpPr>
        <xdr:cNvPr id="709" name="テキスト ボックス 708"/>
        <xdr:cNvSpPr txBox="1"/>
      </xdr:nvSpPr>
      <xdr:spPr>
        <a:xfrm>
          <a:off x="13436111" y="166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82728</xdr:rowOff>
    </xdr:from>
    <xdr:to>
      <xdr:col>18</xdr:col>
      <xdr:colOff>492125</xdr:colOff>
      <xdr:row>97</xdr:row>
      <xdr:rowOff>12878</xdr:rowOff>
    </xdr:to>
    <xdr:sp macro="" textlink="">
      <xdr:nvSpPr>
        <xdr:cNvPr id="710" name="円/楕円 709"/>
        <xdr:cNvSpPr/>
      </xdr:nvSpPr>
      <xdr:spPr>
        <a:xfrm>
          <a:off x="12763500" y="1654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4005</xdr:rowOff>
    </xdr:from>
    <xdr:ext cx="534377" cy="259045"/>
    <xdr:sp macro="" textlink="">
      <xdr:nvSpPr>
        <xdr:cNvPr id="711" name="テキスト ボックス 710"/>
        <xdr:cNvSpPr txBox="1"/>
      </xdr:nvSpPr>
      <xdr:spPr>
        <a:xfrm>
          <a:off x="12547111" y="166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5" name="直線コネクタ 734"/>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36"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38"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39" name="直線コネクタ 738"/>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1"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2" name="フローチャート : 判断 741"/>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143193</xdr:rowOff>
    </xdr:from>
    <xdr:to>
      <xdr:col>31</xdr:col>
      <xdr:colOff>85725</xdr:colOff>
      <xdr:row>39</xdr:row>
      <xdr:rowOff>73343</xdr:rowOff>
    </xdr:to>
    <xdr:sp macro="" textlink="">
      <xdr:nvSpPr>
        <xdr:cNvPr id="744" name="フローチャート : 判断 743"/>
        <xdr:cNvSpPr/>
      </xdr:nvSpPr>
      <xdr:spPr>
        <a:xfrm>
          <a:off x="21272500" y="6658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89869</xdr:rowOff>
    </xdr:from>
    <xdr:ext cx="378565" cy="259045"/>
    <xdr:sp macro="" textlink="">
      <xdr:nvSpPr>
        <xdr:cNvPr id="745" name="テキスト ボックス 744"/>
        <xdr:cNvSpPr txBox="1"/>
      </xdr:nvSpPr>
      <xdr:spPr>
        <a:xfrm>
          <a:off x="21134017" y="643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44069</xdr:rowOff>
    </xdr:from>
    <xdr:to>
      <xdr:col>29</xdr:col>
      <xdr:colOff>517525</xdr:colOff>
      <xdr:row>39</xdr:row>
      <xdr:rowOff>44450</xdr:rowOff>
    </xdr:to>
    <xdr:cxnSp macro="">
      <xdr:nvCxnSpPr>
        <xdr:cNvPr id="746" name="直線コネクタ 745"/>
        <xdr:cNvCxnSpPr/>
      </xdr:nvCxnSpPr>
      <xdr:spPr>
        <a:xfrm>
          <a:off x="19545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52895</xdr:rowOff>
    </xdr:from>
    <xdr:to>
      <xdr:col>29</xdr:col>
      <xdr:colOff>568325</xdr:colOff>
      <xdr:row>38</xdr:row>
      <xdr:rowOff>154495</xdr:rowOff>
    </xdr:to>
    <xdr:sp macro="" textlink="">
      <xdr:nvSpPr>
        <xdr:cNvPr id="747" name="フローチャート : 判断 746"/>
        <xdr:cNvSpPr/>
      </xdr:nvSpPr>
      <xdr:spPr>
        <a:xfrm>
          <a:off x="20383500" y="65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171023</xdr:rowOff>
    </xdr:from>
    <xdr:ext cx="378565" cy="259045"/>
    <xdr:sp macro="" textlink="">
      <xdr:nvSpPr>
        <xdr:cNvPr id="748" name="テキスト ボックス 747"/>
        <xdr:cNvSpPr txBox="1"/>
      </xdr:nvSpPr>
      <xdr:spPr>
        <a:xfrm>
          <a:off x="20245017" y="6343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12636</xdr:rowOff>
    </xdr:from>
    <xdr:to>
      <xdr:col>28</xdr:col>
      <xdr:colOff>314325</xdr:colOff>
      <xdr:row>39</xdr:row>
      <xdr:rowOff>44069</xdr:rowOff>
    </xdr:to>
    <xdr:cxnSp macro="">
      <xdr:nvCxnSpPr>
        <xdr:cNvPr id="749" name="直線コネクタ 748"/>
        <xdr:cNvCxnSpPr/>
      </xdr:nvCxnSpPr>
      <xdr:spPr>
        <a:xfrm>
          <a:off x="18656300" y="6699186"/>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160528</xdr:rowOff>
    </xdr:from>
    <xdr:to>
      <xdr:col>28</xdr:col>
      <xdr:colOff>365125</xdr:colOff>
      <xdr:row>37</xdr:row>
      <xdr:rowOff>90678</xdr:rowOff>
    </xdr:to>
    <xdr:sp macro="" textlink="">
      <xdr:nvSpPr>
        <xdr:cNvPr id="750" name="フローチャート : 判断 749"/>
        <xdr:cNvSpPr/>
      </xdr:nvSpPr>
      <xdr:spPr>
        <a:xfrm>
          <a:off x="19494500" y="63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107205</xdr:rowOff>
    </xdr:from>
    <xdr:ext cx="469744" cy="259045"/>
    <xdr:sp macro="" textlink="">
      <xdr:nvSpPr>
        <xdr:cNvPr id="751" name="テキスト ボックス 750"/>
        <xdr:cNvSpPr txBox="1"/>
      </xdr:nvSpPr>
      <xdr:spPr>
        <a:xfrm>
          <a:off x="19310427"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155004</xdr:rowOff>
    </xdr:from>
    <xdr:to>
      <xdr:col>27</xdr:col>
      <xdr:colOff>161925</xdr:colOff>
      <xdr:row>39</xdr:row>
      <xdr:rowOff>85154</xdr:rowOff>
    </xdr:to>
    <xdr:sp macro="" textlink="">
      <xdr:nvSpPr>
        <xdr:cNvPr id="752" name="フローチャート : 判断 751"/>
        <xdr:cNvSpPr/>
      </xdr:nvSpPr>
      <xdr:spPr>
        <a:xfrm>
          <a:off x="18605500" y="66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76281</xdr:rowOff>
    </xdr:from>
    <xdr:ext cx="313932" cy="259045"/>
    <xdr:sp macro="" textlink="">
      <xdr:nvSpPr>
        <xdr:cNvPr id="753" name="テキスト ボックス 752"/>
        <xdr:cNvSpPr txBox="1"/>
      </xdr:nvSpPr>
      <xdr:spPr>
        <a:xfrm>
          <a:off x="18499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9" name="円/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0"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1" name="円/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2" name="テキスト ボックス 76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3" name="円/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4" name="テキスト ボックス 76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164719</xdr:rowOff>
    </xdr:from>
    <xdr:to>
      <xdr:col>28</xdr:col>
      <xdr:colOff>365125</xdr:colOff>
      <xdr:row>39</xdr:row>
      <xdr:rowOff>94869</xdr:rowOff>
    </xdr:to>
    <xdr:sp macro="" textlink="">
      <xdr:nvSpPr>
        <xdr:cNvPr id="765" name="円/楕円 764"/>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85996</xdr:rowOff>
    </xdr:from>
    <xdr:ext cx="249299" cy="259045"/>
    <xdr:sp macro="" textlink="">
      <xdr:nvSpPr>
        <xdr:cNvPr id="766" name="テキスト ボックス 765"/>
        <xdr:cNvSpPr txBox="1"/>
      </xdr:nvSpPr>
      <xdr:spPr>
        <a:xfrm>
          <a:off x="19420649"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133286</xdr:rowOff>
    </xdr:from>
    <xdr:to>
      <xdr:col>27</xdr:col>
      <xdr:colOff>161925</xdr:colOff>
      <xdr:row>39</xdr:row>
      <xdr:rowOff>63436</xdr:rowOff>
    </xdr:to>
    <xdr:sp macro="" textlink="">
      <xdr:nvSpPr>
        <xdr:cNvPr id="767" name="円/楕円 766"/>
        <xdr:cNvSpPr/>
      </xdr:nvSpPr>
      <xdr:spPr>
        <a:xfrm>
          <a:off x="18605500" y="66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79963</xdr:rowOff>
    </xdr:from>
    <xdr:ext cx="378565" cy="259045"/>
    <xdr:sp macro="" textlink="">
      <xdr:nvSpPr>
        <xdr:cNvPr id="768" name="テキスト ボックス 767"/>
        <xdr:cNvSpPr txBox="1"/>
      </xdr:nvSpPr>
      <xdr:spPr>
        <a:xfrm>
          <a:off x="18467017" y="642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1" name="フローチャート :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3" name="フローチャート :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4" name="テキスト ボックス 79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6" name="フローチャート :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7" name="テキスト ボックス 79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9" name="フローチャート :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0" name="テキスト ボックス 79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フローチャート :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2" name="テキスト ボックス 80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8" name="円/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0" name="円/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1" name="テキスト ボックス 81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2" name="円/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3" name="テキスト ボックス 81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4" name="円/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5" name="テキスト ボックス 81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円/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7" name="テキスト ボックス 81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総合スポーツセンター施設整備事業及び春日東中学校改築事業により教育費が例年と比べると増加している。</a:t>
          </a:r>
          <a:endParaRPr lang="ja-JP" altLang="ja-JP" sz="1300">
            <a:effectLst/>
          </a:endParaRPr>
        </a:p>
        <a:p>
          <a:r>
            <a:rPr kumimoji="1" lang="ja-JP" altLang="ja-JP" sz="1300">
              <a:solidFill>
                <a:schemeClr val="dk1"/>
              </a:solidFill>
              <a:effectLst/>
              <a:latin typeface="+mn-lt"/>
              <a:ea typeface="+mn-ea"/>
              <a:cs typeface="+mn-cs"/>
            </a:rPr>
            <a:t>　それ以外の経費については、類似団体よりも低い経費で推移しており、効率的な行政運営がなされている。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実質収支は、</a:t>
          </a:r>
          <a:r>
            <a:rPr kumimoji="1" lang="en-US" altLang="ja-JP" sz="1400">
              <a:solidFill>
                <a:schemeClr val="dk1"/>
              </a:solidFill>
              <a:effectLst/>
              <a:latin typeface="+mn-lt"/>
              <a:ea typeface="+mn-ea"/>
              <a:cs typeface="+mn-cs"/>
            </a:rPr>
            <a:t>1,032,143</a:t>
          </a:r>
          <a:r>
            <a:rPr kumimoji="1" lang="ja-JP" altLang="ja-JP" sz="1400">
              <a:solidFill>
                <a:schemeClr val="dk1"/>
              </a:solidFill>
              <a:effectLst/>
              <a:latin typeface="+mn-lt"/>
              <a:ea typeface="+mn-ea"/>
              <a:cs typeface="+mn-cs"/>
            </a:rPr>
            <a:t>千円の黒字であった。単年度収支は</a:t>
          </a:r>
          <a:r>
            <a:rPr kumimoji="1" lang="en-US" altLang="ja-JP" sz="1400">
              <a:solidFill>
                <a:schemeClr val="dk1"/>
              </a:solidFill>
              <a:effectLst/>
              <a:latin typeface="+mn-lt"/>
              <a:ea typeface="+mn-ea"/>
              <a:cs typeface="+mn-cs"/>
            </a:rPr>
            <a:t>383,647</a:t>
          </a:r>
          <a:r>
            <a:rPr kumimoji="1" lang="ja-JP" altLang="ja-JP" sz="1400">
              <a:solidFill>
                <a:schemeClr val="dk1"/>
              </a:solidFill>
              <a:effectLst/>
              <a:latin typeface="+mn-lt"/>
              <a:ea typeface="+mn-ea"/>
              <a:cs typeface="+mn-cs"/>
            </a:rPr>
            <a:t>千円（前年度▲</a:t>
          </a:r>
          <a:r>
            <a:rPr kumimoji="1" lang="en-US" altLang="ja-JP" sz="1400">
              <a:solidFill>
                <a:schemeClr val="dk1"/>
              </a:solidFill>
              <a:effectLst/>
              <a:latin typeface="+mn-lt"/>
              <a:ea typeface="+mn-ea"/>
              <a:cs typeface="+mn-cs"/>
            </a:rPr>
            <a:t>241,534</a:t>
          </a:r>
          <a:r>
            <a:rPr kumimoji="1" lang="ja-JP" altLang="ja-JP" sz="1400">
              <a:solidFill>
                <a:schemeClr val="dk1"/>
              </a:solidFill>
              <a:effectLst/>
              <a:latin typeface="+mn-lt"/>
              <a:ea typeface="+mn-ea"/>
              <a:cs typeface="+mn-cs"/>
            </a:rPr>
            <a:t>千円）、実質単年度収支は</a:t>
          </a:r>
          <a:r>
            <a:rPr kumimoji="1" lang="en-US" altLang="ja-JP" sz="1400">
              <a:solidFill>
                <a:schemeClr val="dk1"/>
              </a:solidFill>
              <a:effectLst/>
              <a:latin typeface="+mn-lt"/>
              <a:ea typeface="+mn-ea"/>
              <a:cs typeface="+mn-cs"/>
            </a:rPr>
            <a:t>784,647</a:t>
          </a:r>
          <a:r>
            <a:rPr kumimoji="1" lang="ja-JP" altLang="ja-JP" sz="1400">
              <a:solidFill>
                <a:schemeClr val="dk1"/>
              </a:solidFill>
              <a:effectLst/>
              <a:latin typeface="+mn-lt"/>
              <a:ea typeface="+mn-ea"/>
              <a:cs typeface="+mn-cs"/>
            </a:rPr>
            <a:t>千円（前年度▲</a:t>
          </a:r>
          <a:r>
            <a:rPr kumimoji="1" lang="en-US" altLang="ja-JP" sz="1400">
              <a:solidFill>
                <a:schemeClr val="dk1"/>
              </a:solidFill>
              <a:effectLst/>
              <a:latin typeface="+mn-lt"/>
              <a:ea typeface="+mn-ea"/>
              <a:cs typeface="+mn-cs"/>
            </a:rPr>
            <a:t>4,662</a:t>
          </a:r>
          <a:r>
            <a:rPr kumimoji="1" lang="ja-JP" altLang="ja-JP" sz="1400">
              <a:solidFill>
                <a:schemeClr val="dk1"/>
              </a:solidFill>
              <a:effectLst/>
              <a:latin typeface="+mn-lt"/>
              <a:ea typeface="+mn-ea"/>
              <a:cs typeface="+mn-cs"/>
            </a:rPr>
            <a:t>千円）と、ともに黒字である。前年度に引き続き健全な財政運営がなされたと言える。</a:t>
          </a:r>
          <a:endParaRPr lang="ja-JP" altLang="ja-JP" sz="1400">
            <a:effectLst/>
          </a:endParaRPr>
        </a:p>
        <a:p>
          <a:r>
            <a:rPr kumimoji="1" lang="ja-JP" altLang="ja-JP" sz="1400">
              <a:solidFill>
                <a:schemeClr val="dk1"/>
              </a:solidFill>
              <a:effectLst/>
              <a:latin typeface="+mn-lt"/>
              <a:ea typeface="+mn-ea"/>
              <a:cs typeface="+mn-cs"/>
            </a:rPr>
            <a:t>　また、財政調整基金の残高が</a:t>
          </a:r>
          <a:r>
            <a:rPr kumimoji="1" lang="en-US" altLang="ja-JP" sz="1400">
              <a:solidFill>
                <a:schemeClr val="dk1"/>
              </a:solidFill>
              <a:effectLst/>
              <a:latin typeface="+mn-lt"/>
              <a:ea typeface="+mn-ea"/>
              <a:cs typeface="+mn-cs"/>
            </a:rPr>
            <a:t>401,000</a:t>
          </a:r>
          <a:r>
            <a:rPr kumimoji="1" lang="ja-JP" altLang="ja-JP" sz="1400">
              <a:solidFill>
                <a:schemeClr val="dk1"/>
              </a:solidFill>
              <a:effectLst/>
              <a:latin typeface="+mn-lt"/>
              <a:ea typeface="+mn-ea"/>
              <a:cs typeface="+mn-cs"/>
            </a:rPr>
            <a:t>千円増えたことにより、財政調整基金残高の比率も改善している。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過去</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年間全ての会計が黒字であり、健全な財政運営を維持している。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6001;&#25919;&#25285;&#24403;/C2&#12288;&#27770;&#31639;/&#65315;&#65298;&#65293;&#65296;&#12288;&#35576;&#21209;/&#65315;&#65298;&#65293;&#65296;&#65293;&#65297;&#12288;&#24246;&#21209;/&#65296;&#65297;&#12288;&#27770;&#31639;&#24246;&#21209;/&#12304;&#36001;&#25919;&#29366;&#27841;&#36039;&#26009;&#38598;&#12305;(H22&#27770;&#31639;&#20197;&#38477;)/27&#24180;&#24230;&#27770;&#31639;/&#12304;H29.02.23&#12305;&#36001;&#25919;&#29366;&#27841;&#36039;&#26009;&#38598;&#65288;1&#22238;&#30446;&#65289;/17&#26149;&#26085;&#24066;&#12304;3&#26376;2&#26085;&#20462;&#27491;&#123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D2" t="str">
            <v>当該団体(円)</v>
          </cell>
          <cell r="F2" t="str">
            <v>類似団体内平均(円)</v>
          </cell>
        </row>
        <row r="3">
          <cell r="A3" t="str">
            <v xml:space="preserve"> H23</v>
          </cell>
          <cell r="D3">
            <v>18479</v>
          </cell>
          <cell r="F3">
            <v>33903</v>
          </cell>
        </row>
        <row r="5">
          <cell r="A5" t="str">
            <v xml:space="preserve"> H24</v>
          </cell>
          <cell r="D5">
            <v>24218</v>
          </cell>
          <cell r="F5">
            <v>40849</v>
          </cell>
        </row>
        <row r="7">
          <cell r="A7" t="str">
            <v xml:space="preserve"> H25</v>
          </cell>
          <cell r="D7">
            <v>31200</v>
          </cell>
          <cell r="F7">
            <v>40632</v>
          </cell>
        </row>
        <row r="9">
          <cell r="A9" t="str">
            <v xml:space="preserve"> H26</v>
          </cell>
          <cell r="D9">
            <v>35341</v>
          </cell>
          <cell r="F9">
            <v>45375</v>
          </cell>
        </row>
        <row r="11">
          <cell r="A11" t="str">
            <v xml:space="preserve"> H27</v>
          </cell>
          <cell r="D11">
            <v>64421</v>
          </cell>
          <cell r="F11">
            <v>44267</v>
          </cell>
        </row>
        <row r="18">
          <cell r="B18" t="str">
            <v>H23</v>
          </cell>
          <cell r="C18" t="str">
            <v>H24</v>
          </cell>
          <cell r="D18" t="str">
            <v>H25</v>
          </cell>
          <cell r="E18" t="str">
            <v>H26</v>
          </cell>
          <cell r="F18" t="str">
            <v>H27</v>
          </cell>
        </row>
        <row r="19">
          <cell r="A19" t="str">
            <v>実質収支額</v>
          </cell>
          <cell r="B19">
            <v>3.99</v>
          </cell>
          <cell r="C19">
            <v>5</v>
          </cell>
          <cell r="D19">
            <v>4.8600000000000003</v>
          </cell>
          <cell r="E19">
            <v>3.52</v>
          </cell>
          <cell r="F19">
            <v>5.44</v>
          </cell>
        </row>
        <row r="20">
          <cell r="A20" t="str">
            <v>財政調整基金残高</v>
          </cell>
          <cell r="B20">
            <v>7.53</v>
          </cell>
          <cell r="C20">
            <v>7.67</v>
          </cell>
          <cell r="D20">
            <v>8.59</v>
          </cell>
          <cell r="E20">
            <v>9.82</v>
          </cell>
          <cell r="F20">
            <v>11.65</v>
          </cell>
        </row>
        <row r="21">
          <cell r="A21" t="str">
            <v>実質単年度収支</v>
          </cell>
          <cell r="B21">
            <v>3.77</v>
          </cell>
          <cell r="C21">
            <v>1.28</v>
          </cell>
          <cell r="D21">
            <v>0.89</v>
          </cell>
          <cell r="E21">
            <v>-0.03</v>
          </cell>
          <cell r="F21">
            <v>4.1399999999999997</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#N/A</v>
          </cell>
          <cell r="E27">
            <v>0</v>
          </cell>
          <cell r="F27" t="e">
            <v>#N/A</v>
          </cell>
          <cell r="G27">
            <v>0</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後期高齢者医療事業特別会計</v>
          </cell>
          <cell r="B32" t="e">
            <v>#N/A</v>
          </cell>
          <cell r="C32">
            <v>0.26</v>
          </cell>
          <cell r="D32" t="e">
            <v>#N/A</v>
          </cell>
          <cell r="E32">
            <v>0.3</v>
          </cell>
          <cell r="F32" t="e">
            <v>#N/A</v>
          </cell>
          <cell r="G32">
            <v>0.31</v>
          </cell>
          <cell r="H32" t="e">
            <v>#N/A</v>
          </cell>
          <cell r="I32">
            <v>0.35</v>
          </cell>
          <cell r="J32" t="e">
            <v>#N/A</v>
          </cell>
          <cell r="K32">
            <v>0.34</v>
          </cell>
        </row>
        <row r="33">
          <cell r="A33" t="str">
            <v>介護保険事業特別会計</v>
          </cell>
          <cell r="B33" t="e">
            <v>#N/A</v>
          </cell>
          <cell r="C33">
            <v>0.23</v>
          </cell>
          <cell r="D33" t="e">
            <v>#N/A</v>
          </cell>
          <cell r="E33">
            <v>0.56000000000000005</v>
          </cell>
          <cell r="F33" t="e">
            <v>#N/A</v>
          </cell>
          <cell r="G33">
            <v>0.51</v>
          </cell>
          <cell r="H33" t="e">
            <v>#N/A</v>
          </cell>
          <cell r="I33">
            <v>0.49</v>
          </cell>
          <cell r="J33" t="e">
            <v>#N/A</v>
          </cell>
          <cell r="K33">
            <v>0.36</v>
          </cell>
        </row>
        <row r="34">
          <cell r="A34" t="str">
            <v>国民健康保険事業特別会計</v>
          </cell>
          <cell r="B34" t="e">
            <v>#N/A</v>
          </cell>
          <cell r="C34">
            <v>2.48</v>
          </cell>
          <cell r="D34" t="e">
            <v>#N/A</v>
          </cell>
          <cell r="E34">
            <v>2.76</v>
          </cell>
          <cell r="F34" t="e">
            <v>#N/A</v>
          </cell>
          <cell r="G34">
            <v>1.62</v>
          </cell>
          <cell r="H34" t="e">
            <v>#N/A</v>
          </cell>
          <cell r="I34">
            <v>3.43</v>
          </cell>
          <cell r="J34" t="e">
            <v>#N/A</v>
          </cell>
          <cell r="K34">
            <v>3.03</v>
          </cell>
        </row>
        <row r="35">
          <cell r="A35" t="str">
            <v>下水道事業会計</v>
          </cell>
          <cell r="B35" t="e">
            <v>#N/A</v>
          </cell>
          <cell r="C35">
            <v>3.08</v>
          </cell>
          <cell r="D35" t="e">
            <v>#N/A</v>
          </cell>
          <cell r="E35">
            <v>3.35</v>
          </cell>
          <cell r="F35" t="e">
            <v>#N/A</v>
          </cell>
          <cell r="G35">
            <v>3.81</v>
          </cell>
          <cell r="H35" t="e">
            <v>#N/A</v>
          </cell>
          <cell r="I35">
            <v>4.25</v>
          </cell>
          <cell r="J35" t="e">
            <v>#N/A</v>
          </cell>
          <cell r="K35">
            <v>4.79</v>
          </cell>
        </row>
        <row r="36">
          <cell r="A36" t="str">
            <v>一般会計</v>
          </cell>
          <cell r="B36" t="e">
            <v>#N/A</v>
          </cell>
          <cell r="C36">
            <v>3.99</v>
          </cell>
          <cell r="D36" t="e">
            <v>#N/A</v>
          </cell>
          <cell r="E36">
            <v>4.99</v>
          </cell>
          <cell r="F36" t="e">
            <v>#N/A</v>
          </cell>
          <cell r="G36">
            <v>4.8600000000000003</v>
          </cell>
          <cell r="H36" t="e">
            <v>#N/A</v>
          </cell>
          <cell r="I36">
            <v>3.51</v>
          </cell>
          <cell r="J36" t="e">
            <v>#N/A</v>
          </cell>
          <cell r="K36">
            <v>5.44</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2815</v>
          </cell>
          <cell r="G42">
            <v>2857</v>
          </cell>
          <cell r="J42">
            <v>2952</v>
          </cell>
          <cell r="M42">
            <v>3084</v>
          </cell>
          <cell r="P42">
            <v>3011</v>
          </cell>
        </row>
        <row r="43">
          <cell r="A43" t="str">
            <v>一時借入金の利子</v>
          </cell>
          <cell r="B43">
            <v>0</v>
          </cell>
          <cell r="E43">
            <v>0</v>
          </cell>
          <cell r="H43">
            <v>0</v>
          </cell>
          <cell r="K43">
            <v>0</v>
          </cell>
          <cell r="N43">
            <v>1</v>
          </cell>
        </row>
        <row r="44">
          <cell r="A44" t="str">
            <v>債務負担行為に基づく支出額</v>
          </cell>
          <cell r="B44">
            <v>29</v>
          </cell>
          <cell r="E44">
            <v>29</v>
          </cell>
          <cell r="H44">
            <v>30</v>
          </cell>
          <cell r="K44">
            <v>33</v>
          </cell>
          <cell r="N44">
            <v>67</v>
          </cell>
        </row>
        <row r="45">
          <cell r="A45" t="str">
            <v>組合等が起こした地方債の元利償還金に対する負担金等</v>
          </cell>
          <cell r="B45">
            <v>26</v>
          </cell>
          <cell r="E45">
            <v>25</v>
          </cell>
          <cell r="H45">
            <v>23</v>
          </cell>
          <cell r="K45">
            <v>23</v>
          </cell>
          <cell r="N45">
            <v>9</v>
          </cell>
        </row>
        <row r="46">
          <cell r="A46" t="str">
            <v>公営企業債の元利償還金に対する繰入金</v>
          </cell>
          <cell r="B46">
            <v>408</v>
          </cell>
          <cell r="E46">
            <v>481</v>
          </cell>
          <cell r="H46">
            <v>446</v>
          </cell>
          <cell r="K46">
            <v>437</v>
          </cell>
          <cell r="N46">
            <v>480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2999</v>
          </cell>
          <cell r="E49">
            <v>2882</v>
          </cell>
          <cell r="H49">
            <v>2967</v>
          </cell>
          <cell r="K49">
            <v>3034</v>
          </cell>
          <cell r="N49">
            <v>2789</v>
          </cell>
        </row>
        <row r="50">
          <cell r="A50" t="str">
            <v>実質公債費比率の分子</v>
          </cell>
          <cell r="B50" t="e">
            <v>#N/A</v>
          </cell>
          <cell r="C50">
            <v>647</v>
          </cell>
          <cell r="D50" t="e">
            <v>#N/A</v>
          </cell>
          <cell r="E50" t="e">
            <v>#N/A</v>
          </cell>
          <cell r="F50">
            <v>560</v>
          </cell>
          <cell r="G50" t="e">
            <v>#N/A</v>
          </cell>
          <cell r="H50" t="e">
            <v>#N/A</v>
          </cell>
          <cell r="I50">
            <v>514</v>
          </cell>
          <cell r="J50" t="e">
            <v>#N/A</v>
          </cell>
          <cell r="K50" t="e">
            <v>#N/A</v>
          </cell>
          <cell r="L50">
            <v>443</v>
          </cell>
          <cell r="M50" t="e">
            <v>#N/A</v>
          </cell>
          <cell r="N50" t="e">
            <v>#N/A</v>
          </cell>
          <cell r="O50">
            <v>335</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29610</v>
          </cell>
          <cell r="G56">
            <v>29634</v>
          </cell>
          <cell r="J56">
            <v>29660</v>
          </cell>
          <cell r="M56">
            <v>30381</v>
          </cell>
          <cell r="P56">
            <v>31309</v>
          </cell>
        </row>
        <row r="57">
          <cell r="A57" t="str">
            <v>充当可能特定歳入</v>
          </cell>
          <cell r="D57">
            <v>9930</v>
          </cell>
          <cell r="G57">
            <v>10450</v>
          </cell>
          <cell r="J57">
            <v>11426</v>
          </cell>
          <cell r="M57">
            <v>11138</v>
          </cell>
          <cell r="P57">
            <v>11562</v>
          </cell>
        </row>
        <row r="58">
          <cell r="A58" t="str">
            <v>充当可能基金</v>
          </cell>
          <cell r="D58">
            <v>5495</v>
          </cell>
          <cell r="G58">
            <v>6081</v>
          </cell>
          <cell r="J58">
            <v>7245</v>
          </cell>
          <cell r="M58">
            <v>7386</v>
          </cell>
          <cell r="P58">
            <v>7702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3386</v>
          </cell>
          <cell r="E62">
            <v>3243</v>
          </cell>
          <cell r="H62">
            <v>3067</v>
          </cell>
          <cell r="K62">
            <v>2778</v>
          </cell>
          <cell r="N62">
            <v>2712</v>
          </cell>
        </row>
        <row r="63">
          <cell r="A63" t="str">
            <v>組合等負担等見込額</v>
          </cell>
          <cell r="B63">
            <v>458</v>
          </cell>
          <cell r="E63">
            <v>678</v>
          </cell>
          <cell r="H63">
            <v>653</v>
          </cell>
          <cell r="K63">
            <v>2158</v>
          </cell>
          <cell r="N63">
            <v>3633</v>
          </cell>
        </row>
        <row r="64">
          <cell r="A64" t="str">
            <v>公営企業債等繰入見込額</v>
          </cell>
          <cell r="B64">
            <v>5715</v>
          </cell>
          <cell r="E64">
            <v>5494</v>
          </cell>
          <cell r="H64">
            <v>5290</v>
          </cell>
          <cell r="K64">
            <v>5219</v>
          </cell>
          <cell r="N64">
            <v>5258</v>
          </cell>
        </row>
        <row r="65">
          <cell r="A65" t="str">
            <v>債務負担行為に基づく支出予定額</v>
          </cell>
          <cell r="B65">
            <v>76</v>
          </cell>
          <cell r="E65">
            <v>53</v>
          </cell>
          <cell r="H65">
            <v>228</v>
          </cell>
          <cell r="K65">
            <v>521</v>
          </cell>
          <cell r="N65">
            <v>416</v>
          </cell>
        </row>
        <row r="66">
          <cell r="A66" t="str">
            <v>一般会計等に係る地方債の現在高</v>
          </cell>
          <cell r="B66">
            <v>27847</v>
          </cell>
          <cell r="E66">
            <v>27431</v>
          </cell>
          <cell r="H66">
            <v>26968</v>
          </cell>
          <cell r="K66">
            <v>27359</v>
          </cell>
          <cell r="N66">
            <v>29642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c r="A1" s="44"/>
      <c r="B1" s="549" t="s">
        <v>18</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45"/>
      <c r="DK1" s="45"/>
      <c r="DL1" s="45"/>
      <c r="DM1" s="45"/>
      <c r="DN1" s="45"/>
      <c r="DO1" s="45"/>
    </row>
    <row r="2" spans="1:119" ht="24.75" thickBot="1">
      <c r="A2" s="44"/>
      <c r="B2" s="47" t="s">
        <v>19</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c r="A3" s="45"/>
      <c r="B3" s="550" t="s">
        <v>20</v>
      </c>
      <c r="C3" s="551"/>
      <c r="D3" s="551"/>
      <c r="E3" s="552"/>
      <c r="F3" s="552"/>
      <c r="G3" s="552"/>
      <c r="H3" s="552"/>
      <c r="I3" s="552"/>
      <c r="J3" s="552"/>
      <c r="K3" s="552"/>
      <c r="L3" s="552" t="s">
        <v>21</v>
      </c>
      <c r="M3" s="552"/>
      <c r="N3" s="552"/>
      <c r="O3" s="552"/>
      <c r="P3" s="552"/>
      <c r="Q3" s="552"/>
      <c r="R3" s="555"/>
      <c r="S3" s="555"/>
      <c r="T3" s="555"/>
      <c r="U3" s="555"/>
      <c r="V3" s="556"/>
      <c r="W3" s="448" t="s">
        <v>22</v>
      </c>
      <c r="X3" s="449"/>
      <c r="Y3" s="449"/>
      <c r="Z3" s="449"/>
      <c r="AA3" s="449"/>
      <c r="AB3" s="551"/>
      <c r="AC3" s="555" t="s">
        <v>23</v>
      </c>
      <c r="AD3" s="449"/>
      <c r="AE3" s="449"/>
      <c r="AF3" s="449"/>
      <c r="AG3" s="449"/>
      <c r="AH3" s="449"/>
      <c r="AI3" s="449"/>
      <c r="AJ3" s="449"/>
      <c r="AK3" s="449"/>
      <c r="AL3" s="517"/>
      <c r="AM3" s="448" t="s">
        <v>24</v>
      </c>
      <c r="AN3" s="449"/>
      <c r="AO3" s="449"/>
      <c r="AP3" s="449"/>
      <c r="AQ3" s="449"/>
      <c r="AR3" s="449"/>
      <c r="AS3" s="449"/>
      <c r="AT3" s="449"/>
      <c r="AU3" s="449"/>
      <c r="AV3" s="449"/>
      <c r="AW3" s="449"/>
      <c r="AX3" s="517"/>
      <c r="AY3" s="509" t="s">
        <v>25</v>
      </c>
      <c r="AZ3" s="510"/>
      <c r="BA3" s="510"/>
      <c r="BB3" s="510"/>
      <c r="BC3" s="510"/>
      <c r="BD3" s="510"/>
      <c r="BE3" s="510"/>
      <c r="BF3" s="510"/>
      <c r="BG3" s="510"/>
      <c r="BH3" s="510"/>
      <c r="BI3" s="510"/>
      <c r="BJ3" s="510"/>
      <c r="BK3" s="510"/>
      <c r="BL3" s="510"/>
      <c r="BM3" s="559"/>
      <c r="BN3" s="448" t="s">
        <v>26</v>
      </c>
      <c r="BO3" s="449"/>
      <c r="BP3" s="449"/>
      <c r="BQ3" s="449"/>
      <c r="BR3" s="449"/>
      <c r="BS3" s="449"/>
      <c r="BT3" s="449"/>
      <c r="BU3" s="517"/>
      <c r="BV3" s="448" t="s">
        <v>27</v>
      </c>
      <c r="BW3" s="449"/>
      <c r="BX3" s="449"/>
      <c r="BY3" s="449"/>
      <c r="BZ3" s="449"/>
      <c r="CA3" s="449"/>
      <c r="CB3" s="449"/>
      <c r="CC3" s="517"/>
      <c r="CD3" s="509" t="s">
        <v>25</v>
      </c>
      <c r="CE3" s="510"/>
      <c r="CF3" s="510"/>
      <c r="CG3" s="510"/>
      <c r="CH3" s="510"/>
      <c r="CI3" s="510"/>
      <c r="CJ3" s="510"/>
      <c r="CK3" s="510"/>
      <c r="CL3" s="510"/>
      <c r="CM3" s="510"/>
      <c r="CN3" s="510"/>
      <c r="CO3" s="510"/>
      <c r="CP3" s="510"/>
      <c r="CQ3" s="510"/>
      <c r="CR3" s="510"/>
      <c r="CS3" s="559"/>
      <c r="CT3" s="448" t="s">
        <v>28</v>
      </c>
      <c r="CU3" s="449"/>
      <c r="CV3" s="449"/>
      <c r="CW3" s="449"/>
      <c r="CX3" s="449"/>
      <c r="CY3" s="449"/>
      <c r="CZ3" s="449"/>
      <c r="DA3" s="517"/>
      <c r="DB3" s="448" t="s">
        <v>29</v>
      </c>
      <c r="DC3" s="449"/>
      <c r="DD3" s="449"/>
      <c r="DE3" s="449"/>
      <c r="DF3" s="449"/>
      <c r="DG3" s="449"/>
      <c r="DH3" s="449"/>
      <c r="DI3" s="517"/>
      <c r="DJ3" s="44"/>
      <c r="DK3" s="44"/>
      <c r="DL3" s="44"/>
      <c r="DM3" s="44"/>
      <c r="DN3" s="44"/>
      <c r="DO3" s="44"/>
    </row>
    <row r="4" spans="1:119" ht="18.75" customHeight="1">
      <c r="A4" s="45"/>
      <c r="B4" s="525"/>
      <c r="C4" s="526"/>
      <c r="D4" s="526"/>
      <c r="E4" s="527"/>
      <c r="F4" s="527"/>
      <c r="G4" s="527"/>
      <c r="H4" s="527"/>
      <c r="I4" s="527"/>
      <c r="J4" s="527"/>
      <c r="K4" s="527"/>
      <c r="L4" s="527"/>
      <c r="M4" s="527"/>
      <c r="N4" s="527"/>
      <c r="O4" s="527"/>
      <c r="P4" s="527"/>
      <c r="Q4" s="527"/>
      <c r="R4" s="531"/>
      <c r="S4" s="531"/>
      <c r="T4" s="531"/>
      <c r="U4" s="531"/>
      <c r="V4" s="532"/>
      <c r="W4" s="518"/>
      <c r="X4" s="336"/>
      <c r="Y4" s="336"/>
      <c r="Z4" s="336"/>
      <c r="AA4" s="336"/>
      <c r="AB4" s="526"/>
      <c r="AC4" s="531"/>
      <c r="AD4" s="336"/>
      <c r="AE4" s="336"/>
      <c r="AF4" s="336"/>
      <c r="AG4" s="336"/>
      <c r="AH4" s="336"/>
      <c r="AI4" s="336"/>
      <c r="AJ4" s="336"/>
      <c r="AK4" s="336"/>
      <c r="AL4" s="519"/>
      <c r="AM4" s="481"/>
      <c r="AN4" s="401"/>
      <c r="AO4" s="401"/>
      <c r="AP4" s="401"/>
      <c r="AQ4" s="401"/>
      <c r="AR4" s="401"/>
      <c r="AS4" s="401"/>
      <c r="AT4" s="401"/>
      <c r="AU4" s="401"/>
      <c r="AV4" s="401"/>
      <c r="AW4" s="401"/>
      <c r="AX4" s="558"/>
      <c r="AY4" s="375" t="s">
        <v>30</v>
      </c>
      <c r="AZ4" s="376"/>
      <c r="BA4" s="376"/>
      <c r="BB4" s="376"/>
      <c r="BC4" s="376"/>
      <c r="BD4" s="376"/>
      <c r="BE4" s="376"/>
      <c r="BF4" s="376"/>
      <c r="BG4" s="376"/>
      <c r="BH4" s="376"/>
      <c r="BI4" s="376"/>
      <c r="BJ4" s="376"/>
      <c r="BK4" s="376"/>
      <c r="BL4" s="376"/>
      <c r="BM4" s="377"/>
      <c r="BN4" s="378">
        <v>36238278</v>
      </c>
      <c r="BO4" s="379"/>
      <c r="BP4" s="379"/>
      <c r="BQ4" s="379"/>
      <c r="BR4" s="379"/>
      <c r="BS4" s="379"/>
      <c r="BT4" s="379"/>
      <c r="BU4" s="380"/>
      <c r="BV4" s="378">
        <v>32699728</v>
      </c>
      <c r="BW4" s="379"/>
      <c r="BX4" s="379"/>
      <c r="BY4" s="379"/>
      <c r="BZ4" s="379"/>
      <c r="CA4" s="379"/>
      <c r="CB4" s="379"/>
      <c r="CC4" s="380"/>
      <c r="CD4" s="543" t="s">
        <v>31</v>
      </c>
      <c r="CE4" s="544"/>
      <c r="CF4" s="544"/>
      <c r="CG4" s="544"/>
      <c r="CH4" s="544"/>
      <c r="CI4" s="544"/>
      <c r="CJ4" s="544"/>
      <c r="CK4" s="544"/>
      <c r="CL4" s="544"/>
      <c r="CM4" s="544"/>
      <c r="CN4" s="544"/>
      <c r="CO4" s="544"/>
      <c r="CP4" s="544"/>
      <c r="CQ4" s="544"/>
      <c r="CR4" s="544"/>
      <c r="CS4" s="545"/>
      <c r="CT4" s="546">
        <v>5.4</v>
      </c>
      <c r="CU4" s="547"/>
      <c r="CV4" s="547"/>
      <c r="CW4" s="547"/>
      <c r="CX4" s="547"/>
      <c r="CY4" s="547"/>
      <c r="CZ4" s="547"/>
      <c r="DA4" s="548"/>
      <c r="DB4" s="546">
        <v>3.5</v>
      </c>
      <c r="DC4" s="547"/>
      <c r="DD4" s="547"/>
      <c r="DE4" s="547"/>
      <c r="DF4" s="547"/>
      <c r="DG4" s="547"/>
      <c r="DH4" s="547"/>
      <c r="DI4" s="548"/>
      <c r="DJ4" s="44"/>
      <c r="DK4" s="44"/>
      <c r="DL4" s="44"/>
      <c r="DM4" s="44"/>
      <c r="DN4" s="44"/>
      <c r="DO4" s="44"/>
    </row>
    <row r="5" spans="1:119" ht="18.75" customHeight="1">
      <c r="A5" s="45"/>
      <c r="B5" s="553"/>
      <c r="C5" s="402"/>
      <c r="D5" s="402"/>
      <c r="E5" s="554"/>
      <c r="F5" s="554"/>
      <c r="G5" s="554"/>
      <c r="H5" s="554"/>
      <c r="I5" s="554"/>
      <c r="J5" s="554"/>
      <c r="K5" s="554"/>
      <c r="L5" s="554"/>
      <c r="M5" s="554"/>
      <c r="N5" s="554"/>
      <c r="O5" s="554"/>
      <c r="P5" s="554"/>
      <c r="Q5" s="554"/>
      <c r="R5" s="400"/>
      <c r="S5" s="400"/>
      <c r="T5" s="400"/>
      <c r="U5" s="400"/>
      <c r="V5" s="557"/>
      <c r="W5" s="481"/>
      <c r="X5" s="401"/>
      <c r="Y5" s="401"/>
      <c r="Z5" s="401"/>
      <c r="AA5" s="401"/>
      <c r="AB5" s="402"/>
      <c r="AC5" s="400"/>
      <c r="AD5" s="401"/>
      <c r="AE5" s="401"/>
      <c r="AF5" s="401"/>
      <c r="AG5" s="401"/>
      <c r="AH5" s="401"/>
      <c r="AI5" s="401"/>
      <c r="AJ5" s="401"/>
      <c r="AK5" s="401"/>
      <c r="AL5" s="558"/>
      <c r="AM5" s="452" t="s">
        <v>32</v>
      </c>
      <c r="AN5" s="357"/>
      <c r="AO5" s="357"/>
      <c r="AP5" s="357"/>
      <c r="AQ5" s="357"/>
      <c r="AR5" s="357"/>
      <c r="AS5" s="357"/>
      <c r="AT5" s="358"/>
      <c r="AU5" s="434" t="s">
        <v>33</v>
      </c>
      <c r="AV5" s="435"/>
      <c r="AW5" s="435"/>
      <c r="AX5" s="435"/>
      <c r="AY5" s="363" t="s">
        <v>34</v>
      </c>
      <c r="AZ5" s="364"/>
      <c r="BA5" s="364"/>
      <c r="BB5" s="364"/>
      <c r="BC5" s="364"/>
      <c r="BD5" s="364"/>
      <c r="BE5" s="364"/>
      <c r="BF5" s="364"/>
      <c r="BG5" s="364"/>
      <c r="BH5" s="364"/>
      <c r="BI5" s="364"/>
      <c r="BJ5" s="364"/>
      <c r="BK5" s="364"/>
      <c r="BL5" s="364"/>
      <c r="BM5" s="365"/>
      <c r="BN5" s="383">
        <v>35202249</v>
      </c>
      <c r="BO5" s="384"/>
      <c r="BP5" s="384"/>
      <c r="BQ5" s="384"/>
      <c r="BR5" s="384"/>
      <c r="BS5" s="384"/>
      <c r="BT5" s="384"/>
      <c r="BU5" s="385"/>
      <c r="BV5" s="383">
        <v>31720636</v>
      </c>
      <c r="BW5" s="384"/>
      <c r="BX5" s="384"/>
      <c r="BY5" s="384"/>
      <c r="BZ5" s="384"/>
      <c r="CA5" s="384"/>
      <c r="CB5" s="384"/>
      <c r="CC5" s="385"/>
      <c r="CD5" s="392" t="s">
        <v>35</v>
      </c>
      <c r="CE5" s="393"/>
      <c r="CF5" s="393"/>
      <c r="CG5" s="393"/>
      <c r="CH5" s="393"/>
      <c r="CI5" s="393"/>
      <c r="CJ5" s="393"/>
      <c r="CK5" s="393"/>
      <c r="CL5" s="393"/>
      <c r="CM5" s="393"/>
      <c r="CN5" s="393"/>
      <c r="CO5" s="393"/>
      <c r="CP5" s="393"/>
      <c r="CQ5" s="393"/>
      <c r="CR5" s="393"/>
      <c r="CS5" s="394"/>
      <c r="CT5" s="353">
        <v>85.1</v>
      </c>
      <c r="CU5" s="354"/>
      <c r="CV5" s="354"/>
      <c r="CW5" s="354"/>
      <c r="CX5" s="354"/>
      <c r="CY5" s="354"/>
      <c r="CZ5" s="354"/>
      <c r="DA5" s="355"/>
      <c r="DB5" s="353">
        <v>90.8</v>
      </c>
      <c r="DC5" s="354"/>
      <c r="DD5" s="354"/>
      <c r="DE5" s="354"/>
      <c r="DF5" s="354"/>
      <c r="DG5" s="354"/>
      <c r="DH5" s="354"/>
      <c r="DI5" s="355"/>
      <c r="DJ5" s="44"/>
      <c r="DK5" s="44"/>
      <c r="DL5" s="44"/>
      <c r="DM5" s="44"/>
      <c r="DN5" s="44"/>
      <c r="DO5" s="44"/>
    </row>
    <row r="6" spans="1:119" ht="18.75" customHeight="1">
      <c r="A6" s="45"/>
      <c r="B6" s="523" t="s">
        <v>36</v>
      </c>
      <c r="C6" s="399"/>
      <c r="D6" s="399"/>
      <c r="E6" s="524"/>
      <c r="F6" s="524"/>
      <c r="G6" s="524"/>
      <c r="H6" s="524"/>
      <c r="I6" s="524"/>
      <c r="J6" s="524"/>
      <c r="K6" s="524"/>
      <c r="L6" s="524" t="s">
        <v>37</v>
      </c>
      <c r="M6" s="524"/>
      <c r="N6" s="524"/>
      <c r="O6" s="524"/>
      <c r="P6" s="524"/>
      <c r="Q6" s="524"/>
      <c r="R6" s="426"/>
      <c r="S6" s="426"/>
      <c r="T6" s="426"/>
      <c r="U6" s="426"/>
      <c r="V6" s="530"/>
      <c r="W6" s="463" t="s">
        <v>38</v>
      </c>
      <c r="X6" s="398"/>
      <c r="Y6" s="398"/>
      <c r="Z6" s="398"/>
      <c r="AA6" s="398"/>
      <c r="AB6" s="399"/>
      <c r="AC6" s="535" t="s">
        <v>39</v>
      </c>
      <c r="AD6" s="536"/>
      <c r="AE6" s="536"/>
      <c r="AF6" s="536"/>
      <c r="AG6" s="536"/>
      <c r="AH6" s="536"/>
      <c r="AI6" s="536"/>
      <c r="AJ6" s="536"/>
      <c r="AK6" s="536"/>
      <c r="AL6" s="537"/>
      <c r="AM6" s="452" t="s">
        <v>40</v>
      </c>
      <c r="AN6" s="357"/>
      <c r="AO6" s="357"/>
      <c r="AP6" s="357"/>
      <c r="AQ6" s="357"/>
      <c r="AR6" s="357"/>
      <c r="AS6" s="357"/>
      <c r="AT6" s="358"/>
      <c r="AU6" s="434" t="s">
        <v>41</v>
      </c>
      <c r="AV6" s="435"/>
      <c r="AW6" s="435"/>
      <c r="AX6" s="435"/>
      <c r="AY6" s="363" t="s">
        <v>42</v>
      </c>
      <c r="AZ6" s="364"/>
      <c r="BA6" s="364"/>
      <c r="BB6" s="364"/>
      <c r="BC6" s="364"/>
      <c r="BD6" s="364"/>
      <c r="BE6" s="364"/>
      <c r="BF6" s="364"/>
      <c r="BG6" s="364"/>
      <c r="BH6" s="364"/>
      <c r="BI6" s="364"/>
      <c r="BJ6" s="364"/>
      <c r="BK6" s="364"/>
      <c r="BL6" s="364"/>
      <c r="BM6" s="365"/>
      <c r="BN6" s="383">
        <v>1036029</v>
      </c>
      <c r="BO6" s="384"/>
      <c r="BP6" s="384"/>
      <c r="BQ6" s="384"/>
      <c r="BR6" s="384"/>
      <c r="BS6" s="384"/>
      <c r="BT6" s="384"/>
      <c r="BU6" s="385"/>
      <c r="BV6" s="383">
        <v>979092</v>
      </c>
      <c r="BW6" s="384"/>
      <c r="BX6" s="384"/>
      <c r="BY6" s="384"/>
      <c r="BZ6" s="384"/>
      <c r="CA6" s="384"/>
      <c r="CB6" s="384"/>
      <c r="CC6" s="385"/>
      <c r="CD6" s="392" t="s">
        <v>43</v>
      </c>
      <c r="CE6" s="393"/>
      <c r="CF6" s="393"/>
      <c r="CG6" s="393"/>
      <c r="CH6" s="393"/>
      <c r="CI6" s="393"/>
      <c r="CJ6" s="393"/>
      <c r="CK6" s="393"/>
      <c r="CL6" s="393"/>
      <c r="CM6" s="393"/>
      <c r="CN6" s="393"/>
      <c r="CO6" s="393"/>
      <c r="CP6" s="393"/>
      <c r="CQ6" s="393"/>
      <c r="CR6" s="393"/>
      <c r="CS6" s="394"/>
      <c r="CT6" s="520">
        <v>91.9</v>
      </c>
      <c r="CU6" s="521"/>
      <c r="CV6" s="521"/>
      <c r="CW6" s="521"/>
      <c r="CX6" s="521"/>
      <c r="CY6" s="521"/>
      <c r="CZ6" s="521"/>
      <c r="DA6" s="522"/>
      <c r="DB6" s="520">
        <v>98.9</v>
      </c>
      <c r="DC6" s="521"/>
      <c r="DD6" s="521"/>
      <c r="DE6" s="521"/>
      <c r="DF6" s="521"/>
      <c r="DG6" s="521"/>
      <c r="DH6" s="521"/>
      <c r="DI6" s="522"/>
      <c r="DJ6" s="44"/>
      <c r="DK6" s="44"/>
      <c r="DL6" s="44"/>
      <c r="DM6" s="44"/>
      <c r="DN6" s="44"/>
      <c r="DO6" s="44"/>
    </row>
    <row r="7" spans="1:119" ht="18.75" customHeight="1">
      <c r="A7" s="45"/>
      <c r="B7" s="525"/>
      <c r="C7" s="526"/>
      <c r="D7" s="526"/>
      <c r="E7" s="527"/>
      <c r="F7" s="527"/>
      <c r="G7" s="527"/>
      <c r="H7" s="527"/>
      <c r="I7" s="527"/>
      <c r="J7" s="527"/>
      <c r="K7" s="527"/>
      <c r="L7" s="527"/>
      <c r="M7" s="527"/>
      <c r="N7" s="527"/>
      <c r="O7" s="527"/>
      <c r="P7" s="527"/>
      <c r="Q7" s="527"/>
      <c r="R7" s="531"/>
      <c r="S7" s="531"/>
      <c r="T7" s="531"/>
      <c r="U7" s="531"/>
      <c r="V7" s="532"/>
      <c r="W7" s="518"/>
      <c r="X7" s="336"/>
      <c r="Y7" s="336"/>
      <c r="Z7" s="336"/>
      <c r="AA7" s="336"/>
      <c r="AB7" s="526"/>
      <c r="AC7" s="538"/>
      <c r="AD7" s="337"/>
      <c r="AE7" s="337"/>
      <c r="AF7" s="337"/>
      <c r="AG7" s="337"/>
      <c r="AH7" s="337"/>
      <c r="AI7" s="337"/>
      <c r="AJ7" s="337"/>
      <c r="AK7" s="337"/>
      <c r="AL7" s="539"/>
      <c r="AM7" s="452" t="s">
        <v>44</v>
      </c>
      <c r="AN7" s="357"/>
      <c r="AO7" s="357"/>
      <c r="AP7" s="357"/>
      <c r="AQ7" s="357"/>
      <c r="AR7" s="357"/>
      <c r="AS7" s="357"/>
      <c r="AT7" s="358"/>
      <c r="AU7" s="434" t="s">
        <v>45</v>
      </c>
      <c r="AV7" s="435"/>
      <c r="AW7" s="435"/>
      <c r="AX7" s="435"/>
      <c r="AY7" s="363" t="s">
        <v>46</v>
      </c>
      <c r="AZ7" s="364"/>
      <c r="BA7" s="364"/>
      <c r="BB7" s="364"/>
      <c r="BC7" s="364"/>
      <c r="BD7" s="364"/>
      <c r="BE7" s="364"/>
      <c r="BF7" s="364"/>
      <c r="BG7" s="364"/>
      <c r="BH7" s="364"/>
      <c r="BI7" s="364"/>
      <c r="BJ7" s="364"/>
      <c r="BK7" s="364"/>
      <c r="BL7" s="364"/>
      <c r="BM7" s="365"/>
      <c r="BN7" s="383">
        <v>3886</v>
      </c>
      <c r="BO7" s="384"/>
      <c r="BP7" s="384"/>
      <c r="BQ7" s="384"/>
      <c r="BR7" s="384"/>
      <c r="BS7" s="384"/>
      <c r="BT7" s="384"/>
      <c r="BU7" s="385"/>
      <c r="BV7" s="383">
        <v>330596</v>
      </c>
      <c r="BW7" s="384"/>
      <c r="BX7" s="384"/>
      <c r="BY7" s="384"/>
      <c r="BZ7" s="384"/>
      <c r="CA7" s="384"/>
      <c r="CB7" s="384"/>
      <c r="CC7" s="385"/>
      <c r="CD7" s="392" t="s">
        <v>47</v>
      </c>
      <c r="CE7" s="393"/>
      <c r="CF7" s="393"/>
      <c r="CG7" s="393"/>
      <c r="CH7" s="393"/>
      <c r="CI7" s="393"/>
      <c r="CJ7" s="393"/>
      <c r="CK7" s="393"/>
      <c r="CL7" s="393"/>
      <c r="CM7" s="393"/>
      <c r="CN7" s="393"/>
      <c r="CO7" s="393"/>
      <c r="CP7" s="393"/>
      <c r="CQ7" s="393"/>
      <c r="CR7" s="393"/>
      <c r="CS7" s="394"/>
      <c r="CT7" s="383">
        <v>18968320</v>
      </c>
      <c r="CU7" s="384"/>
      <c r="CV7" s="384"/>
      <c r="CW7" s="384"/>
      <c r="CX7" s="384"/>
      <c r="CY7" s="384"/>
      <c r="CZ7" s="384"/>
      <c r="DA7" s="385"/>
      <c r="DB7" s="383">
        <v>18432059</v>
      </c>
      <c r="DC7" s="384"/>
      <c r="DD7" s="384"/>
      <c r="DE7" s="384"/>
      <c r="DF7" s="384"/>
      <c r="DG7" s="384"/>
      <c r="DH7" s="384"/>
      <c r="DI7" s="385"/>
      <c r="DJ7" s="44"/>
      <c r="DK7" s="44"/>
      <c r="DL7" s="44"/>
      <c r="DM7" s="44"/>
      <c r="DN7" s="44"/>
      <c r="DO7" s="44"/>
    </row>
    <row r="8" spans="1:119" ht="18.75" customHeight="1" thickBot="1">
      <c r="A8" s="45"/>
      <c r="B8" s="528"/>
      <c r="C8" s="464"/>
      <c r="D8" s="464"/>
      <c r="E8" s="529"/>
      <c r="F8" s="529"/>
      <c r="G8" s="529"/>
      <c r="H8" s="529"/>
      <c r="I8" s="529"/>
      <c r="J8" s="529"/>
      <c r="K8" s="529"/>
      <c r="L8" s="529"/>
      <c r="M8" s="529"/>
      <c r="N8" s="529"/>
      <c r="O8" s="529"/>
      <c r="P8" s="529"/>
      <c r="Q8" s="529"/>
      <c r="R8" s="533"/>
      <c r="S8" s="533"/>
      <c r="T8" s="533"/>
      <c r="U8" s="533"/>
      <c r="V8" s="534"/>
      <c r="W8" s="450"/>
      <c r="X8" s="451"/>
      <c r="Y8" s="451"/>
      <c r="Z8" s="451"/>
      <c r="AA8" s="451"/>
      <c r="AB8" s="464"/>
      <c r="AC8" s="540"/>
      <c r="AD8" s="541"/>
      <c r="AE8" s="541"/>
      <c r="AF8" s="541"/>
      <c r="AG8" s="541"/>
      <c r="AH8" s="541"/>
      <c r="AI8" s="541"/>
      <c r="AJ8" s="541"/>
      <c r="AK8" s="541"/>
      <c r="AL8" s="542"/>
      <c r="AM8" s="452" t="s">
        <v>48</v>
      </c>
      <c r="AN8" s="357"/>
      <c r="AO8" s="357"/>
      <c r="AP8" s="357"/>
      <c r="AQ8" s="357"/>
      <c r="AR8" s="357"/>
      <c r="AS8" s="357"/>
      <c r="AT8" s="358"/>
      <c r="AU8" s="434" t="s">
        <v>49</v>
      </c>
      <c r="AV8" s="435"/>
      <c r="AW8" s="435"/>
      <c r="AX8" s="435"/>
      <c r="AY8" s="363" t="s">
        <v>50</v>
      </c>
      <c r="AZ8" s="364"/>
      <c r="BA8" s="364"/>
      <c r="BB8" s="364"/>
      <c r="BC8" s="364"/>
      <c r="BD8" s="364"/>
      <c r="BE8" s="364"/>
      <c r="BF8" s="364"/>
      <c r="BG8" s="364"/>
      <c r="BH8" s="364"/>
      <c r="BI8" s="364"/>
      <c r="BJ8" s="364"/>
      <c r="BK8" s="364"/>
      <c r="BL8" s="364"/>
      <c r="BM8" s="365"/>
      <c r="BN8" s="383">
        <v>1032143</v>
      </c>
      <c r="BO8" s="384"/>
      <c r="BP8" s="384"/>
      <c r="BQ8" s="384"/>
      <c r="BR8" s="384"/>
      <c r="BS8" s="384"/>
      <c r="BT8" s="384"/>
      <c r="BU8" s="385"/>
      <c r="BV8" s="383">
        <v>648496</v>
      </c>
      <c r="BW8" s="384"/>
      <c r="BX8" s="384"/>
      <c r="BY8" s="384"/>
      <c r="BZ8" s="384"/>
      <c r="CA8" s="384"/>
      <c r="CB8" s="384"/>
      <c r="CC8" s="385"/>
      <c r="CD8" s="392" t="s">
        <v>51</v>
      </c>
      <c r="CE8" s="393"/>
      <c r="CF8" s="393"/>
      <c r="CG8" s="393"/>
      <c r="CH8" s="393"/>
      <c r="CI8" s="393"/>
      <c r="CJ8" s="393"/>
      <c r="CK8" s="393"/>
      <c r="CL8" s="393"/>
      <c r="CM8" s="393"/>
      <c r="CN8" s="393"/>
      <c r="CO8" s="393"/>
      <c r="CP8" s="393"/>
      <c r="CQ8" s="393"/>
      <c r="CR8" s="393"/>
      <c r="CS8" s="394"/>
      <c r="CT8" s="485">
        <v>0.72</v>
      </c>
      <c r="CU8" s="486"/>
      <c r="CV8" s="486"/>
      <c r="CW8" s="486"/>
      <c r="CX8" s="486"/>
      <c r="CY8" s="486"/>
      <c r="CZ8" s="486"/>
      <c r="DA8" s="487"/>
      <c r="DB8" s="485">
        <v>0.71</v>
      </c>
      <c r="DC8" s="486"/>
      <c r="DD8" s="486"/>
      <c r="DE8" s="486"/>
      <c r="DF8" s="486"/>
      <c r="DG8" s="486"/>
      <c r="DH8" s="486"/>
      <c r="DI8" s="487"/>
      <c r="DJ8" s="44"/>
      <c r="DK8" s="44"/>
      <c r="DL8" s="44"/>
      <c r="DM8" s="44"/>
      <c r="DN8" s="44"/>
      <c r="DO8" s="44"/>
    </row>
    <row r="9" spans="1:119" ht="18.75" customHeight="1" thickBot="1">
      <c r="A9" s="45"/>
      <c r="B9" s="509" t="s">
        <v>52</v>
      </c>
      <c r="C9" s="510"/>
      <c r="D9" s="510"/>
      <c r="E9" s="510"/>
      <c r="F9" s="510"/>
      <c r="G9" s="510"/>
      <c r="H9" s="510"/>
      <c r="I9" s="510"/>
      <c r="J9" s="510"/>
      <c r="K9" s="437"/>
      <c r="L9" s="511" t="s">
        <v>53</v>
      </c>
      <c r="M9" s="512"/>
      <c r="N9" s="512"/>
      <c r="O9" s="512"/>
      <c r="P9" s="512"/>
      <c r="Q9" s="513"/>
      <c r="R9" s="514">
        <v>110743</v>
      </c>
      <c r="S9" s="515"/>
      <c r="T9" s="515"/>
      <c r="U9" s="515"/>
      <c r="V9" s="516"/>
      <c r="W9" s="448" t="s">
        <v>54</v>
      </c>
      <c r="X9" s="449"/>
      <c r="Y9" s="449"/>
      <c r="Z9" s="449"/>
      <c r="AA9" s="449"/>
      <c r="AB9" s="449"/>
      <c r="AC9" s="449"/>
      <c r="AD9" s="449"/>
      <c r="AE9" s="449"/>
      <c r="AF9" s="449"/>
      <c r="AG9" s="449"/>
      <c r="AH9" s="449"/>
      <c r="AI9" s="449"/>
      <c r="AJ9" s="449"/>
      <c r="AK9" s="449"/>
      <c r="AL9" s="517"/>
      <c r="AM9" s="452" t="s">
        <v>55</v>
      </c>
      <c r="AN9" s="357"/>
      <c r="AO9" s="357"/>
      <c r="AP9" s="357"/>
      <c r="AQ9" s="357"/>
      <c r="AR9" s="357"/>
      <c r="AS9" s="357"/>
      <c r="AT9" s="358"/>
      <c r="AU9" s="434" t="s">
        <v>41</v>
      </c>
      <c r="AV9" s="435"/>
      <c r="AW9" s="435"/>
      <c r="AX9" s="435"/>
      <c r="AY9" s="363" t="s">
        <v>56</v>
      </c>
      <c r="AZ9" s="364"/>
      <c r="BA9" s="364"/>
      <c r="BB9" s="364"/>
      <c r="BC9" s="364"/>
      <c r="BD9" s="364"/>
      <c r="BE9" s="364"/>
      <c r="BF9" s="364"/>
      <c r="BG9" s="364"/>
      <c r="BH9" s="364"/>
      <c r="BI9" s="364"/>
      <c r="BJ9" s="364"/>
      <c r="BK9" s="364"/>
      <c r="BL9" s="364"/>
      <c r="BM9" s="365"/>
      <c r="BN9" s="383">
        <v>383647</v>
      </c>
      <c r="BO9" s="384"/>
      <c r="BP9" s="384"/>
      <c r="BQ9" s="384"/>
      <c r="BR9" s="384"/>
      <c r="BS9" s="384"/>
      <c r="BT9" s="384"/>
      <c r="BU9" s="385"/>
      <c r="BV9" s="383">
        <v>-241534</v>
      </c>
      <c r="BW9" s="384"/>
      <c r="BX9" s="384"/>
      <c r="BY9" s="384"/>
      <c r="BZ9" s="384"/>
      <c r="CA9" s="384"/>
      <c r="CB9" s="384"/>
      <c r="CC9" s="385"/>
      <c r="CD9" s="392" t="s">
        <v>57</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13.8</v>
      </c>
      <c r="DC9" s="354"/>
      <c r="DD9" s="354"/>
      <c r="DE9" s="354"/>
      <c r="DF9" s="354"/>
      <c r="DG9" s="354"/>
      <c r="DH9" s="354"/>
      <c r="DI9" s="355"/>
      <c r="DJ9" s="44"/>
      <c r="DK9" s="44"/>
      <c r="DL9" s="44"/>
      <c r="DM9" s="44"/>
      <c r="DN9" s="44"/>
      <c r="DO9" s="44"/>
    </row>
    <row r="10" spans="1:119" ht="18.75" customHeight="1" thickBot="1">
      <c r="A10" s="45"/>
      <c r="B10" s="509"/>
      <c r="C10" s="510"/>
      <c r="D10" s="510"/>
      <c r="E10" s="510"/>
      <c r="F10" s="510"/>
      <c r="G10" s="510"/>
      <c r="H10" s="510"/>
      <c r="I10" s="510"/>
      <c r="J10" s="510"/>
      <c r="K10" s="437"/>
      <c r="L10" s="356" t="s">
        <v>58</v>
      </c>
      <c r="M10" s="357"/>
      <c r="N10" s="357"/>
      <c r="O10" s="357"/>
      <c r="P10" s="357"/>
      <c r="Q10" s="358"/>
      <c r="R10" s="359">
        <v>106780</v>
      </c>
      <c r="S10" s="360"/>
      <c r="T10" s="360"/>
      <c r="U10" s="360"/>
      <c r="V10" s="362"/>
      <c r="W10" s="518"/>
      <c r="X10" s="336"/>
      <c r="Y10" s="336"/>
      <c r="Z10" s="336"/>
      <c r="AA10" s="336"/>
      <c r="AB10" s="336"/>
      <c r="AC10" s="336"/>
      <c r="AD10" s="336"/>
      <c r="AE10" s="336"/>
      <c r="AF10" s="336"/>
      <c r="AG10" s="336"/>
      <c r="AH10" s="336"/>
      <c r="AI10" s="336"/>
      <c r="AJ10" s="336"/>
      <c r="AK10" s="336"/>
      <c r="AL10" s="519"/>
      <c r="AM10" s="452" t="s">
        <v>59</v>
      </c>
      <c r="AN10" s="357"/>
      <c r="AO10" s="357"/>
      <c r="AP10" s="357"/>
      <c r="AQ10" s="357"/>
      <c r="AR10" s="357"/>
      <c r="AS10" s="357"/>
      <c r="AT10" s="358"/>
      <c r="AU10" s="434" t="s">
        <v>60</v>
      </c>
      <c r="AV10" s="435"/>
      <c r="AW10" s="435"/>
      <c r="AX10" s="435"/>
      <c r="AY10" s="363" t="s">
        <v>61</v>
      </c>
      <c r="AZ10" s="364"/>
      <c r="BA10" s="364"/>
      <c r="BB10" s="364"/>
      <c r="BC10" s="364"/>
      <c r="BD10" s="364"/>
      <c r="BE10" s="364"/>
      <c r="BF10" s="364"/>
      <c r="BG10" s="364"/>
      <c r="BH10" s="364"/>
      <c r="BI10" s="364"/>
      <c r="BJ10" s="364"/>
      <c r="BK10" s="364"/>
      <c r="BL10" s="364"/>
      <c r="BM10" s="365"/>
      <c r="BN10" s="383">
        <v>401000</v>
      </c>
      <c r="BO10" s="384"/>
      <c r="BP10" s="384"/>
      <c r="BQ10" s="384"/>
      <c r="BR10" s="384"/>
      <c r="BS10" s="384"/>
      <c r="BT10" s="384"/>
      <c r="BU10" s="385"/>
      <c r="BV10" s="383">
        <v>263872</v>
      </c>
      <c r="BW10" s="384"/>
      <c r="BX10" s="384"/>
      <c r="BY10" s="384"/>
      <c r="BZ10" s="384"/>
      <c r="CA10" s="384"/>
      <c r="CB10" s="384"/>
      <c r="CC10" s="385"/>
      <c r="CD10" s="49" t="s">
        <v>62</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c r="A11" s="45"/>
      <c r="B11" s="509"/>
      <c r="C11" s="510"/>
      <c r="D11" s="510"/>
      <c r="E11" s="510"/>
      <c r="F11" s="510"/>
      <c r="G11" s="510"/>
      <c r="H11" s="510"/>
      <c r="I11" s="510"/>
      <c r="J11" s="510"/>
      <c r="K11" s="437"/>
      <c r="L11" s="338" t="s">
        <v>63</v>
      </c>
      <c r="M11" s="339"/>
      <c r="N11" s="339"/>
      <c r="O11" s="339"/>
      <c r="P11" s="339"/>
      <c r="Q11" s="340"/>
      <c r="R11" s="506" t="s">
        <v>64</v>
      </c>
      <c r="S11" s="507"/>
      <c r="T11" s="507"/>
      <c r="U11" s="507"/>
      <c r="V11" s="508"/>
      <c r="W11" s="518"/>
      <c r="X11" s="336"/>
      <c r="Y11" s="336"/>
      <c r="Z11" s="336"/>
      <c r="AA11" s="336"/>
      <c r="AB11" s="336"/>
      <c r="AC11" s="336"/>
      <c r="AD11" s="336"/>
      <c r="AE11" s="336"/>
      <c r="AF11" s="336"/>
      <c r="AG11" s="336"/>
      <c r="AH11" s="336"/>
      <c r="AI11" s="336"/>
      <c r="AJ11" s="336"/>
      <c r="AK11" s="336"/>
      <c r="AL11" s="519"/>
      <c r="AM11" s="452" t="s">
        <v>65</v>
      </c>
      <c r="AN11" s="357"/>
      <c r="AO11" s="357"/>
      <c r="AP11" s="357"/>
      <c r="AQ11" s="357"/>
      <c r="AR11" s="357"/>
      <c r="AS11" s="357"/>
      <c r="AT11" s="358"/>
      <c r="AU11" s="434" t="s">
        <v>41</v>
      </c>
      <c r="AV11" s="435"/>
      <c r="AW11" s="435"/>
      <c r="AX11" s="435"/>
      <c r="AY11" s="363" t="s">
        <v>66</v>
      </c>
      <c r="AZ11" s="364"/>
      <c r="BA11" s="364"/>
      <c r="BB11" s="364"/>
      <c r="BC11" s="364"/>
      <c r="BD11" s="364"/>
      <c r="BE11" s="364"/>
      <c r="BF11" s="364"/>
      <c r="BG11" s="364"/>
      <c r="BH11" s="364"/>
      <c r="BI11" s="364"/>
      <c r="BJ11" s="364"/>
      <c r="BK11" s="364"/>
      <c r="BL11" s="364"/>
      <c r="BM11" s="365"/>
      <c r="BN11" s="383" t="s">
        <v>67</v>
      </c>
      <c r="BO11" s="384"/>
      <c r="BP11" s="384"/>
      <c r="BQ11" s="384"/>
      <c r="BR11" s="384"/>
      <c r="BS11" s="384"/>
      <c r="BT11" s="384"/>
      <c r="BU11" s="385"/>
      <c r="BV11" s="383" t="s">
        <v>67</v>
      </c>
      <c r="BW11" s="384"/>
      <c r="BX11" s="384"/>
      <c r="BY11" s="384"/>
      <c r="BZ11" s="384"/>
      <c r="CA11" s="384"/>
      <c r="CB11" s="384"/>
      <c r="CC11" s="385"/>
      <c r="CD11" s="392" t="s">
        <v>68</v>
      </c>
      <c r="CE11" s="393"/>
      <c r="CF11" s="393"/>
      <c r="CG11" s="393"/>
      <c r="CH11" s="393"/>
      <c r="CI11" s="393"/>
      <c r="CJ11" s="393"/>
      <c r="CK11" s="393"/>
      <c r="CL11" s="393"/>
      <c r="CM11" s="393"/>
      <c r="CN11" s="393"/>
      <c r="CO11" s="393"/>
      <c r="CP11" s="393"/>
      <c r="CQ11" s="393"/>
      <c r="CR11" s="393"/>
      <c r="CS11" s="394"/>
      <c r="CT11" s="485" t="s">
        <v>67</v>
      </c>
      <c r="CU11" s="486"/>
      <c r="CV11" s="486"/>
      <c r="CW11" s="486"/>
      <c r="CX11" s="486"/>
      <c r="CY11" s="486"/>
      <c r="CZ11" s="486"/>
      <c r="DA11" s="487"/>
      <c r="DB11" s="485" t="s">
        <v>67</v>
      </c>
      <c r="DC11" s="486"/>
      <c r="DD11" s="486"/>
      <c r="DE11" s="486"/>
      <c r="DF11" s="486"/>
      <c r="DG11" s="486"/>
      <c r="DH11" s="486"/>
      <c r="DI11" s="487"/>
      <c r="DJ11" s="44"/>
      <c r="DK11" s="44"/>
      <c r="DL11" s="44"/>
      <c r="DM11" s="44"/>
      <c r="DN11" s="44"/>
      <c r="DO11" s="44"/>
    </row>
    <row r="12" spans="1:119" ht="18.75" customHeight="1">
      <c r="A12" s="45"/>
      <c r="B12" s="488" t="s">
        <v>69</v>
      </c>
      <c r="C12" s="489"/>
      <c r="D12" s="489"/>
      <c r="E12" s="489"/>
      <c r="F12" s="489"/>
      <c r="G12" s="489"/>
      <c r="H12" s="489"/>
      <c r="I12" s="489"/>
      <c r="J12" s="489"/>
      <c r="K12" s="490"/>
      <c r="L12" s="497" t="s">
        <v>70</v>
      </c>
      <c r="M12" s="498"/>
      <c r="N12" s="498"/>
      <c r="O12" s="498"/>
      <c r="P12" s="498"/>
      <c r="Q12" s="499"/>
      <c r="R12" s="500">
        <v>113026</v>
      </c>
      <c r="S12" s="501"/>
      <c r="T12" s="501"/>
      <c r="U12" s="501"/>
      <c r="V12" s="502"/>
      <c r="W12" s="503" t="s">
        <v>25</v>
      </c>
      <c r="X12" s="435"/>
      <c r="Y12" s="435"/>
      <c r="Z12" s="435"/>
      <c r="AA12" s="435"/>
      <c r="AB12" s="504"/>
      <c r="AC12" s="434" t="s">
        <v>71</v>
      </c>
      <c r="AD12" s="435"/>
      <c r="AE12" s="435"/>
      <c r="AF12" s="435"/>
      <c r="AG12" s="504"/>
      <c r="AH12" s="434" t="s">
        <v>72</v>
      </c>
      <c r="AI12" s="435"/>
      <c r="AJ12" s="435"/>
      <c r="AK12" s="435"/>
      <c r="AL12" s="505"/>
      <c r="AM12" s="452" t="s">
        <v>73</v>
      </c>
      <c r="AN12" s="357"/>
      <c r="AO12" s="357"/>
      <c r="AP12" s="357"/>
      <c r="AQ12" s="357"/>
      <c r="AR12" s="357"/>
      <c r="AS12" s="357"/>
      <c r="AT12" s="358"/>
      <c r="AU12" s="434" t="s">
        <v>74</v>
      </c>
      <c r="AV12" s="435"/>
      <c r="AW12" s="435"/>
      <c r="AX12" s="435"/>
      <c r="AY12" s="363" t="s">
        <v>75</v>
      </c>
      <c r="AZ12" s="364"/>
      <c r="BA12" s="364"/>
      <c r="BB12" s="364"/>
      <c r="BC12" s="364"/>
      <c r="BD12" s="364"/>
      <c r="BE12" s="364"/>
      <c r="BF12" s="364"/>
      <c r="BG12" s="364"/>
      <c r="BH12" s="364"/>
      <c r="BI12" s="364"/>
      <c r="BJ12" s="364"/>
      <c r="BK12" s="364"/>
      <c r="BL12" s="364"/>
      <c r="BM12" s="365"/>
      <c r="BN12" s="383" t="s">
        <v>76</v>
      </c>
      <c r="BO12" s="384"/>
      <c r="BP12" s="384"/>
      <c r="BQ12" s="384"/>
      <c r="BR12" s="384"/>
      <c r="BS12" s="384"/>
      <c r="BT12" s="384"/>
      <c r="BU12" s="385"/>
      <c r="BV12" s="383">
        <v>27000</v>
      </c>
      <c r="BW12" s="384"/>
      <c r="BX12" s="384"/>
      <c r="BY12" s="384"/>
      <c r="BZ12" s="384"/>
      <c r="CA12" s="384"/>
      <c r="CB12" s="384"/>
      <c r="CC12" s="385"/>
      <c r="CD12" s="392" t="s">
        <v>77</v>
      </c>
      <c r="CE12" s="393"/>
      <c r="CF12" s="393"/>
      <c r="CG12" s="393"/>
      <c r="CH12" s="393"/>
      <c r="CI12" s="393"/>
      <c r="CJ12" s="393"/>
      <c r="CK12" s="393"/>
      <c r="CL12" s="393"/>
      <c r="CM12" s="393"/>
      <c r="CN12" s="393"/>
      <c r="CO12" s="393"/>
      <c r="CP12" s="393"/>
      <c r="CQ12" s="393"/>
      <c r="CR12" s="393"/>
      <c r="CS12" s="394"/>
      <c r="CT12" s="485" t="s">
        <v>76</v>
      </c>
      <c r="CU12" s="486"/>
      <c r="CV12" s="486"/>
      <c r="CW12" s="486"/>
      <c r="CX12" s="486"/>
      <c r="CY12" s="486"/>
      <c r="CZ12" s="486"/>
      <c r="DA12" s="487"/>
      <c r="DB12" s="485" t="s">
        <v>76</v>
      </c>
      <c r="DC12" s="486"/>
      <c r="DD12" s="486"/>
      <c r="DE12" s="486"/>
      <c r="DF12" s="486"/>
      <c r="DG12" s="486"/>
      <c r="DH12" s="486"/>
      <c r="DI12" s="487"/>
      <c r="DJ12" s="44"/>
      <c r="DK12" s="44"/>
      <c r="DL12" s="44"/>
      <c r="DM12" s="44"/>
      <c r="DN12" s="44"/>
      <c r="DO12" s="44"/>
    </row>
    <row r="13" spans="1:119" ht="18.75" customHeight="1">
      <c r="A13" s="45"/>
      <c r="B13" s="491"/>
      <c r="C13" s="492"/>
      <c r="D13" s="492"/>
      <c r="E13" s="492"/>
      <c r="F13" s="492"/>
      <c r="G13" s="492"/>
      <c r="H13" s="492"/>
      <c r="I13" s="492"/>
      <c r="J13" s="492"/>
      <c r="K13" s="493"/>
      <c r="L13" s="55"/>
      <c r="M13" s="475" t="s">
        <v>78</v>
      </c>
      <c r="N13" s="476"/>
      <c r="O13" s="476"/>
      <c r="P13" s="476"/>
      <c r="Q13" s="477"/>
      <c r="R13" s="478">
        <v>112387</v>
      </c>
      <c r="S13" s="479"/>
      <c r="T13" s="479"/>
      <c r="U13" s="479"/>
      <c r="V13" s="480"/>
      <c r="W13" s="463" t="s">
        <v>79</v>
      </c>
      <c r="X13" s="398"/>
      <c r="Y13" s="398"/>
      <c r="Z13" s="398"/>
      <c r="AA13" s="398"/>
      <c r="AB13" s="399"/>
      <c r="AC13" s="359">
        <v>156</v>
      </c>
      <c r="AD13" s="360"/>
      <c r="AE13" s="360"/>
      <c r="AF13" s="360"/>
      <c r="AG13" s="361"/>
      <c r="AH13" s="359">
        <v>145</v>
      </c>
      <c r="AI13" s="360"/>
      <c r="AJ13" s="360"/>
      <c r="AK13" s="360"/>
      <c r="AL13" s="362"/>
      <c r="AM13" s="452" t="s">
        <v>80</v>
      </c>
      <c r="AN13" s="357"/>
      <c r="AO13" s="357"/>
      <c r="AP13" s="357"/>
      <c r="AQ13" s="357"/>
      <c r="AR13" s="357"/>
      <c r="AS13" s="357"/>
      <c r="AT13" s="358"/>
      <c r="AU13" s="434" t="s">
        <v>81</v>
      </c>
      <c r="AV13" s="435"/>
      <c r="AW13" s="435"/>
      <c r="AX13" s="435"/>
      <c r="AY13" s="363" t="s">
        <v>82</v>
      </c>
      <c r="AZ13" s="364"/>
      <c r="BA13" s="364"/>
      <c r="BB13" s="364"/>
      <c r="BC13" s="364"/>
      <c r="BD13" s="364"/>
      <c r="BE13" s="364"/>
      <c r="BF13" s="364"/>
      <c r="BG13" s="364"/>
      <c r="BH13" s="364"/>
      <c r="BI13" s="364"/>
      <c r="BJ13" s="364"/>
      <c r="BK13" s="364"/>
      <c r="BL13" s="364"/>
      <c r="BM13" s="365"/>
      <c r="BN13" s="383">
        <v>784647</v>
      </c>
      <c r="BO13" s="384"/>
      <c r="BP13" s="384"/>
      <c r="BQ13" s="384"/>
      <c r="BR13" s="384"/>
      <c r="BS13" s="384"/>
      <c r="BT13" s="384"/>
      <c r="BU13" s="385"/>
      <c r="BV13" s="383">
        <v>-4662</v>
      </c>
      <c r="BW13" s="384"/>
      <c r="BX13" s="384"/>
      <c r="BY13" s="384"/>
      <c r="BZ13" s="384"/>
      <c r="CA13" s="384"/>
      <c r="CB13" s="384"/>
      <c r="CC13" s="385"/>
      <c r="CD13" s="392" t="s">
        <v>83</v>
      </c>
      <c r="CE13" s="393"/>
      <c r="CF13" s="393"/>
      <c r="CG13" s="393"/>
      <c r="CH13" s="393"/>
      <c r="CI13" s="393"/>
      <c r="CJ13" s="393"/>
      <c r="CK13" s="393"/>
      <c r="CL13" s="393"/>
      <c r="CM13" s="393"/>
      <c r="CN13" s="393"/>
      <c r="CO13" s="393"/>
      <c r="CP13" s="393"/>
      <c r="CQ13" s="393"/>
      <c r="CR13" s="393"/>
      <c r="CS13" s="394"/>
      <c r="CT13" s="353">
        <v>2.6</v>
      </c>
      <c r="CU13" s="354"/>
      <c r="CV13" s="354"/>
      <c r="CW13" s="354"/>
      <c r="CX13" s="354"/>
      <c r="CY13" s="354"/>
      <c r="CZ13" s="354"/>
      <c r="DA13" s="355"/>
      <c r="DB13" s="353">
        <v>3.1</v>
      </c>
      <c r="DC13" s="354"/>
      <c r="DD13" s="354"/>
      <c r="DE13" s="354"/>
      <c r="DF13" s="354"/>
      <c r="DG13" s="354"/>
      <c r="DH13" s="354"/>
      <c r="DI13" s="355"/>
      <c r="DJ13" s="44"/>
      <c r="DK13" s="44"/>
      <c r="DL13" s="44"/>
      <c r="DM13" s="44"/>
      <c r="DN13" s="44"/>
      <c r="DO13" s="44"/>
    </row>
    <row r="14" spans="1:119" ht="18.75" customHeight="1" thickBot="1">
      <c r="A14" s="45"/>
      <c r="B14" s="491"/>
      <c r="C14" s="492"/>
      <c r="D14" s="492"/>
      <c r="E14" s="492"/>
      <c r="F14" s="492"/>
      <c r="G14" s="492"/>
      <c r="H14" s="492"/>
      <c r="I14" s="492"/>
      <c r="J14" s="492"/>
      <c r="K14" s="493"/>
      <c r="L14" s="468" t="s">
        <v>84</v>
      </c>
      <c r="M14" s="483"/>
      <c r="N14" s="483"/>
      <c r="O14" s="483"/>
      <c r="P14" s="483"/>
      <c r="Q14" s="484"/>
      <c r="R14" s="478">
        <v>112372</v>
      </c>
      <c r="S14" s="479"/>
      <c r="T14" s="479"/>
      <c r="U14" s="479"/>
      <c r="V14" s="480"/>
      <c r="W14" s="481"/>
      <c r="X14" s="401"/>
      <c r="Y14" s="401"/>
      <c r="Z14" s="401"/>
      <c r="AA14" s="401"/>
      <c r="AB14" s="402"/>
      <c r="AC14" s="471">
        <v>0.3</v>
      </c>
      <c r="AD14" s="472"/>
      <c r="AE14" s="472"/>
      <c r="AF14" s="472"/>
      <c r="AG14" s="473"/>
      <c r="AH14" s="471">
        <v>0.3</v>
      </c>
      <c r="AI14" s="472"/>
      <c r="AJ14" s="472"/>
      <c r="AK14" s="472"/>
      <c r="AL14" s="474"/>
      <c r="AM14" s="452"/>
      <c r="AN14" s="357"/>
      <c r="AO14" s="357"/>
      <c r="AP14" s="357"/>
      <c r="AQ14" s="357"/>
      <c r="AR14" s="357"/>
      <c r="AS14" s="357"/>
      <c r="AT14" s="358"/>
      <c r="AU14" s="434"/>
      <c r="AV14" s="435"/>
      <c r="AW14" s="435"/>
      <c r="AX14" s="435"/>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85</v>
      </c>
      <c r="CE14" s="390"/>
      <c r="CF14" s="390"/>
      <c r="CG14" s="390"/>
      <c r="CH14" s="390"/>
      <c r="CI14" s="390"/>
      <c r="CJ14" s="390"/>
      <c r="CK14" s="390"/>
      <c r="CL14" s="390"/>
      <c r="CM14" s="390"/>
      <c r="CN14" s="390"/>
      <c r="CO14" s="390"/>
      <c r="CP14" s="390"/>
      <c r="CQ14" s="390"/>
      <c r="CR14" s="390"/>
      <c r="CS14" s="391"/>
      <c r="CT14" s="482" t="s">
        <v>76</v>
      </c>
      <c r="CU14" s="442"/>
      <c r="CV14" s="442"/>
      <c r="CW14" s="442"/>
      <c r="CX14" s="442"/>
      <c r="CY14" s="442"/>
      <c r="CZ14" s="442"/>
      <c r="DA14" s="443"/>
      <c r="DB14" s="482" t="s">
        <v>76</v>
      </c>
      <c r="DC14" s="442"/>
      <c r="DD14" s="442"/>
      <c r="DE14" s="442"/>
      <c r="DF14" s="442"/>
      <c r="DG14" s="442"/>
      <c r="DH14" s="442"/>
      <c r="DI14" s="443"/>
      <c r="DJ14" s="44"/>
      <c r="DK14" s="44"/>
      <c r="DL14" s="44"/>
      <c r="DM14" s="44"/>
      <c r="DN14" s="44"/>
      <c r="DO14" s="44"/>
    </row>
    <row r="15" spans="1:119" ht="18.75" customHeight="1">
      <c r="A15" s="45"/>
      <c r="B15" s="491"/>
      <c r="C15" s="492"/>
      <c r="D15" s="492"/>
      <c r="E15" s="492"/>
      <c r="F15" s="492"/>
      <c r="G15" s="492"/>
      <c r="H15" s="492"/>
      <c r="I15" s="492"/>
      <c r="J15" s="492"/>
      <c r="K15" s="493"/>
      <c r="L15" s="55"/>
      <c r="M15" s="475" t="s">
        <v>78</v>
      </c>
      <c r="N15" s="476"/>
      <c r="O15" s="476"/>
      <c r="P15" s="476"/>
      <c r="Q15" s="477"/>
      <c r="R15" s="478">
        <v>111770</v>
      </c>
      <c r="S15" s="479"/>
      <c r="T15" s="479"/>
      <c r="U15" s="479"/>
      <c r="V15" s="480"/>
      <c r="W15" s="463" t="s">
        <v>86</v>
      </c>
      <c r="X15" s="398"/>
      <c r="Y15" s="398"/>
      <c r="Z15" s="398"/>
      <c r="AA15" s="398"/>
      <c r="AB15" s="399"/>
      <c r="AC15" s="359">
        <v>8067</v>
      </c>
      <c r="AD15" s="360"/>
      <c r="AE15" s="360"/>
      <c r="AF15" s="360"/>
      <c r="AG15" s="361"/>
      <c r="AH15" s="359">
        <v>8547</v>
      </c>
      <c r="AI15" s="360"/>
      <c r="AJ15" s="360"/>
      <c r="AK15" s="360"/>
      <c r="AL15" s="362"/>
      <c r="AM15" s="452"/>
      <c r="AN15" s="357"/>
      <c r="AO15" s="357"/>
      <c r="AP15" s="357"/>
      <c r="AQ15" s="357"/>
      <c r="AR15" s="357"/>
      <c r="AS15" s="357"/>
      <c r="AT15" s="358"/>
      <c r="AU15" s="434"/>
      <c r="AV15" s="435"/>
      <c r="AW15" s="435"/>
      <c r="AX15" s="435"/>
      <c r="AY15" s="375" t="s">
        <v>87</v>
      </c>
      <c r="AZ15" s="376"/>
      <c r="BA15" s="376"/>
      <c r="BB15" s="376"/>
      <c r="BC15" s="376"/>
      <c r="BD15" s="376"/>
      <c r="BE15" s="376"/>
      <c r="BF15" s="376"/>
      <c r="BG15" s="376"/>
      <c r="BH15" s="376"/>
      <c r="BI15" s="376"/>
      <c r="BJ15" s="376"/>
      <c r="BK15" s="376"/>
      <c r="BL15" s="376"/>
      <c r="BM15" s="377"/>
      <c r="BN15" s="378">
        <v>10654077</v>
      </c>
      <c r="BO15" s="379"/>
      <c r="BP15" s="379"/>
      <c r="BQ15" s="379"/>
      <c r="BR15" s="379"/>
      <c r="BS15" s="379"/>
      <c r="BT15" s="379"/>
      <c r="BU15" s="380"/>
      <c r="BV15" s="378">
        <v>10130416</v>
      </c>
      <c r="BW15" s="379"/>
      <c r="BX15" s="379"/>
      <c r="BY15" s="379"/>
      <c r="BZ15" s="379"/>
      <c r="CA15" s="379"/>
      <c r="CB15" s="379"/>
      <c r="CC15" s="380"/>
      <c r="CD15" s="465" t="s">
        <v>88</v>
      </c>
      <c r="CE15" s="466"/>
      <c r="CF15" s="466"/>
      <c r="CG15" s="466"/>
      <c r="CH15" s="466"/>
      <c r="CI15" s="466"/>
      <c r="CJ15" s="466"/>
      <c r="CK15" s="466"/>
      <c r="CL15" s="466"/>
      <c r="CM15" s="466"/>
      <c r="CN15" s="466"/>
      <c r="CO15" s="466"/>
      <c r="CP15" s="466"/>
      <c r="CQ15" s="466"/>
      <c r="CR15" s="466"/>
      <c r="CS15" s="467"/>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c r="A16" s="45"/>
      <c r="B16" s="491"/>
      <c r="C16" s="492"/>
      <c r="D16" s="492"/>
      <c r="E16" s="492"/>
      <c r="F16" s="492"/>
      <c r="G16" s="492"/>
      <c r="H16" s="492"/>
      <c r="I16" s="492"/>
      <c r="J16" s="492"/>
      <c r="K16" s="493"/>
      <c r="L16" s="468" t="s">
        <v>89</v>
      </c>
      <c r="M16" s="469"/>
      <c r="N16" s="469"/>
      <c r="O16" s="469"/>
      <c r="P16" s="469"/>
      <c r="Q16" s="470"/>
      <c r="R16" s="460" t="s">
        <v>90</v>
      </c>
      <c r="S16" s="461"/>
      <c r="T16" s="461"/>
      <c r="U16" s="461"/>
      <c r="V16" s="462"/>
      <c r="W16" s="481"/>
      <c r="X16" s="401"/>
      <c r="Y16" s="401"/>
      <c r="Z16" s="401"/>
      <c r="AA16" s="401"/>
      <c r="AB16" s="402"/>
      <c r="AC16" s="471">
        <v>17.100000000000001</v>
      </c>
      <c r="AD16" s="472"/>
      <c r="AE16" s="472"/>
      <c r="AF16" s="472"/>
      <c r="AG16" s="473"/>
      <c r="AH16" s="471">
        <v>17</v>
      </c>
      <c r="AI16" s="472"/>
      <c r="AJ16" s="472"/>
      <c r="AK16" s="472"/>
      <c r="AL16" s="474"/>
      <c r="AM16" s="452"/>
      <c r="AN16" s="357"/>
      <c r="AO16" s="357"/>
      <c r="AP16" s="357"/>
      <c r="AQ16" s="357"/>
      <c r="AR16" s="357"/>
      <c r="AS16" s="357"/>
      <c r="AT16" s="358"/>
      <c r="AU16" s="434"/>
      <c r="AV16" s="435"/>
      <c r="AW16" s="435"/>
      <c r="AX16" s="435"/>
      <c r="AY16" s="363" t="s">
        <v>91</v>
      </c>
      <c r="AZ16" s="364"/>
      <c r="BA16" s="364"/>
      <c r="BB16" s="364"/>
      <c r="BC16" s="364"/>
      <c r="BD16" s="364"/>
      <c r="BE16" s="364"/>
      <c r="BF16" s="364"/>
      <c r="BG16" s="364"/>
      <c r="BH16" s="364"/>
      <c r="BI16" s="364"/>
      <c r="BJ16" s="364"/>
      <c r="BK16" s="364"/>
      <c r="BL16" s="364"/>
      <c r="BM16" s="365"/>
      <c r="BN16" s="383">
        <v>14548816</v>
      </c>
      <c r="BO16" s="384"/>
      <c r="BP16" s="384"/>
      <c r="BQ16" s="384"/>
      <c r="BR16" s="384"/>
      <c r="BS16" s="384"/>
      <c r="BT16" s="384"/>
      <c r="BU16" s="385"/>
      <c r="BV16" s="383">
        <v>13951835</v>
      </c>
      <c r="BW16" s="384"/>
      <c r="BX16" s="384"/>
      <c r="BY16" s="384"/>
      <c r="BZ16" s="384"/>
      <c r="CA16" s="384"/>
      <c r="CB16" s="384"/>
      <c r="CC16" s="385"/>
      <c r="CD16" s="59"/>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44"/>
      <c r="DK16" s="44"/>
      <c r="DL16" s="44"/>
      <c r="DM16" s="44"/>
      <c r="DN16" s="44"/>
      <c r="DO16" s="44"/>
    </row>
    <row r="17" spans="1:119" ht="18.75" customHeight="1" thickBot="1">
      <c r="A17" s="45"/>
      <c r="B17" s="494"/>
      <c r="C17" s="495"/>
      <c r="D17" s="495"/>
      <c r="E17" s="495"/>
      <c r="F17" s="495"/>
      <c r="G17" s="495"/>
      <c r="H17" s="495"/>
      <c r="I17" s="495"/>
      <c r="J17" s="495"/>
      <c r="K17" s="496"/>
      <c r="L17" s="60"/>
      <c r="M17" s="457" t="s">
        <v>92</v>
      </c>
      <c r="N17" s="458"/>
      <c r="O17" s="458"/>
      <c r="P17" s="458"/>
      <c r="Q17" s="459"/>
      <c r="R17" s="460" t="s">
        <v>90</v>
      </c>
      <c r="S17" s="461"/>
      <c r="T17" s="461"/>
      <c r="U17" s="461"/>
      <c r="V17" s="462"/>
      <c r="W17" s="463" t="s">
        <v>93</v>
      </c>
      <c r="X17" s="398"/>
      <c r="Y17" s="398"/>
      <c r="Z17" s="398"/>
      <c r="AA17" s="398"/>
      <c r="AB17" s="399"/>
      <c r="AC17" s="359">
        <v>39044</v>
      </c>
      <c r="AD17" s="360"/>
      <c r="AE17" s="360"/>
      <c r="AF17" s="360"/>
      <c r="AG17" s="361"/>
      <c r="AH17" s="359">
        <v>40243</v>
      </c>
      <c r="AI17" s="360"/>
      <c r="AJ17" s="360"/>
      <c r="AK17" s="360"/>
      <c r="AL17" s="362"/>
      <c r="AM17" s="452"/>
      <c r="AN17" s="357"/>
      <c r="AO17" s="357"/>
      <c r="AP17" s="357"/>
      <c r="AQ17" s="357"/>
      <c r="AR17" s="357"/>
      <c r="AS17" s="357"/>
      <c r="AT17" s="358"/>
      <c r="AU17" s="434"/>
      <c r="AV17" s="435"/>
      <c r="AW17" s="435"/>
      <c r="AX17" s="435"/>
      <c r="AY17" s="363" t="s">
        <v>94</v>
      </c>
      <c r="AZ17" s="364"/>
      <c r="BA17" s="364"/>
      <c r="BB17" s="364"/>
      <c r="BC17" s="364"/>
      <c r="BD17" s="364"/>
      <c r="BE17" s="364"/>
      <c r="BF17" s="364"/>
      <c r="BG17" s="364"/>
      <c r="BH17" s="364"/>
      <c r="BI17" s="364"/>
      <c r="BJ17" s="364"/>
      <c r="BK17" s="364"/>
      <c r="BL17" s="364"/>
      <c r="BM17" s="365"/>
      <c r="BN17" s="383">
        <v>13562686</v>
      </c>
      <c r="BO17" s="384"/>
      <c r="BP17" s="384"/>
      <c r="BQ17" s="384"/>
      <c r="BR17" s="384"/>
      <c r="BS17" s="384"/>
      <c r="BT17" s="384"/>
      <c r="BU17" s="385"/>
      <c r="BV17" s="383">
        <v>13059017</v>
      </c>
      <c r="BW17" s="384"/>
      <c r="BX17" s="384"/>
      <c r="BY17" s="384"/>
      <c r="BZ17" s="384"/>
      <c r="CA17" s="384"/>
      <c r="CB17" s="384"/>
      <c r="CC17" s="385"/>
      <c r="CD17" s="59"/>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44"/>
      <c r="DK17" s="44"/>
      <c r="DL17" s="44"/>
      <c r="DM17" s="44"/>
      <c r="DN17" s="44"/>
      <c r="DO17" s="44"/>
    </row>
    <row r="18" spans="1:119" ht="18.75" customHeight="1" thickBot="1">
      <c r="A18" s="45"/>
      <c r="B18" s="436" t="s">
        <v>95</v>
      </c>
      <c r="C18" s="437"/>
      <c r="D18" s="437"/>
      <c r="E18" s="438"/>
      <c r="F18" s="438"/>
      <c r="G18" s="438"/>
      <c r="H18" s="438"/>
      <c r="I18" s="438"/>
      <c r="J18" s="438"/>
      <c r="K18" s="438"/>
      <c r="L18" s="453">
        <v>14.15</v>
      </c>
      <c r="M18" s="453"/>
      <c r="N18" s="453"/>
      <c r="O18" s="453"/>
      <c r="P18" s="453"/>
      <c r="Q18" s="453"/>
      <c r="R18" s="454"/>
      <c r="S18" s="454"/>
      <c r="T18" s="454"/>
      <c r="U18" s="454"/>
      <c r="V18" s="455"/>
      <c r="W18" s="450"/>
      <c r="X18" s="451"/>
      <c r="Y18" s="451"/>
      <c r="Z18" s="451"/>
      <c r="AA18" s="451"/>
      <c r="AB18" s="464"/>
      <c r="AC18" s="347">
        <v>82.6</v>
      </c>
      <c r="AD18" s="348"/>
      <c r="AE18" s="348"/>
      <c r="AF18" s="348"/>
      <c r="AG18" s="456"/>
      <c r="AH18" s="347">
        <v>80.099999999999994</v>
      </c>
      <c r="AI18" s="348"/>
      <c r="AJ18" s="348"/>
      <c r="AK18" s="348"/>
      <c r="AL18" s="349"/>
      <c r="AM18" s="452"/>
      <c r="AN18" s="357"/>
      <c r="AO18" s="357"/>
      <c r="AP18" s="357"/>
      <c r="AQ18" s="357"/>
      <c r="AR18" s="357"/>
      <c r="AS18" s="357"/>
      <c r="AT18" s="358"/>
      <c r="AU18" s="434"/>
      <c r="AV18" s="435"/>
      <c r="AW18" s="435"/>
      <c r="AX18" s="435"/>
      <c r="AY18" s="363" t="s">
        <v>96</v>
      </c>
      <c r="AZ18" s="364"/>
      <c r="BA18" s="364"/>
      <c r="BB18" s="364"/>
      <c r="BC18" s="364"/>
      <c r="BD18" s="364"/>
      <c r="BE18" s="364"/>
      <c r="BF18" s="364"/>
      <c r="BG18" s="364"/>
      <c r="BH18" s="364"/>
      <c r="BI18" s="364"/>
      <c r="BJ18" s="364"/>
      <c r="BK18" s="364"/>
      <c r="BL18" s="364"/>
      <c r="BM18" s="365"/>
      <c r="BN18" s="383">
        <v>16751707</v>
      </c>
      <c r="BO18" s="384"/>
      <c r="BP18" s="384"/>
      <c r="BQ18" s="384"/>
      <c r="BR18" s="384"/>
      <c r="BS18" s="384"/>
      <c r="BT18" s="384"/>
      <c r="BU18" s="385"/>
      <c r="BV18" s="383">
        <v>17095841</v>
      </c>
      <c r="BW18" s="384"/>
      <c r="BX18" s="384"/>
      <c r="BY18" s="384"/>
      <c r="BZ18" s="384"/>
      <c r="CA18" s="384"/>
      <c r="CB18" s="384"/>
      <c r="CC18" s="385"/>
      <c r="CD18" s="59"/>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44"/>
      <c r="DK18" s="44"/>
      <c r="DL18" s="44"/>
      <c r="DM18" s="44"/>
      <c r="DN18" s="44"/>
      <c r="DO18" s="44"/>
    </row>
    <row r="19" spans="1:119" ht="18.75" customHeight="1" thickBot="1">
      <c r="A19" s="45"/>
      <c r="B19" s="436" t="s">
        <v>97</v>
      </c>
      <c r="C19" s="437"/>
      <c r="D19" s="437"/>
      <c r="E19" s="438"/>
      <c r="F19" s="438"/>
      <c r="G19" s="438"/>
      <c r="H19" s="438"/>
      <c r="I19" s="438"/>
      <c r="J19" s="438"/>
      <c r="K19" s="438"/>
      <c r="L19" s="439">
        <v>7826</v>
      </c>
      <c r="M19" s="439"/>
      <c r="N19" s="439"/>
      <c r="O19" s="439"/>
      <c r="P19" s="439"/>
      <c r="Q19" s="439"/>
      <c r="R19" s="440"/>
      <c r="S19" s="440"/>
      <c r="T19" s="440"/>
      <c r="U19" s="440"/>
      <c r="V19" s="441"/>
      <c r="W19" s="448"/>
      <c r="X19" s="449"/>
      <c r="Y19" s="449"/>
      <c r="Z19" s="449"/>
      <c r="AA19" s="449"/>
      <c r="AB19" s="449"/>
      <c r="AC19" s="379"/>
      <c r="AD19" s="379"/>
      <c r="AE19" s="379"/>
      <c r="AF19" s="379"/>
      <c r="AG19" s="379"/>
      <c r="AH19" s="379"/>
      <c r="AI19" s="379"/>
      <c r="AJ19" s="379"/>
      <c r="AK19" s="379"/>
      <c r="AL19" s="380"/>
      <c r="AM19" s="452"/>
      <c r="AN19" s="357"/>
      <c r="AO19" s="357"/>
      <c r="AP19" s="357"/>
      <c r="AQ19" s="357"/>
      <c r="AR19" s="357"/>
      <c r="AS19" s="357"/>
      <c r="AT19" s="358"/>
      <c r="AU19" s="434"/>
      <c r="AV19" s="435"/>
      <c r="AW19" s="435"/>
      <c r="AX19" s="435"/>
      <c r="AY19" s="363" t="s">
        <v>98</v>
      </c>
      <c r="AZ19" s="364"/>
      <c r="BA19" s="364"/>
      <c r="BB19" s="364"/>
      <c r="BC19" s="364"/>
      <c r="BD19" s="364"/>
      <c r="BE19" s="364"/>
      <c r="BF19" s="364"/>
      <c r="BG19" s="364"/>
      <c r="BH19" s="364"/>
      <c r="BI19" s="364"/>
      <c r="BJ19" s="364"/>
      <c r="BK19" s="364"/>
      <c r="BL19" s="364"/>
      <c r="BM19" s="365"/>
      <c r="BN19" s="383">
        <v>22019386</v>
      </c>
      <c r="BO19" s="384"/>
      <c r="BP19" s="384"/>
      <c r="BQ19" s="384"/>
      <c r="BR19" s="384"/>
      <c r="BS19" s="384"/>
      <c r="BT19" s="384"/>
      <c r="BU19" s="385"/>
      <c r="BV19" s="383">
        <v>21704051</v>
      </c>
      <c r="BW19" s="384"/>
      <c r="BX19" s="384"/>
      <c r="BY19" s="384"/>
      <c r="BZ19" s="384"/>
      <c r="CA19" s="384"/>
      <c r="CB19" s="384"/>
      <c r="CC19" s="385"/>
      <c r="CD19" s="59"/>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44"/>
      <c r="DK19" s="44"/>
      <c r="DL19" s="44"/>
      <c r="DM19" s="44"/>
      <c r="DN19" s="44"/>
      <c r="DO19" s="44"/>
    </row>
    <row r="20" spans="1:119" ht="18.75" customHeight="1" thickBot="1">
      <c r="A20" s="45"/>
      <c r="B20" s="436" t="s">
        <v>99</v>
      </c>
      <c r="C20" s="437"/>
      <c r="D20" s="437"/>
      <c r="E20" s="438"/>
      <c r="F20" s="438"/>
      <c r="G20" s="438"/>
      <c r="H20" s="438"/>
      <c r="I20" s="438"/>
      <c r="J20" s="438"/>
      <c r="K20" s="438"/>
      <c r="L20" s="439">
        <v>43720</v>
      </c>
      <c r="M20" s="439"/>
      <c r="N20" s="439"/>
      <c r="O20" s="439"/>
      <c r="P20" s="439"/>
      <c r="Q20" s="439"/>
      <c r="R20" s="440"/>
      <c r="S20" s="440"/>
      <c r="T20" s="440"/>
      <c r="U20" s="440"/>
      <c r="V20" s="441"/>
      <c r="W20" s="450"/>
      <c r="X20" s="451"/>
      <c r="Y20" s="451"/>
      <c r="Z20" s="451"/>
      <c r="AA20" s="451"/>
      <c r="AB20" s="451"/>
      <c r="AC20" s="442"/>
      <c r="AD20" s="442"/>
      <c r="AE20" s="442"/>
      <c r="AF20" s="442"/>
      <c r="AG20" s="442"/>
      <c r="AH20" s="442"/>
      <c r="AI20" s="442"/>
      <c r="AJ20" s="442"/>
      <c r="AK20" s="442"/>
      <c r="AL20" s="443"/>
      <c r="AM20" s="444"/>
      <c r="AN20" s="339"/>
      <c r="AO20" s="339"/>
      <c r="AP20" s="339"/>
      <c r="AQ20" s="339"/>
      <c r="AR20" s="339"/>
      <c r="AS20" s="339"/>
      <c r="AT20" s="340"/>
      <c r="AU20" s="445"/>
      <c r="AV20" s="446"/>
      <c r="AW20" s="446"/>
      <c r="AX20" s="447"/>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59"/>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44"/>
      <c r="DK20" s="44"/>
      <c r="DL20" s="44"/>
      <c r="DM20" s="44"/>
      <c r="DN20" s="44"/>
      <c r="DO20" s="44"/>
    </row>
    <row r="21" spans="1:119" ht="18.75" customHeight="1">
      <c r="A21" s="45"/>
      <c r="B21" s="414" t="s">
        <v>100</v>
      </c>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5"/>
      <c r="AU21" s="415"/>
      <c r="AV21" s="415"/>
      <c r="AW21" s="415"/>
      <c r="AX21" s="416"/>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59"/>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44"/>
      <c r="DK21" s="44"/>
      <c r="DL21" s="44"/>
      <c r="DM21" s="44"/>
      <c r="DN21" s="44"/>
      <c r="DO21" s="44"/>
    </row>
    <row r="22" spans="1:119" ht="18.75" customHeight="1" thickBot="1">
      <c r="A22" s="45"/>
      <c r="B22" s="417" t="s">
        <v>101</v>
      </c>
      <c r="C22" s="418"/>
      <c r="D22" s="419"/>
      <c r="E22" s="426" t="s">
        <v>25</v>
      </c>
      <c r="F22" s="398"/>
      <c r="G22" s="398"/>
      <c r="H22" s="398"/>
      <c r="I22" s="398"/>
      <c r="J22" s="398"/>
      <c r="K22" s="399"/>
      <c r="L22" s="426" t="s">
        <v>102</v>
      </c>
      <c r="M22" s="398"/>
      <c r="N22" s="398"/>
      <c r="O22" s="398"/>
      <c r="P22" s="399"/>
      <c r="Q22" s="408" t="s">
        <v>103</v>
      </c>
      <c r="R22" s="409"/>
      <c r="S22" s="409"/>
      <c r="T22" s="409"/>
      <c r="U22" s="409"/>
      <c r="V22" s="427"/>
      <c r="W22" s="429" t="s">
        <v>104</v>
      </c>
      <c r="X22" s="418"/>
      <c r="Y22" s="419"/>
      <c r="Z22" s="426" t="s">
        <v>25</v>
      </c>
      <c r="AA22" s="398"/>
      <c r="AB22" s="398"/>
      <c r="AC22" s="398"/>
      <c r="AD22" s="398"/>
      <c r="AE22" s="398"/>
      <c r="AF22" s="398"/>
      <c r="AG22" s="399"/>
      <c r="AH22" s="397" t="s">
        <v>105</v>
      </c>
      <c r="AI22" s="398"/>
      <c r="AJ22" s="398"/>
      <c r="AK22" s="398"/>
      <c r="AL22" s="399"/>
      <c r="AM22" s="397" t="s">
        <v>106</v>
      </c>
      <c r="AN22" s="403"/>
      <c r="AO22" s="403"/>
      <c r="AP22" s="403"/>
      <c r="AQ22" s="403"/>
      <c r="AR22" s="404"/>
      <c r="AS22" s="408" t="s">
        <v>103</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59"/>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44"/>
      <c r="DK22" s="44"/>
      <c r="DL22" s="44"/>
      <c r="DM22" s="44"/>
      <c r="DN22" s="44"/>
      <c r="DO22" s="44"/>
    </row>
    <row r="23" spans="1:119" ht="18.75" customHeight="1">
      <c r="A23" s="45"/>
      <c r="B23" s="420"/>
      <c r="C23" s="421"/>
      <c r="D23" s="422"/>
      <c r="E23" s="400"/>
      <c r="F23" s="401"/>
      <c r="G23" s="401"/>
      <c r="H23" s="401"/>
      <c r="I23" s="401"/>
      <c r="J23" s="401"/>
      <c r="K23" s="402"/>
      <c r="L23" s="400"/>
      <c r="M23" s="401"/>
      <c r="N23" s="401"/>
      <c r="O23" s="401"/>
      <c r="P23" s="402"/>
      <c r="Q23" s="411"/>
      <c r="R23" s="412"/>
      <c r="S23" s="412"/>
      <c r="T23" s="412"/>
      <c r="U23" s="412"/>
      <c r="V23" s="428"/>
      <c r="W23" s="430"/>
      <c r="X23" s="421"/>
      <c r="Y23" s="422"/>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107</v>
      </c>
      <c r="AZ23" s="376"/>
      <c r="BA23" s="376"/>
      <c r="BB23" s="376"/>
      <c r="BC23" s="376"/>
      <c r="BD23" s="376"/>
      <c r="BE23" s="376"/>
      <c r="BF23" s="376"/>
      <c r="BG23" s="376"/>
      <c r="BH23" s="376"/>
      <c r="BI23" s="376"/>
      <c r="BJ23" s="376"/>
      <c r="BK23" s="376"/>
      <c r="BL23" s="376"/>
      <c r="BM23" s="377"/>
      <c r="BN23" s="383">
        <v>29642145</v>
      </c>
      <c r="BO23" s="384"/>
      <c r="BP23" s="384"/>
      <c r="BQ23" s="384"/>
      <c r="BR23" s="384"/>
      <c r="BS23" s="384"/>
      <c r="BT23" s="384"/>
      <c r="BU23" s="385"/>
      <c r="BV23" s="383">
        <v>27358843</v>
      </c>
      <c r="BW23" s="384"/>
      <c r="BX23" s="384"/>
      <c r="BY23" s="384"/>
      <c r="BZ23" s="384"/>
      <c r="CA23" s="384"/>
      <c r="CB23" s="384"/>
      <c r="CC23" s="385"/>
      <c r="CD23" s="59"/>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44"/>
      <c r="DK23" s="44"/>
      <c r="DL23" s="44"/>
      <c r="DM23" s="44"/>
      <c r="DN23" s="44"/>
      <c r="DO23" s="44"/>
    </row>
    <row r="24" spans="1:119" ht="18.75" customHeight="1" thickBot="1">
      <c r="A24" s="45"/>
      <c r="B24" s="420"/>
      <c r="C24" s="421"/>
      <c r="D24" s="422"/>
      <c r="E24" s="356" t="s">
        <v>108</v>
      </c>
      <c r="F24" s="357"/>
      <c r="G24" s="357"/>
      <c r="H24" s="357"/>
      <c r="I24" s="357"/>
      <c r="J24" s="357"/>
      <c r="K24" s="358"/>
      <c r="L24" s="359">
        <v>1</v>
      </c>
      <c r="M24" s="360"/>
      <c r="N24" s="360"/>
      <c r="O24" s="360"/>
      <c r="P24" s="361"/>
      <c r="Q24" s="359">
        <v>9521</v>
      </c>
      <c r="R24" s="360"/>
      <c r="S24" s="360"/>
      <c r="T24" s="360"/>
      <c r="U24" s="360"/>
      <c r="V24" s="361"/>
      <c r="W24" s="430"/>
      <c r="X24" s="421"/>
      <c r="Y24" s="422"/>
      <c r="Z24" s="356" t="s">
        <v>109</v>
      </c>
      <c r="AA24" s="357"/>
      <c r="AB24" s="357"/>
      <c r="AC24" s="357"/>
      <c r="AD24" s="357"/>
      <c r="AE24" s="357"/>
      <c r="AF24" s="357"/>
      <c r="AG24" s="358"/>
      <c r="AH24" s="359">
        <v>350</v>
      </c>
      <c r="AI24" s="360"/>
      <c r="AJ24" s="360"/>
      <c r="AK24" s="360"/>
      <c r="AL24" s="361"/>
      <c r="AM24" s="359">
        <v>1090950</v>
      </c>
      <c r="AN24" s="360"/>
      <c r="AO24" s="360"/>
      <c r="AP24" s="360"/>
      <c r="AQ24" s="360"/>
      <c r="AR24" s="361"/>
      <c r="AS24" s="359">
        <v>3117</v>
      </c>
      <c r="AT24" s="360"/>
      <c r="AU24" s="360"/>
      <c r="AV24" s="360"/>
      <c r="AW24" s="360"/>
      <c r="AX24" s="362"/>
      <c r="AY24" s="350" t="s">
        <v>110</v>
      </c>
      <c r="AZ24" s="351"/>
      <c r="BA24" s="351"/>
      <c r="BB24" s="351"/>
      <c r="BC24" s="351"/>
      <c r="BD24" s="351"/>
      <c r="BE24" s="351"/>
      <c r="BF24" s="351"/>
      <c r="BG24" s="351"/>
      <c r="BH24" s="351"/>
      <c r="BI24" s="351"/>
      <c r="BJ24" s="351"/>
      <c r="BK24" s="351"/>
      <c r="BL24" s="351"/>
      <c r="BM24" s="352"/>
      <c r="BN24" s="383">
        <v>14606817</v>
      </c>
      <c r="BO24" s="384"/>
      <c r="BP24" s="384"/>
      <c r="BQ24" s="384"/>
      <c r="BR24" s="384"/>
      <c r="BS24" s="384"/>
      <c r="BT24" s="384"/>
      <c r="BU24" s="385"/>
      <c r="BV24" s="383">
        <v>14381765</v>
      </c>
      <c r="BW24" s="384"/>
      <c r="BX24" s="384"/>
      <c r="BY24" s="384"/>
      <c r="BZ24" s="384"/>
      <c r="CA24" s="384"/>
      <c r="CB24" s="384"/>
      <c r="CC24" s="385"/>
      <c r="CD24" s="59"/>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44"/>
      <c r="DK24" s="44"/>
      <c r="DL24" s="44"/>
      <c r="DM24" s="44"/>
      <c r="DN24" s="44"/>
      <c r="DO24" s="44"/>
    </row>
    <row r="25" spans="1:119" s="44" customFormat="1" ht="18.75" customHeight="1">
      <c r="A25" s="45"/>
      <c r="B25" s="420"/>
      <c r="C25" s="421"/>
      <c r="D25" s="422"/>
      <c r="E25" s="356" t="s">
        <v>111</v>
      </c>
      <c r="F25" s="357"/>
      <c r="G25" s="357"/>
      <c r="H25" s="357"/>
      <c r="I25" s="357"/>
      <c r="J25" s="357"/>
      <c r="K25" s="358"/>
      <c r="L25" s="359">
        <v>1</v>
      </c>
      <c r="M25" s="360"/>
      <c r="N25" s="360"/>
      <c r="O25" s="360"/>
      <c r="P25" s="361"/>
      <c r="Q25" s="359">
        <v>7836</v>
      </c>
      <c r="R25" s="360"/>
      <c r="S25" s="360"/>
      <c r="T25" s="360"/>
      <c r="U25" s="360"/>
      <c r="V25" s="361"/>
      <c r="W25" s="430"/>
      <c r="X25" s="421"/>
      <c r="Y25" s="422"/>
      <c r="Z25" s="356" t="s">
        <v>112</v>
      </c>
      <c r="AA25" s="357"/>
      <c r="AB25" s="357"/>
      <c r="AC25" s="357"/>
      <c r="AD25" s="357"/>
      <c r="AE25" s="357"/>
      <c r="AF25" s="357"/>
      <c r="AG25" s="358"/>
      <c r="AH25" s="359" t="s">
        <v>76</v>
      </c>
      <c r="AI25" s="360"/>
      <c r="AJ25" s="360"/>
      <c r="AK25" s="360"/>
      <c r="AL25" s="361"/>
      <c r="AM25" s="359" t="s">
        <v>76</v>
      </c>
      <c r="AN25" s="360"/>
      <c r="AO25" s="360"/>
      <c r="AP25" s="360"/>
      <c r="AQ25" s="360"/>
      <c r="AR25" s="361"/>
      <c r="AS25" s="359" t="s">
        <v>76</v>
      </c>
      <c r="AT25" s="360"/>
      <c r="AU25" s="360"/>
      <c r="AV25" s="360"/>
      <c r="AW25" s="360"/>
      <c r="AX25" s="362"/>
      <c r="AY25" s="375" t="s">
        <v>113</v>
      </c>
      <c r="AZ25" s="376"/>
      <c r="BA25" s="376"/>
      <c r="BB25" s="376"/>
      <c r="BC25" s="376"/>
      <c r="BD25" s="376"/>
      <c r="BE25" s="376"/>
      <c r="BF25" s="376"/>
      <c r="BG25" s="376"/>
      <c r="BH25" s="376"/>
      <c r="BI25" s="376"/>
      <c r="BJ25" s="376"/>
      <c r="BK25" s="376"/>
      <c r="BL25" s="376"/>
      <c r="BM25" s="377"/>
      <c r="BN25" s="378">
        <v>6339028</v>
      </c>
      <c r="BO25" s="379"/>
      <c r="BP25" s="379"/>
      <c r="BQ25" s="379"/>
      <c r="BR25" s="379"/>
      <c r="BS25" s="379"/>
      <c r="BT25" s="379"/>
      <c r="BU25" s="380"/>
      <c r="BV25" s="378">
        <v>8474465</v>
      </c>
      <c r="BW25" s="379"/>
      <c r="BX25" s="379"/>
      <c r="BY25" s="379"/>
      <c r="BZ25" s="379"/>
      <c r="CA25" s="379"/>
      <c r="CB25" s="379"/>
      <c r="CC25" s="380"/>
      <c r="CD25" s="59"/>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44" customFormat="1" ht="18.75" customHeight="1">
      <c r="A26" s="45"/>
      <c r="B26" s="420"/>
      <c r="C26" s="421"/>
      <c r="D26" s="422"/>
      <c r="E26" s="356" t="s">
        <v>114</v>
      </c>
      <c r="F26" s="357"/>
      <c r="G26" s="357"/>
      <c r="H26" s="357"/>
      <c r="I26" s="357"/>
      <c r="J26" s="357"/>
      <c r="K26" s="358"/>
      <c r="L26" s="359">
        <v>1</v>
      </c>
      <c r="M26" s="360"/>
      <c r="N26" s="360"/>
      <c r="O26" s="360"/>
      <c r="P26" s="361"/>
      <c r="Q26" s="359">
        <v>7039</v>
      </c>
      <c r="R26" s="360"/>
      <c r="S26" s="360"/>
      <c r="T26" s="360"/>
      <c r="U26" s="360"/>
      <c r="V26" s="361"/>
      <c r="W26" s="430"/>
      <c r="X26" s="421"/>
      <c r="Y26" s="422"/>
      <c r="Z26" s="356" t="s">
        <v>115</v>
      </c>
      <c r="AA26" s="395"/>
      <c r="AB26" s="395"/>
      <c r="AC26" s="395"/>
      <c r="AD26" s="395"/>
      <c r="AE26" s="395"/>
      <c r="AF26" s="395"/>
      <c r="AG26" s="396"/>
      <c r="AH26" s="359">
        <v>2</v>
      </c>
      <c r="AI26" s="360"/>
      <c r="AJ26" s="360"/>
      <c r="AK26" s="360"/>
      <c r="AL26" s="361"/>
      <c r="AM26" s="359" t="s">
        <v>116</v>
      </c>
      <c r="AN26" s="360"/>
      <c r="AO26" s="360"/>
      <c r="AP26" s="360"/>
      <c r="AQ26" s="360"/>
      <c r="AR26" s="361"/>
      <c r="AS26" s="359" t="s">
        <v>116</v>
      </c>
      <c r="AT26" s="360"/>
      <c r="AU26" s="360"/>
      <c r="AV26" s="360"/>
      <c r="AW26" s="360"/>
      <c r="AX26" s="362"/>
      <c r="AY26" s="392" t="s">
        <v>117</v>
      </c>
      <c r="AZ26" s="393"/>
      <c r="BA26" s="393"/>
      <c r="BB26" s="393"/>
      <c r="BC26" s="393"/>
      <c r="BD26" s="393"/>
      <c r="BE26" s="393"/>
      <c r="BF26" s="393"/>
      <c r="BG26" s="393"/>
      <c r="BH26" s="393"/>
      <c r="BI26" s="393"/>
      <c r="BJ26" s="393"/>
      <c r="BK26" s="393"/>
      <c r="BL26" s="393"/>
      <c r="BM26" s="394"/>
      <c r="BN26" s="383" t="s">
        <v>76</v>
      </c>
      <c r="BO26" s="384"/>
      <c r="BP26" s="384"/>
      <c r="BQ26" s="384"/>
      <c r="BR26" s="384"/>
      <c r="BS26" s="384"/>
      <c r="BT26" s="384"/>
      <c r="BU26" s="385"/>
      <c r="BV26" s="383" t="s">
        <v>76</v>
      </c>
      <c r="BW26" s="384"/>
      <c r="BX26" s="384"/>
      <c r="BY26" s="384"/>
      <c r="BZ26" s="384"/>
      <c r="CA26" s="384"/>
      <c r="CB26" s="384"/>
      <c r="CC26" s="385"/>
      <c r="CD26" s="59"/>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45"/>
      <c r="B27" s="420"/>
      <c r="C27" s="421"/>
      <c r="D27" s="422"/>
      <c r="E27" s="356" t="s">
        <v>118</v>
      </c>
      <c r="F27" s="357"/>
      <c r="G27" s="357"/>
      <c r="H27" s="357"/>
      <c r="I27" s="357"/>
      <c r="J27" s="357"/>
      <c r="K27" s="358"/>
      <c r="L27" s="359">
        <v>1</v>
      </c>
      <c r="M27" s="360"/>
      <c r="N27" s="360"/>
      <c r="O27" s="360"/>
      <c r="P27" s="361"/>
      <c r="Q27" s="359">
        <v>5892</v>
      </c>
      <c r="R27" s="360"/>
      <c r="S27" s="360"/>
      <c r="T27" s="360"/>
      <c r="U27" s="360"/>
      <c r="V27" s="361"/>
      <c r="W27" s="430"/>
      <c r="X27" s="421"/>
      <c r="Y27" s="422"/>
      <c r="Z27" s="356" t="s">
        <v>119</v>
      </c>
      <c r="AA27" s="357"/>
      <c r="AB27" s="357"/>
      <c r="AC27" s="357"/>
      <c r="AD27" s="357"/>
      <c r="AE27" s="357"/>
      <c r="AF27" s="357"/>
      <c r="AG27" s="358"/>
      <c r="AH27" s="359">
        <v>1</v>
      </c>
      <c r="AI27" s="360"/>
      <c r="AJ27" s="360"/>
      <c r="AK27" s="360"/>
      <c r="AL27" s="361"/>
      <c r="AM27" s="359" t="s">
        <v>116</v>
      </c>
      <c r="AN27" s="360"/>
      <c r="AO27" s="360"/>
      <c r="AP27" s="360"/>
      <c r="AQ27" s="360"/>
      <c r="AR27" s="361"/>
      <c r="AS27" s="359" t="s">
        <v>116</v>
      </c>
      <c r="AT27" s="360"/>
      <c r="AU27" s="360"/>
      <c r="AV27" s="360"/>
      <c r="AW27" s="360"/>
      <c r="AX27" s="362"/>
      <c r="AY27" s="389" t="s">
        <v>120</v>
      </c>
      <c r="AZ27" s="390"/>
      <c r="BA27" s="390"/>
      <c r="BB27" s="390"/>
      <c r="BC27" s="390"/>
      <c r="BD27" s="390"/>
      <c r="BE27" s="390"/>
      <c r="BF27" s="390"/>
      <c r="BG27" s="390"/>
      <c r="BH27" s="390"/>
      <c r="BI27" s="390"/>
      <c r="BJ27" s="390"/>
      <c r="BK27" s="390"/>
      <c r="BL27" s="390"/>
      <c r="BM27" s="391"/>
      <c r="BN27" s="386" t="s">
        <v>76</v>
      </c>
      <c r="BO27" s="387"/>
      <c r="BP27" s="387"/>
      <c r="BQ27" s="387"/>
      <c r="BR27" s="387"/>
      <c r="BS27" s="387"/>
      <c r="BT27" s="387"/>
      <c r="BU27" s="388"/>
      <c r="BV27" s="386" t="s">
        <v>76</v>
      </c>
      <c r="BW27" s="387"/>
      <c r="BX27" s="387"/>
      <c r="BY27" s="387"/>
      <c r="BZ27" s="387"/>
      <c r="CA27" s="387"/>
      <c r="CB27" s="387"/>
      <c r="CC27" s="388"/>
      <c r="CD27" s="61"/>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44"/>
      <c r="DK27" s="44"/>
      <c r="DL27" s="44"/>
      <c r="DM27" s="44"/>
      <c r="DN27" s="44"/>
      <c r="DO27" s="44"/>
    </row>
    <row r="28" spans="1:119" ht="18.75" customHeight="1">
      <c r="A28" s="45"/>
      <c r="B28" s="420"/>
      <c r="C28" s="421"/>
      <c r="D28" s="422"/>
      <c r="E28" s="356" t="s">
        <v>121</v>
      </c>
      <c r="F28" s="357"/>
      <c r="G28" s="357"/>
      <c r="H28" s="357"/>
      <c r="I28" s="357"/>
      <c r="J28" s="357"/>
      <c r="K28" s="358"/>
      <c r="L28" s="359">
        <v>1</v>
      </c>
      <c r="M28" s="360"/>
      <c r="N28" s="360"/>
      <c r="O28" s="360"/>
      <c r="P28" s="361"/>
      <c r="Q28" s="359">
        <v>5154</v>
      </c>
      <c r="R28" s="360"/>
      <c r="S28" s="360"/>
      <c r="T28" s="360"/>
      <c r="U28" s="360"/>
      <c r="V28" s="361"/>
      <c r="W28" s="430"/>
      <c r="X28" s="421"/>
      <c r="Y28" s="422"/>
      <c r="Z28" s="356" t="s">
        <v>122</v>
      </c>
      <c r="AA28" s="357"/>
      <c r="AB28" s="357"/>
      <c r="AC28" s="357"/>
      <c r="AD28" s="357"/>
      <c r="AE28" s="357"/>
      <c r="AF28" s="357"/>
      <c r="AG28" s="358"/>
      <c r="AH28" s="359" t="s">
        <v>76</v>
      </c>
      <c r="AI28" s="360"/>
      <c r="AJ28" s="360"/>
      <c r="AK28" s="360"/>
      <c r="AL28" s="361"/>
      <c r="AM28" s="359" t="s">
        <v>76</v>
      </c>
      <c r="AN28" s="360"/>
      <c r="AO28" s="360"/>
      <c r="AP28" s="360"/>
      <c r="AQ28" s="360"/>
      <c r="AR28" s="361"/>
      <c r="AS28" s="359" t="s">
        <v>76</v>
      </c>
      <c r="AT28" s="360"/>
      <c r="AU28" s="360"/>
      <c r="AV28" s="360"/>
      <c r="AW28" s="360"/>
      <c r="AX28" s="362"/>
      <c r="AY28" s="366" t="s">
        <v>123</v>
      </c>
      <c r="AZ28" s="367"/>
      <c r="BA28" s="367"/>
      <c r="BB28" s="368"/>
      <c r="BC28" s="375" t="s">
        <v>124</v>
      </c>
      <c r="BD28" s="376"/>
      <c r="BE28" s="376"/>
      <c r="BF28" s="376"/>
      <c r="BG28" s="376"/>
      <c r="BH28" s="376"/>
      <c r="BI28" s="376"/>
      <c r="BJ28" s="376"/>
      <c r="BK28" s="376"/>
      <c r="BL28" s="376"/>
      <c r="BM28" s="377"/>
      <c r="BN28" s="378">
        <v>2210457</v>
      </c>
      <c r="BO28" s="379"/>
      <c r="BP28" s="379"/>
      <c r="BQ28" s="379"/>
      <c r="BR28" s="379"/>
      <c r="BS28" s="379"/>
      <c r="BT28" s="379"/>
      <c r="BU28" s="380"/>
      <c r="BV28" s="378">
        <v>1809457</v>
      </c>
      <c r="BW28" s="379"/>
      <c r="BX28" s="379"/>
      <c r="BY28" s="379"/>
      <c r="BZ28" s="379"/>
      <c r="CA28" s="379"/>
      <c r="CB28" s="379"/>
      <c r="CC28" s="380"/>
      <c r="CD28" s="59"/>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44"/>
      <c r="DK28" s="44"/>
      <c r="DL28" s="44"/>
      <c r="DM28" s="44"/>
      <c r="DN28" s="44"/>
      <c r="DO28" s="44"/>
    </row>
    <row r="29" spans="1:119" ht="18.75" customHeight="1">
      <c r="A29" s="45"/>
      <c r="B29" s="420"/>
      <c r="C29" s="421"/>
      <c r="D29" s="422"/>
      <c r="E29" s="356" t="s">
        <v>125</v>
      </c>
      <c r="F29" s="357"/>
      <c r="G29" s="357"/>
      <c r="H29" s="357"/>
      <c r="I29" s="357"/>
      <c r="J29" s="357"/>
      <c r="K29" s="358"/>
      <c r="L29" s="359">
        <v>18</v>
      </c>
      <c r="M29" s="360"/>
      <c r="N29" s="360"/>
      <c r="O29" s="360"/>
      <c r="P29" s="361"/>
      <c r="Q29" s="359">
        <v>4706</v>
      </c>
      <c r="R29" s="360"/>
      <c r="S29" s="360"/>
      <c r="T29" s="360"/>
      <c r="U29" s="360"/>
      <c r="V29" s="361"/>
      <c r="W29" s="431"/>
      <c r="X29" s="432"/>
      <c r="Y29" s="433"/>
      <c r="Z29" s="356" t="s">
        <v>126</v>
      </c>
      <c r="AA29" s="357"/>
      <c r="AB29" s="357"/>
      <c r="AC29" s="357"/>
      <c r="AD29" s="357"/>
      <c r="AE29" s="357"/>
      <c r="AF29" s="357"/>
      <c r="AG29" s="358"/>
      <c r="AH29" s="359">
        <v>351</v>
      </c>
      <c r="AI29" s="360"/>
      <c r="AJ29" s="360"/>
      <c r="AK29" s="360"/>
      <c r="AL29" s="361"/>
      <c r="AM29" s="359">
        <v>1094783</v>
      </c>
      <c r="AN29" s="360"/>
      <c r="AO29" s="360"/>
      <c r="AP29" s="360"/>
      <c r="AQ29" s="360"/>
      <c r="AR29" s="361"/>
      <c r="AS29" s="359">
        <v>3119</v>
      </c>
      <c r="AT29" s="360"/>
      <c r="AU29" s="360"/>
      <c r="AV29" s="360"/>
      <c r="AW29" s="360"/>
      <c r="AX29" s="362"/>
      <c r="AY29" s="369"/>
      <c r="AZ29" s="370"/>
      <c r="BA29" s="370"/>
      <c r="BB29" s="371"/>
      <c r="BC29" s="363" t="s">
        <v>127</v>
      </c>
      <c r="BD29" s="364"/>
      <c r="BE29" s="364"/>
      <c r="BF29" s="364"/>
      <c r="BG29" s="364"/>
      <c r="BH29" s="364"/>
      <c r="BI29" s="364"/>
      <c r="BJ29" s="364"/>
      <c r="BK29" s="364"/>
      <c r="BL29" s="364"/>
      <c r="BM29" s="365"/>
      <c r="BN29" s="383" t="s">
        <v>76</v>
      </c>
      <c r="BO29" s="384"/>
      <c r="BP29" s="384"/>
      <c r="BQ29" s="384"/>
      <c r="BR29" s="384"/>
      <c r="BS29" s="384"/>
      <c r="BT29" s="384"/>
      <c r="BU29" s="385"/>
      <c r="BV29" s="383" t="s">
        <v>76</v>
      </c>
      <c r="BW29" s="384"/>
      <c r="BX29" s="384"/>
      <c r="BY29" s="384"/>
      <c r="BZ29" s="384"/>
      <c r="CA29" s="384"/>
      <c r="CB29" s="384"/>
      <c r="CC29" s="385"/>
      <c r="CD29" s="61"/>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44"/>
      <c r="DK29" s="44"/>
      <c r="DL29" s="44"/>
      <c r="DM29" s="44"/>
      <c r="DN29" s="44"/>
      <c r="DO29" s="44"/>
    </row>
    <row r="30" spans="1:119" ht="18.75" customHeight="1" thickBot="1">
      <c r="A30" s="45"/>
      <c r="B30" s="423"/>
      <c r="C30" s="424"/>
      <c r="D30" s="425"/>
      <c r="E30" s="338"/>
      <c r="F30" s="339"/>
      <c r="G30" s="339"/>
      <c r="H30" s="339"/>
      <c r="I30" s="339"/>
      <c r="J30" s="339"/>
      <c r="K30" s="340"/>
      <c r="L30" s="341"/>
      <c r="M30" s="342"/>
      <c r="N30" s="342"/>
      <c r="O30" s="342"/>
      <c r="P30" s="343"/>
      <c r="Q30" s="341"/>
      <c r="R30" s="342"/>
      <c r="S30" s="342"/>
      <c r="T30" s="342"/>
      <c r="U30" s="342"/>
      <c r="V30" s="343"/>
      <c r="W30" s="344" t="s">
        <v>128</v>
      </c>
      <c r="X30" s="345"/>
      <c r="Y30" s="345"/>
      <c r="Z30" s="345"/>
      <c r="AA30" s="345"/>
      <c r="AB30" s="345"/>
      <c r="AC30" s="345"/>
      <c r="AD30" s="345"/>
      <c r="AE30" s="345"/>
      <c r="AF30" s="345"/>
      <c r="AG30" s="346"/>
      <c r="AH30" s="347">
        <v>100.1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129</v>
      </c>
      <c r="BD30" s="351"/>
      <c r="BE30" s="351"/>
      <c r="BF30" s="351"/>
      <c r="BG30" s="351"/>
      <c r="BH30" s="351"/>
      <c r="BI30" s="351"/>
      <c r="BJ30" s="351"/>
      <c r="BK30" s="351"/>
      <c r="BL30" s="351"/>
      <c r="BM30" s="352"/>
      <c r="BN30" s="386">
        <v>5255483</v>
      </c>
      <c r="BO30" s="387"/>
      <c r="BP30" s="387"/>
      <c r="BQ30" s="387"/>
      <c r="BR30" s="387"/>
      <c r="BS30" s="387"/>
      <c r="BT30" s="387"/>
      <c r="BU30" s="388"/>
      <c r="BV30" s="386">
        <v>5481264</v>
      </c>
      <c r="BW30" s="387"/>
      <c r="BX30" s="387"/>
      <c r="BY30" s="387"/>
      <c r="BZ30" s="387"/>
      <c r="CA30" s="387"/>
      <c r="CB30" s="387"/>
      <c r="CC30" s="388"/>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c r="A32" s="45"/>
      <c r="B32" s="71"/>
      <c r="C32" s="72" t="s">
        <v>130</v>
      </c>
      <c r="D32" s="72"/>
      <c r="E32" s="72"/>
      <c r="F32" s="69"/>
      <c r="G32" s="69"/>
      <c r="H32" s="69"/>
      <c r="I32" s="69"/>
      <c r="J32" s="69"/>
      <c r="K32" s="69"/>
      <c r="L32" s="69"/>
      <c r="M32" s="69"/>
      <c r="N32" s="69"/>
      <c r="O32" s="69"/>
      <c r="P32" s="69"/>
      <c r="Q32" s="69"/>
      <c r="R32" s="69"/>
      <c r="S32" s="69"/>
      <c r="T32" s="69"/>
      <c r="U32" s="69" t="s">
        <v>131</v>
      </c>
      <c r="V32" s="69"/>
      <c r="W32" s="69"/>
      <c r="X32" s="69"/>
      <c r="Y32" s="69"/>
      <c r="Z32" s="69"/>
      <c r="AA32" s="69"/>
      <c r="AB32" s="69"/>
      <c r="AC32" s="69"/>
      <c r="AD32" s="69"/>
      <c r="AE32" s="69"/>
      <c r="AF32" s="69"/>
      <c r="AG32" s="69"/>
      <c r="AH32" s="69"/>
      <c r="AI32" s="69"/>
      <c r="AJ32" s="69"/>
      <c r="AK32" s="69"/>
      <c r="AL32" s="69"/>
      <c r="AM32" s="73" t="s">
        <v>132</v>
      </c>
      <c r="AN32" s="69"/>
      <c r="AO32" s="69"/>
      <c r="AP32" s="69"/>
      <c r="AQ32" s="69"/>
      <c r="AR32" s="69"/>
      <c r="AS32" s="73"/>
      <c r="AT32" s="73"/>
      <c r="AU32" s="73"/>
      <c r="AV32" s="73"/>
      <c r="AW32" s="73"/>
      <c r="AX32" s="73"/>
      <c r="AY32" s="73"/>
      <c r="AZ32" s="73"/>
      <c r="BA32" s="73"/>
      <c r="BB32" s="69"/>
      <c r="BC32" s="73"/>
      <c r="BD32" s="69"/>
      <c r="BE32" s="73" t="s">
        <v>133</v>
      </c>
      <c r="BF32" s="69"/>
      <c r="BG32" s="69"/>
      <c r="BH32" s="69"/>
      <c r="BI32" s="69"/>
      <c r="BJ32" s="73"/>
      <c r="BK32" s="73"/>
      <c r="BL32" s="73"/>
      <c r="BM32" s="73"/>
      <c r="BN32" s="73"/>
      <c r="BO32" s="73"/>
      <c r="BP32" s="73"/>
      <c r="BQ32" s="73"/>
      <c r="BR32" s="69"/>
      <c r="BS32" s="69"/>
      <c r="BT32" s="69"/>
      <c r="BU32" s="69"/>
      <c r="BV32" s="69"/>
      <c r="BW32" s="69" t="s">
        <v>134</v>
      </c>
      <c r="BX32" s="69"/>
      <c r="BY32" s="69"/>
      <c r="BZ32" s="69"/>
      <c r="CA32" s="69"/>
      <c r="CB32" s="73"/>
      <c r="CC32" s="73"/>
      <c r="CD32" s="73"/>
      <c r="CE32" s="73"/>
      <c r="CF32" s="73"/>
      <c r="CG32" s="73"/>
      <c r="CH32" s="73"/>
      <c r="CI32" s="73"/>
      <c r="CJ32" s="73"/>
      <c r="CK32" s="73"/>
      <c r="CL32" s="73"/>
      <c r="CM32" s="73"/>
      <c r="CN32" s="73"/>
      <c r="CO32" s="73" t="s">
        <v>135</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c r="A33" s="45"/>
      <c r="B33" s="71"/>
      <c r="C33" s="337" t="s">
        <v>136</v>
      </c>
      <c r="D33" s="337"/>
      <c r="E33" s="336" t="s">
        <v>137</v>
      </c>
      <c r="F33" s="336"/>
      <c r="G33" s="336"/>
      <c r="H33" s="336"/>
      <c r="I33" s="336"/>
      <c r="J33" s="336"/>
      <c r="K33" s="336"/>
      <c r="L33" s="336"/>
      <c r="M33" s="336"/>
      <c r="N33" s="336"/>
      <c r="O33" s="336"/>
      <c r="P33" s="336"/>
      <c r="Q33" s="336"/>
      <c r="R33" s="336"/>
      <c r="S33" s="336"/>
      <c r="T33" s="74"/>
      <c r="U33" s="337" t="s">
        <v>136</v>
      </c>
      <c r="V33" s="337"/>
      <c r="W33" s="336" t="s">
        <v>137</v>
      </c>
      <c r="X33" s="336"/>
      <c r="Y33" s="336"/>
      <c r="Z33" s="336"/>
      <c r="AA33" s="336"/>
      <c r="AB33" s="336"/>
      <c r="AC33" s="336"/>
      <c r="AD33" s="336"/>
      <c r="AE33" s="336"/>
      <c r="AF33" s="336"/>
      <c r="AG33" s="336"/>
      <c r="AH33" s="336"/>
      <c r="AI33" s="336"/>
      <c r="AJ33" s="336"/>
      <c r="AK33" s="336"/>
      <c r="AL33" s="74"/>
      <c r="AM33" s="337" t="s">
        <v>136</v>
      </c>
      <c r="AN33" s="337"/>
      <c r="AO33" s="336" t="s">
        <v>137</v>
      </c>
      <c r="AP33" s="336"/>
      <c r="AQ33" s="336"/>
      <c r="AR33" s="336"/>
      <c r="AS33" s="336"/>
      <c r="AT33" s="336"/>
      <c r="AU33" s="336"/>
      <c r="AV33" s="336"/>
      <c r="AW33" s="336"/>
      <c r="AX33" s="336"/>
      <c r="AY33" s="336"/>
      <c r="AZ33" s="336"/>
      <c r="BA33" s="336"/>
      <c r="BB33" s="336"/>
      <c r="BC33" s="336"/>
      <c r="BD33" s="75"/>
      <c r="BE33" s="336" t="s">
        <v>138</v>
      </c>
      <c r="BF33" s="336"/>
      <c r="BG33" s="336" t="s">
        <v>139</v>
      </c>
      <c r="BH33" s="336"/>
      <c r="BI33" s="336"/>
      <c r="BJ33" s="336"/>
      <c r="BK33" s="336"/>
      <c r="BL33" s="336"/>
      <c r="BM33" s="336"/>
      <c r="BN33" s="336"/>
      <c r="BO33" s="336"/>
      <c r="BP33" s="336"/>
      <c r="BQ33" s="336"/>
      <c r="BR33" s="336"/>
      <c r="BS33" s="336"/>
      <c r="BT33" s="336"/>
      <c r="BU33" s="336"/>
      <c r="BV33" s="75"/>
      <c r="BW33" s="337" t="s">
        <v>138</v>
      </c>
      <c r="BX33" s="337"/>
      <c r="BY33" s="336" t="s">
        <v>140</v>
      </c>
      <c r="BZ33" s="336"/>
      <c r="CA33" s="336"/>
      <c r="CB33" s="336"/>
      <c r="CC33" s="336"/>
      <c r="CD33" s="336"/>
      <c r="CE33" s="336"/>
      <c r="CF33" s="336"/>
      <c r="CG33" s="336"/>
      <c r="CH33" s="336"/>
      <c r="CI33" s="336"/>
      <c r="CJ33" s="336"/>
      <c r="CK33" s="336"/>
      <c r="CL33" s="336"/>
      <c r="CM33" s="336"/>
      <c r="CN33" s="74"/>
      <c r="CO33" s="337" t="s">
        <v>136</v>
      </c>
      <c r="CP33" s="337"/>
      <c r="CQ33" s="336" t="s">
        <v>141</v>
      </c>
      <c r="CR33" s="336"/>
      <c r="CS33" s="336"/>
      <c r="CT33" s="336"/>
      <c r="CU33" s="336"/>
      <c r="CV33" s="336"/>
      <c r="CW33" s="336"/>
      <c r="CX33" s="336"/>
      <c r="CY33" s="336"/>
      <c r="CZ33" s="336"/>
      <c r="DA33" s="336"/>
      <c r="DB33" s="336"/>
      <c r="DC33" s="336"/>
      <c r="DD33" s="336"/>
      <c r="DE33" s="336"/>
      <c r="DF33" s="74"/>
      <c r="DG33" s="336" t="s">
        <v>142</v>
      </c>
      <c r="DH33" s="336"/>
      <c r="DI33" s="76"/>
      <c r="DJ33" s="44"/>
      <c r="DK33" s="44"/>
      <c r="DL33" s="44"/>
      <c r="DM33" s="44"/>
      <c r="DN33" s="44"/>
      <c r="DO33" s="44"/>
    </row>
    <row r="34" spans="1:119" ht="32.25" customHeight="1">
      <c r="A34" s="45"/>
      <c r="B34" s="71"/>
      <c r="C34" s="334">
        <f>IF(E34="","",1)</f>
        <v>1</v>
      </c>
      <c r="D34" s="334"/>
      <c r="E34" s="335" t="str">
        <f>IF('各会計、関係団体の財政状況及び健全化判断比率'!B7="","",'各会計、関係団体の財政状況及び健全化判断比率'!B7)</f>
        <v>一般会計</v>
      </c>
      <c r="F34" s="335"/>
      <c r="G34" s="335"/>
      <c r="H34" s="335"/>
      <c r="I34" s="335"/>
      <c r="J34" s="335"/>
      <c r="K34" s="335"/>
      <c r="L34" s="335"/>
      <c r="M34" s="335"/>
      <c r="N34" s="335"/>
      <c r="O34" s="335"/>
      <c r="P34" s="335"/>
      <c r="Q34" s="335"/>
      <c r="R34" s="335"/>
      <c r="S34" s="335"/>
      <c r="T34" s="72"/>
      <c r="U34" s="334">
        <f>IF(W34="","",MAX(C34:D43)+1)</f>
        <v>2</v>
      </c>
      <c r="V34" s="334"/>
      <c r="W34" s="335" t="str">
        <f>IF('各会計、関係団体の財政状況及び健全化判断比率'!B28="","",'各会計、関係団体の財政状況及び健全化判断比率'!B28)</f>
        <v>国民健康保険事業特別会計</v>
      </c>
      <c r="X34" s="335"/>
      <c r="Y34" s="335"/>
      <c r="Z34" s="335"/>
      <c r="AA34" s="335"/>
      <c r="AB34" s="335"/>
      <c r="AC34" s="335"/>
      <c r="AD34" s="335"/>
      <c r="AE34" s="335"/>
      <c r="AF34" s="335"/>
      <c r="AG34" s="335"/>
      <c r="AH34" s="335"/>
      <c r="AI34" s="335"/>
      <c r="AJ34" s="335"/>
      <c r="AK34" s="335"/>
      <c r="AL34" s="72"/>
      <c r="AM34" s="334">
        <f>IF(AO34="","",MAX(C34:D43,U34:V43)+1)</f>
        <v>5</v>
      </c>
      <c r="AN34" s="334"/>
      <c r="AO34" s="335" t="str">
        <f>IF('各会計、関係団体の財政状況及び健全化判断比率'!B31="","",'各会計、関係団体の財政状況及び健全化判断比率'!B31)</f>
        <v>下水道事業会計</v>
      </c>
      <c r="AP34" s="335"/>
      <c r="AQ34" s="335"/>
      <c r="AR34" s="335"/>
      <c r="AS34" s="335"/>
      <c r="AT34" s="335"/>
      <c r="AU34" s="335"/>
      <c r="AV34" s="335"/>
      <c r="AW34" s="335"/>
      <c r="AX34" s="335"/>
      <c r="AY34" s="335"/>
      <c r="AZ34" s="335"/>
      <c r="BA34" s="335"/>
      <c r="BB34" s="335"/>
      <c r="BC34" s="335"/>
      <c r="BD34" s="72"/>
      <c r="BE34" s="334" t="str">
        <f>IF(BG34="","",MAX(C34:D43,U34:V43,AM34:AN43)+1)</f>
        <v/>
      </c>
      <c r="BF34" s="334"/>
      <c r="BG34" s="335"/>
      <c r="BH34" s="335"/>
      <c r="BI34" s="335"/>
      <c r="BJ34" s="335"/>
      <c r="BK34" s="335"/>
      <c r="BL34" s="335"/>
      <c r="BM34" s="335"/>
      <c r="BN34" s="335"/>
      <c r="BO34" s="335"/>
      <c r="BP34" s="335"/>
      <c r="BQ34" s="335"/>
      <c r="BR34" s="335"/>
      <c r="BS34" s="335"/>
      <c r="BT34" s="335"/>
      <c r="BU34" s="335"/>
      <c r="BV34" s="72"/>
      <c r="BW34" s="334">
        <f>IF(BY34="","",MAX(C34:D43,U34:V43,AM34:AN43,BE34:BF43)+1)</f>
        <v>6</v>
      </c>
      <c r="BX34" s="334"/>
      <c r="BY34" s="335" t="str">
        <f>IF('各会計、関係団体の財政状況及び健全化判断比率'!B68="","",'各会計、関係団体の財政状況及び健全化判断比率'!B68)</f>
        <v>福岡県市町村消防団員等公務災害補償組合(一般会計)</v>
      </c>
      <c r="BZ34" s="335"/>
      <c r="CA34" s="335"/>
      <c r="CB34" s="335"/>
      <c r="CC34" s="335"/>
      <c r="CD34" s="335"/>
      <c r="CE34" s="335"/>
      <c r="CF34" s="335"/>
      <c r="CG34" s="335"/>
      <c r="CH34" s="335"/>
      <c r="CI34" s="335"/>
      <c r="CJ34" s="335"/>
      <c r="CK34" s="335"/>
      <c r="CL34" s="335"/>
      <c r="CM34" s="335"/>
      <c r="CN34" s="72"/>
      <c r="CO34" s="334">
        <f>IF(CQ34="","",MAX(C34:D43,U34:V43,AM34:AN43,BE34:BF43,BW34:BX43)+1)</f>
        <v>16</v>
      </c>
      <c r="CP34" s="334"/>
      <c r="CQ34" s="335" t="str">
        <f>IF('各会計、関係団体の財政状況及び健全化判断比率'!BS7="","",'各会計、関係団体の財政状況及び健全化判断比率'!BS7)</f>
        <v>春日市土地開発公社</v>
      </c>
      <c r="CR34" s="335"/>
      <c r="CS34" s="335"/>
      <c r="CT34" s="335"/>
      <c r="CU34" s="335"/>
      <c r="CV34" s="335"/>
      <c r="CW34" s="335"/>
      <c r="CX34" s="335"/>
      <c r="CY34" s="335"/>
      <c r="CZ34" s="335"/>
      <c r="DA34" s="335"/>
      <c r="DB34" s="335"/>
      <c r="DC34" s="335"/>
      <c r="DD34" s="335"/>
      <c r="DE34" s="335"/>
      <c r="DF34" s="69"/>
      <c r="DG34" s="333" t="str">
        <f>IF('各会計、関係団体の財政状況及び健全化判断比率'!BR7="","",'各会計、関係団体の財政状況及び健全化判断比率'!BR7)</f>
        <v>○</v>
      </c>
      <c r="DH34" s="333"/>
      <c r="DI34" s="76"/>
      <c r="DJ34" s="44"/>
      <c r="DK34" s="44"/>
      <c r="DL34" s="44"/>
      <c r="DM34" s="44"/>
      <c r="DN34" s="44"/>
      <c r="DO34" s="44"/>
    </row>
    <row r="35" spans="1:119" ht="32.25" customHeight="1">
      <c r="A35" s="45"/>
      <c r="B35" s="71"/>
      <c r="C35" s="334" t="str">
        <f>IF(E35="","",C34+1)</f>
        <v/>
      </c>
      <c r="D35" s="334"/>
      <c r="E35" s="335" t="str">
        <f>IF('各会計、関係団体の財政状況及び健全化判断比率'!B8="","",'各会計、関係団体の財政状況及び健全化判断比率'!B8)</f>
        <v/>
      </c>
      <c r="F35" s="335"/>
      <c r="G35" s="335"/>
      <c r="H35" s="335"/>
      <c r="I35" s="335"/>
      <c r="J35" s="335"/>
      <c r="K35" s="335"/>
      <c r="L35" s="335"/>
      <c r="M35" s="335"/>
      <c r="N35" s="335"/>
      <c r="O35" s="335"/>
      <c r="P35" s="335"/>
      <c r="Q35" s="335"/>
      <c r="R35" s="335"/>
      <c r="S35" s="335"/>
      <c r="T35" s="72"/>
      <c r="U35" s="334">
        <f>IF(W35="","",U34+1)</f>
        <v>3</v>
      </c>
      <c r="V35" s="334"/>
      <c r="W35" s="335" t="str">
        <f>IF('各会計、関係団体の財政状況及び健全化判断比率'!B29="","",'各会計、関係団体の財政状況及び健全化判断比率'!B29)</f>
        <v>後期高齢者医療事業特別会計</v>
      </c>
      <c r="X35" s="335"/>
      <c r="Y35" s="335"/>
      <c r="Z35" s="335"/>
      <c r="AA35" s="335"/>
      <c r="AB35" s="335"/>
      <c r="AC35" s="335"/>
      <c r="AD35" s="335"/>
      <c r="AE35" s="335"/>
      <c r="AF35" s="335"/>
      <c r="AG35" s="335"/>
      <c r="AH35" s="335"/>
      <c r="AI35" s="335"/>
      <c r="AJ35" s="335"/>
      <c r="AK35" s="335"/>
      <c r="AL35" s="72"/>
      <c r="AM35" s="334" t="str">
        <f t="shared" ref="AM35:AM43" si="0">IF(AO35="","",AM34+1)</f>
        <v/>
      </c>
      <c r="AN35" s="334"/>
      <c r="AO35" s="335"/>
      <c r="AP35" s="335"/>
      <c r="AQ35" s="335"/>
      <c r="AR35" s="335"/>
      <c r="AS35" s="335"/>
      <c r="AT35" s="335"/>
      <c r="AU35" s="335"/>
      <c r="AV35" s="335"/>
      <c r="AW35" s="335"/>
      <c r="AX35" s="335"/>
      <c r="AY35" s="335"/>
      <c r="AZ35" s="335"/>
      <c r="BA35" s="335"/>
      <c r="BB35" s="335"/>
      <c r="BC35" s="335"/>
      <c r="BD35" s="72"/>
      <c r="BE35" s="334" t="str">
        <f t="shared" ref="BE35:BE43" si="1">IF(BG35="","",BE34+1)</f>
        <v/>
      </c>
      <c r="BF35" s="334"/>
      <c r="BG35" s="335"/>
      <c r="BH35" s="335"/>
      <c r="BI35" s="335"/>
      <c r="BJ35" s="335"/>
      <c r="BK35" s="335"/>
      <c r="BL35" s="335"/>
      <c r="BM35" s="335"/>
      <c r="BN35" s="335"/>
      <c r="BO35" s="335"/>
      <c r="BP35" s="335"/>
      <c r="BQ35" s="335"/>
      <c r="BR35" s="335"/>
      <c r="BS35" s="335"/>
      <c r="BT35" s="335"/>
      <c r="BU35" s="335"/>
      <c r="BV35" s="72"/>
      <c r="BW35" s="334">
        <f t="shared" ref="BW35:BW43" si="2">IF(BY35="","",BW34+1)</f>
        <v>7</v>
      </c>
      <c r="BX35" s="334"/>
      <c r="BY35" s="335" t="str">
        <f>IF('各会計、関係団体の財政状況及び健全化判断比率'!B69="","",'各会計、関係団体の財政状況及び健全化判断比率'!B69)</f>
        <v>筑紫自治振興組合(一般会計)</v>
      </c>
      <c r="BZ35" s="335"/>
      <c r="CA35" s="335"/>
      <c r="CB35" s="335"/>
      <c r="CC35" s="335"/>
      <c r="CD35" s="335"/>
      <c r="CE35" s="335"/>
      <c r="CF35" s="335"/>
      <c r="CG35" s="335"/>
      <c r="CH35" s="335"/>
      <c r="CI35" s="335"/>
      <c r="CJ35" s="335"/>
      <c r="CK35" s="335"/>
      <c r="CL35" s="335"/>
      <c r="CM35" s="335"/>
      <c r="CN35" s="72"/>
      <c r="CO35" s="334" t="str">
        <f t="shared" ref="CO35:CO43" si="3">IF(CQ35="","",CO34+1)</f>
        <v/>
      </c>
      <c r="CP35" s="334"/>
      <c r="CQ35" s="335" t="str">
        <f>IF('各会計、関係団体の財政状況及び健全化判断比率'!BS8="","",'各会計、関係団体の財政状況及び健全化判断比率'!BS8)</f>
        <v/>
      </c>
      <c r="CR35" s="335"/>
      <c r="CS35" s="335"/>
      <c r="CT35" s="335"/>
      <c r="CU35" s="335"/>
      <c r="CV35" s="335"/>
      <c r="CW35" s="335"/>
      <c r="CX35" s="335"/>
      <c r="CY35" s="335"/>
      <c r="CZ35" s="335"/>
      <c r="DA35" s="335"/>
      <c r="DB35" s="335"/>
      <c r="DC35" s="335"/>
      <c r="DD35" s="335"/>
      <c r="DE35" s="335"/>
      <c r="DF35" s="69"/>
      <c r="DG35" s="333" t="str">
        <f>IF('各会計、関係団体の財政状況及び健全化判断比率'!BR8="","",'各会計、関係団体の財政状況及び健全化判断比率'!BR8)</f>
        <v/>
      </c>
      <c r="DH35" s="333"/>
      <c r="DI35" s="76"/>
      <c r="DJ35" s="44"/>
      <c r="DK35" s="44"/>
      <c r="DL35" s="44"/>
      <c r="DM35" s="44"/>
      <c r="DN35" s="44"/>
      <c r="DO35" s="44"/>
    </row>
    <row r="36" spans="1:119" ht="32.25" customHeight="1">
      <c r="A36" s="45"/>
      <c r="B36" s="71"/>
      <c r="C36" s="334" t="str">
        <f>IF(E36="","",C35+1)</f>
        <v/>
      </c>
      <c r="D36" s="334"/>
      <c r="E36" s="335" t="str">
        <f>IF('各会計、関係団体の財政状況及び健全化判断比率'!B9="","",'各会計、関係団体の財政状況及び健全化判断比率'!B9)</f>
        <v/>
      </c>
      <c r="F36" s="335"/>
      <c r="G36" s="335"/>
      <c r="H36" s="335"/>
      <c r="I36" s="335"/>
      <c r="J36" s="335"/>
      <c r="K36" s="335"/>
      <c r="L36" s="335"/>
      <c r="M36" s="335"/>
      <c r="N36" s="335"/>
      <c r="O36" s="335"/>
      <c r="P36" s="335"/>
      <c r="Q36" s="335"/>
      <c r="R36" s="335"/>
      <c r="S36" s="335"/>
      <c r="T36" s="72"/>
      <c r="U36" s="334">
        <f t="shared" ref="U36:U43" si="4">IF(W36="","",U35+1)</f>
        <v>4</v>
      </c>
      <c r="V36" s="334"/>
      <c r="W36" s="335" t="str">
        <f>IF('各会計、関係団体の財政状況及び健全化判断比率'!B30="","",'各会計、関係団体の財政状況及び健全化判断比率'!B30)</f>
        <v>介護保険事業特別会計</v>
      </c>
      <c r="X36" s="335"/>
      <c r="Y36" s="335"/>
      <c r="Z36" s="335"/>
      <c r="AA36" s="335"/>
      <c r="AB36" s="335"/>
      <c r="AC36" s="335"/>
      <c r="AD36" s="335"/>
      <c r="AE36" s="335"/>
      <c r="AF36" s="335"/>
      <c r="AG36" s="335"/>
      <c r="AH36" s="335"/>
      <c r="AI36" s="335"/>
      <c r="AJ36" s="335"/>
      <c r="AK36" s="335"/>
      <c r="AL36" s="72"/>
      <c r="AM36" s="334" t="str">
        <f t="shared" si="0"/>
        <v/>
      </c>
      <c r="AN36" s="334"/>
      <c r="AO36" s="335"/>
      <c r="AP36" s="335"/>
      <c r="AQ36" s="335"/>
      <c r="AR36" s="335"/>
      <c r="AS36" s="335"/>
      <c r="AT36" s="335"/>
      <c r="AU36" s="335"/>
      <c r="AV36" s="335"/>
      <c r="AW36" s="335"/>
      <c r="AX36" s="335"/>
      <c r="AY36" s="335"/>
      <c r="AZ36" s="335"/>
      <c r="BA36" s="335"/>
      <c r="BB36" s="335"/>
      <c r="BC36" s="335"/>
      <c r="BD36" s="72"/>
      <c r="BE36" s="334" t="str">
        <f t="shared" si="1"/>
        <v/>
      </c>
      <c r="BF36" s="334"/>
      <c r="BG36" s="335"/>
      <c r="BH36" s="335"/>
      <c r="BI36" s="335"/>
      <c r="BJ36" s="335"/>
      <c r="BK36" s="335"/>
      <c r="BL36" s="335"/>
      <c r="BM36" s="335"/>
      <c r="BN36" s="335"/>
      <c r="BO36" s="335"/>
      <c r="BP36" s="335"/>
      <c r="BQ36" s="335"/>
      <c r="BR36" s="335"/>
      <c r="BS36" s="335"/>
      <c r="BT36" s="335"/>
      <c r="BU36" s="335"/>
      <c r="BV36" s="72"/>
      <c r="BW36" s="334">
        <f t="shared" si="2"/>
        <v>8</v>
      </c>
      <c r="BX36" s="334"/>
      <c r="BY36" s="335" t="str">
        <f>IF('各会計、関係団体の財政状況及び健全化判断比率'!B70="","",'各会計、関係団体の財政状況及び健全化判断比率'!B70)</f>
        <v>筑紫自治振興組合(筑紫公平委員会特別会計)</v>
      </c>
      <c r="BZ36" s="335"/>
      <c r="CA36" s="335"/>
      <c r="CB36" s="335"/>
      <c r="CC36" s="335"/>
      <c r="CD36" s="335"/>
      <c r="CE36" s="335"/>
      <c r="CF36" s="335"/>
      <c r="CG36" s="335"/>
      <c r="CH36" s="335"/>
      <c r="CI36" s="335"/>
      <c r="CJ36" s="335"/>
      <c r="CK36" s="335"/>
      <c r="CL36" s="335"/>
      <c r="CM36" s="335"/>
      <c r="CN36" s="72"/>
      <c r="CO36" s="334" t="str">
        <f t="shared" si="3"/>
        <v/>
      </c>
      <c r="CP36" s="334"/>
      <c r="CQ36" s="335" t="str">
        <f>IF('各会計、関係団体の財政状況及び健全化判断比率'!BS9="","",'各会計、関係団体の財政状況及び健全化判断比率'!BS9)</f>
        <v/>
      </c>
      <c r="CR36" s="335"/>
      <c r="CS36" s="335"/>
      <c r="CT36" s="335"/>
      <c r="CU36" s="335"/>
      <c r="CV36" s="335"/>
      <c r="CW36" s="335"/>
      <c r="CX36" s="335"/>
      <c r="CY36" s="335"/>
      <c r="CZ36" s="335"/>
      <c r="DA36" s="335"/>
      <c r="DB36" s="335"/>
      <c r="DC36" s="335"/>
      <c r="DD36" s="335"/>
      <c r="DE36" s="335"/>
      <c r="DF36" s="69"/>
      <c r="DG36" s="333" t="str">
        <f>IF('各会計、関係団体の財政状況及び健全化判断比率'!BR9="","",'各会計、関係団体の財政状況及び健全化判断比率'!BR9)</f>
        <v/>
      </c>
      <c r="DH36" s="333"/>
      <c r="DI36" s="76"/>
      <c r="DJ36" s="44"/>
      <c r="DK36" s="44"/>
      <c r="DL36" s="44"/>
      <c r="DM36" s="44"/>
      <c r="DN36" s="44"/>
      <c r="DO36" s="44"/>
    </row>
    <row r="37" spans="1:119" ht="32.25" customHeight="1">
      <c r="A37" s="45"/>
      <c r="B37" s="71"/>
      <c r="C37" s="334" t="str">
        <f>IF(E37="","",C36+1)</f>
        <v/>
      </c>
      <c r="D37" s="334"/>
      <c r="E37" s="335" t="str">
        <f>IF('各会計、関係団体の財政状況及び健全化判断比率'!B10="","",'各会計、関係団体の財政状況及び健全化判断比率'!B10)</f>
        <v/>
      </c>
      <c r="F37" s="335"/>
      <c r="G37" s="335"/>
      <c r="H37" s="335"/>
      <c r="I37" s="335"/>
      <c r="J37" s="335"/>
      <c r="K37" s="335"/>
      <c r="L37" s="335"/>
      <c r="M37" s="335"/>
      <c r="N37" s="335"/>
      <c r="O37" s="335"/>
      <c r="P37" s="335"/>
      <c r="Q37" s="335"/>
      <c r="R37" s="335"/>
      <c r="S37" s="335"/>
      <c r="T37" s="72"/>
      <c r="U37" s="334" t="str">
        <f t="shared" si="4"/>
        <v/>
      </c>
      <c r="V37" s="334"/>
      <c r="W37" s="335"/>
      <c r="X37" s="335"/>
      <c r="Y37" s="335"/>
      <c r="Z37" s="335"/>
      <c r="AA37" s="335"/>
      <c r="AB37" s="335"/>
      <c r="AC37" s="335"/>
      <c r="AD37" s="335"/>
      <c r="AE37" s="335"/>
      <c r="AF37" s="335"/>
      <c r="AG37" s="335"/>
      <c r="AH37" s="335"/>
      <c r="AI37" s="335"/>
      <c r="AJ37" s="335"/>
      <c r="AK37" s="335"/>
      <c r="AL37" s="72"/>
      <c r="AM37" s="334" t="str">
        <f t="shared" si="0"/>
        <v/>
      </c>
      <c r="AN37" s="334"/>
      <c r="AO37" s="335"/>
      <c r="AP37" s="335"/>
      <c r="AQ37" s="335"/>
      <c r="AR37" s="335"/>
      <c r="AS37" s="335"/>
      <c r="AT37" s="335"/>
      <c r="AU37" s="335"/>
      <c r="AV37" s="335"/>
      <c r="AW37" s="335"/>
      <c r="AX37" s="335"/>
      <c r="AY37" s="335"/>
      <c r="AZ37" s="335"/>
      <c r="BA37" s="335"/>
      <c r="BB37" s="335"/>
      <c r="BC37" s="335"/>
      <c r="BD37" s="72"/>
      <c r="BE37" s="334" t="str">
        <f t="shared" si="1"/>
        <v/>
      </c>
      <c r="BF37" s="334"/>
      <c r="BG37" s="335"/>
      <c r="BH37" s="335"/>
      <c r="BI37" s="335"/>
      <c r="BJ37" s="335"/>
      <c r="BK37" s="335"/>
      <c r="BL37" s="335"/>
      <c r="BM37" s="335"/>
      <c r="BN37" s="335"/>
      <c r="BO37" s="335"/>
      <c r="BP37" s="335"/>
      <c r="BQ37" s="335"/>
      <c r="BR37" s="335"/>
      <c r="BS37" s="335"/>
      <c r="BT37" s="335"/>
      <c r="BU37" s="335"/>
      <c r="BV37" s="72"/>
      <c r="BW37" s="334">
        <f t="shared" si="2"/>
        <v>9</v>
      </c>
      <c r="BX37" s="334"/>
      <c r="BY37" s="335" t="str">
        <f>IF('各会計、関係団体の財政状況及び健全化判断比率'!B71="","",'各会計、関係団体の財政状況及び健全化判断比率'!B71)</f>
        <v>春日・大野城・那珂川消防組合(一般会計)</v>
      </c>
      <c r="BZ37" s="335"/>
      <c r="CA37" s="335"/>
      <c r="CB37" s="335"/>
      <c r="CC37" s="335"/>
      <c r="CD37" s="335"/>
      <c r="CE37" s="335"/>
      <c r="CF37" s="335"/>
      <c r="CG37" s="335"/>
      <c r="CH37" s="335"/>
      <c r="CI37" s="335"/>
      <c r="CJ37" s="335"/>
      <c r="CK37" s="335"/>
      <c r="CL37" s="335"/>
      <c r="CM37" s="335"/>
      <c r="CN37" s="72"/>
      <c r="CO37" s="334" t="str">
        <f t="shared" si="3"/>
        <v/>
      </c>
      <c r="CP37" s="334"/>
      <c r="CQ37" s="335" t="str">
        <f>IF('各会計、関係団体の財政状況及び健全化判断比率'!BS10="","",'各会計、関係団体の財政状況及び健全化判断比率'!BS10)</f>
        <v/>
      </c>
      <c r="CR37" s="335"/>
      <c r="CS37" s="335"/>
      <c r="CT37" s="335"/>
      <c r="CU37" s="335"/>
      <c r="CV37" s="335"/>
      <c r="CW37" s="335"/>
      <c r="CX37" s="335"/>
      <c r="CY37" s="335"/>
      <c r="CZ37" s="335"/>
      <c r="DA37" s="335"/>
      <c r="DB37" s="335"/>
      <c r="DC37" s="335"/>
      <c r="DD37" s="335"/>
      <c r="DE37" s="335"/>
      <c r="DF37" s="69"/>
      <c r="DG37" s="333" t="str">
        <f>IF('各会計、関係団体の財政状況及び健全化判断比率'!BR10="","",'各会計、関係団体の財政状況及び健全化判断比率'!BR10)</f>
        <v/>
      </c>
      <c r="DH37" s="333"/>
      <c r="DI37" s="76"/>
      <c r="DJ37" s="44"/>
      <c r="DK37" s="44"/>
      <c r="DL37" s="44"/>
      <c r="DM37" s="44"/>
      <c r="DN37" s="44"/>
      <c r="DO37" s="44"/>
    </row>
    <row r="38" spans="1:119" ht="32.25" customHeight="1">
      <c r="A38" s="45"/>
      <c r="B38" s="71"/>
      <c r="C38" s="334" t="str">
        <f t="shared" ref="C38:C43" si="5">IF(E38="","",C37+1)</f>
        <v/>
      </c>
      <c r="D38" s="334"/>
      <c r="E38" s="335" t="str">
        <f>IF('各会計、関係団体の財政状況及び健全化判断比率'!B11="","",'各会計、関係団体の財政状況及び健全化判断比率'!B11)</f>
        <v/>
      </c>
      <c r="F38" s="335"/>
      <c r="G38" s="335"/>
      <c r="H38" s="335"/>
      <c r="I38" s="335"/>
      <c r="J38" s="335"/>
      <c r="K38" s="335"/>
      <c r="L38" s="335"/>
      <c r="M38" s="335"/>
      <c r="N38" s="335"/>
      <c r="O38" s="335"/>
      <c r="P38" s="335"/>
      <c r="Q38" s="335"/>
      <c r="R38" s="335"/>
      <c r="S38" s="335"/>
      <c r="T38" s="72"/>
      <c r="U38" s="334" t="str">
        <f t="shared" si="4"/>
        <v/>
      </c>
      <c r="V38" s="334"/>
      <c r="W38" s="335"/>
      <c r="X38" s="335"/>
      <c r="Y38" s="335"/>
      <c r="Z38" s="335"/>
      <c r="AA38" s="335"/>
      <c r="AB38" s="335"/>
      <c r="AC38" s="335"/>
      <c r="AD38" s="335"/>
      <c r="AE38" s="335"/>
      <c r="AF38" s="335"/>
      <c r="AG38" s="335"/>
      <c r="AH38" s="335"/>
      <c r="AI38" s="335"/>
      <c r="AJ38" s="335"/>
      <c r="AK38" s="335"/>
      <c r="AL38" s="72"/>
      <c r="AM38" s="334" t="str">
        <f t="shared" si="0"/>
        <v/>
      </c>
      <c r="AN38" s="334"/>
      <c r="AO38" s="335"/>
      <c r="AP38" s="335"/>
      <c r="AQ38" s="335"/>
      <c r="AR38" s="335"/>
      <c r="AS38" s="335"/>
      <c r="AT38" s="335"/>
      <c r="AU38" s="335"/>
      <c r="AV38" s="335"/>
      <c r="AW38" s="335"/>
      <c r="AX38" s="335"/>
      <c r="AY38" s="335"/>
      <c r="AZ38" s="335"/>
      <c r="BA38" s="335"/>
      <c r="BB38" s="335"/>
      <c r="BC38" s="335"/>
      <c r="BD38" s="72"/>
      <c r="BE38" s="334" t="str">
        <f t="shared" si="1"/>
        <v/>
      </c>
      <c r="BF38" s="334"/>
      <c r="BG38" s="335"/>
      <c r="BH38" s="335"/>
      <c r="BI38" s="335"/>
      <c r="BJ38" s="335"/>
      <c r="BK38" s="335"/>
      <c r="BL38" s="335"/>
      <c r="BM38" s="335"/>
      <c r="BN38" s="335"/>
      <c r="BO38" s="335"/>
      <c r="BP38" s="335"/>
      <c r="BQ38" s="335"/>
      <c r="BR38" s="335"/>
      <c r="BS38" s="335"/>
      <c r="BT38" s="335"/>
      <c r="BU38" s="335"/>
      <c r="BV38" s="72"/>
      <c r="BW38" s="334">
        <f t="shared" si="2"/>
        <v>10</v>
      </c>
      <c r="BX38" s="334"/>
      <c r="BY38" s="335" t="str">
        <f>IF('各会計、関係団体の財政状況及び健全化判断比率'!B72="","",'各会計、関係団体の財政状況及び健全化判断比率'!B72)</f>
        <v>福岡県自治振興組合(一般会計)</v>
      </c>
      <c r="BZ38" s="335"/>
      <c r="CA38" s="335"/>
      <c r="CB38" s="335"/>
      <c r="CC38" s="335"/>
      <c r="CD38" s="335"/>
      <c r="CE38" s="335"/>
      <c r="CF38" s="335"/>
      <c r="CG38" s="335"/>
      <c r="CH38" s="335"/>
      <c r="CI38" s="335"/>
      <c r="CJ38" s="335"/>
      <c r="CK38" s="335"/>
      <c r="CL38" s="335"/>
      <c r="CM38" s="335"/>
      <c r="CN38" s="72"/>
      <c r="CO38" s="334" t="str">
        <f t="shared" si="3"/>
        <v/>
      </c>
      <c r="CP38" s="334"/>
      <c r="CQ38" s="335" t="str">
        <f>IF('各会計、関係団体の財政状況及び健全化判断比率'!BS11="","",'各会計、関係団体の財政状況及び健全化判断比率'!BS11)</f>
        <v/>
      </c>
      <c r="CR38" s="335"/>
      <c r="CS38" s="335"/>
      <c r="CT38" s="335"/>
      <c r="CU38" s="335"/>
      <c r="CV38" s="335"/>
      <c r="CW38" s="335"/>
      <c r="CX38" s="335"/>
      <c r="CY38" s="335"/>
      <c r="CZ38" s="335"/>
      <c r="DA38" s="335"/>
      <c r="DB38" s="335"/>
      <c r="DC38" s="335"/>
      <c r="DD38" s="335"/>
      <c r="DE38" s="335"/>
      <c r="DF38" s="69"/>
      <c r="DG38" s="333" t="str">
        <f>IF('各会計、関係団体の財政状況及び健全化判断比率'!BR11="","",'各会計、関係団体の財政状況及び健全化判断比率'!BR11)</f>
        <v/>
      </c>
      <c r="DH38" s="333"/>
      <c r="DI38" s="76"/>
      <c r="DJ38" s="44"/>
      <c r="DK38" s="44"/>
      <c r="DL38" s="44"/>
      <c r="DM38" s="44"/>
      <c r="DN38" s="44"/>
      <c r="DO38" s="44"/>
    </row>
    <row r="39" spans="1:119" ht="32.25" customHeight="1">
      <c r="A39" s="45"/>
      <c r="B39" s="71"/>
      <c r="C39" s="334" t="str">
        <f t="shared" si="5"/>
        <v/>
      </c>
      <c r="D39" s="334"/>
      <c r="E39" s="335" t="str">
        <f>IF('各会計、関係団体の財政状況及び健全化判断比率'!B12="","",'各会計、関係団体の財政状況及び健全化判断比率'!B12)</f>
        <v/>
      </c>
      <c r="F39" s="335"/>
      <c r="G39" s="335"/>
      <c r="H39" s="335"/>
      <c r="I39" s="335"/>
      <c r="J39" s="335"/>
      <c r="K39" s="335"/>
      <c r="L39" s="335"/>
      <c r="M39" s="335"/>
      <c r="N39" s="335"/>
      <c r="O39" s="335"/>
      <c r="P39" s="335"/>
      <c r="Q39" s="335"/>
      <c r="R39" s="335"/>
      <c r="S39" s="335"/>
      <c r="T39" s="72"/>
      <c r="U39" s="334" t="str">
        <f t="shared" si="4"/>
        <v/>
      </c>
      <c r="V39" s="334"/>
      <c r="W39" s="335"/>
      <c r="X39" s="335"/>
      <c r="Y39" s="335"/>
      <c r="Z39" s="335"/>
      <c r="AA39" s="335"/>
      <c r="AB39" s="335"/>
      <c r="AC39" s="335"/>
      <c r="AD39" s="335"/>
      <c r="AE39" s="335"/>
      <c r="AF39" s="335"/>
      <c r="AG39" s="335"/>
      <c r="AH39" s="335"/>
      <c r="AI39" s="335"/>
      <c r="AJ39" s="335"/>
      <c r="AK39" s="335"/>
      <c r="AL39" s="72"/>
      <c r="AM39" s="334" t="str">
        <f t="shared" si="0"/>
        <v/>
      </c>
      <c r="AN39" s="334"/>
      <c r="AO39" s="335"/>
      <c r="AP39" s="335"/>
      <c r="AQ39" s="335"/>
      <c r="AR39" s="335"/>
      <c r="AS39" s="335"/>
      <c r="AT39" s="335"/>
      <c r="AU39" s="335"/>
      <c r="AV39" s="335"/>
      <c r="AW39" s="335"/>
      <c r="AX39" s="335"/>
      <c r="AY39" s="335"/>
      <c r="AZ39" s="335"/>
      <c r="BA39" s="335"/>
      <c r="BB39" s="335"/>
      <c r="BC39" s="335"/>
      <c r="BD39" s="72"/>
      <c r="BE39" s="334" t="str">
        <f t="shared" si="1"/>
        <v/>
      </c>
      <c r="BF39" s="334"/>
      <c r="BG39" s="335"/>
      <c r="BH39" s="335"/>
      <c r="BI39" s="335"/>
      <c r="BJ39" s="335"/>
      <c r="BK39" s="335"/>
      <c r="BL39" s="335"/>
      <c r="BM39" s="335"/>
      <c r="BN39" s="335"/>
      <c r="BO39" s="335"/>
      <c r="BP39" s="335"/>
      <c r="BQ39" s="335"/>
      <c r="BR39" s="335"/>
      <c r="BS39" s="335"/>
      <c r="BT39" s="335"/>
      <c r="BU39" s="335"/>
      <c r="BV39" s="72"/>
      <c r="BW39" s="334">
        <f t="shared" si="2"/>
        <v>11</v>
      </c>
      <c r="BX39" s="334"/>
      <c r="BY39" s="335" t="str">
        <f>IF('各会計、関係団体の財政状況及び健全化判断比率'!B73="","",'各会計、関係団体の財政状況及び健全化判断比率'!B73)</f>
        <v>福岡県自治振興組合(公文書館事業特別会計)</v>
      </c>
      <c r="BZ39" s="335"/>
      <c r="CA39" s="335"/>
      <c r="CB39" s="335"/>
      <c r="CC39" s="335"/>
      <c r="CD39" s="335"/>
      <c r="CE39" s="335"/>
      <c r="CF39" s="335"/>
      <c r="CG39" s="335"/>
      <c r="CH39" s="335"/>
      <c r="CI39" s="335"/>
      <c r="CJ39" s="335"/>
      <c r="CK39" s="335"/>
      <c r="CL39" s="335"/>
      <c r="CM39" s="335"/>
      <c r="CN39" s="72"/>
      <c r="CO39" s="334" t="str">
        <f t="shared" si="3"/>
        <v/>
      </c>
      <c r="CP39" s="334"/>
      <c r="CQ39" s="335" t="str">
        <f>IF('各会計、関係団体の財政状況及び健全化判断比率'!BS12="","",'各会計、関係団体の財政状況及び健全化判断比率'!BS12)</f>
        <v/>
      </c>
      <c r="CR39" s="335"/>
      <c r="CS39" s="335"/>
      <c r="CT39" s="335"/>
      <c r="CU39" s="335"/>
      <c r="CV39" s="335"/>
      <c r="CW39" s="335"/>
      <c r="CX39" s="335"/>
      <c r="CY39" s="335"/>
      <c r="CZ39" s="335"/>
      <c r="DA39" s="335"/>
      <c r="DB39" s="335"/>
      <c r="DC39" s="335"/>
      <c r="DD39" s="335"/>
      <c r="DE39" s="335"/>
      <c r="DF39" s="69"/>
      <c r="DG39" s="333" t="str">
        <f>IF('各会計、関係団体の財政状況及び健全化判断比率'!BR12="","",'各会計、関係団体の財政状況及び健全化判断比率'!BR12)</f>
        <v/>
      </c>
      <c r="DH39" s="333"/>
      <c r="DI39" s="76"/>
      <c r="DJ39" s="44"/>
      <c r="DK39" s="44"/>
      <c r="DL39" s="44"/>
      <c r="DM39" s="44"/>
      <c r="DN39" s="44"/>
      <c r="DO39" s="44"/>
    </row>
    <row r="40" spans="1:119" ht="32.25" customHeight="1">
      <c r="A40" s="45"/>
      <c r="B40" s="71"/>
      <c r="C40" s="334" t="str">
        <f t="shared" si="5"/>
        <v/>
      </c>
      <c r="D40" s="334"/>
      <c r="E40" s="335" t="str">
        <f>IF('各会計、関係団体の財政状況及び健全化判断比率'!B13="","",'各会計、関係団体の財政状況及び健全化判断比率'!B13)</f>
        <v/>
      </c>
      <c r="F40" s="335"/>
      <c r="G40" s="335"/>
      <c r="H40" s="335"/>
      <c r="I40" s="335"/>
      <c r="J40" s="335"/>
      <c r="K40" s="335"/>
      <c r="L40" s="335"/>
      <c r="M40" s="335"/>
      <c r="N40" s="335"/>
      <c r="O40" s="335"/>
      <c r="P40" s="335"/>
      <c r="Q40" s="335"/>
      <c r="R40" s="335"/>
      <c r="S40" s="335"/>
      <c r="T40" s="72"/>
      <c r="U40" s="334" t="str">
        <f t="shared" si="4"/>
        <v/>
      </c>
      <c r="V40" s="334"/>
      <c r="W40" s="335"/>
      <c r="X40" s="335"/>
      <c r="Y40" s="335"/>
      <c r="Z40" s="335"/>
      <c r="AA40" s="335"/>
      <c r="AB40" s="335"/>
      <c r="AC40" s="335"/>
      <c r="AD40" s="335"/>
      <c r="AE40" s="335"/>
      <c r="AF40" s="335"/>
      <c r="AG40" s="335"/>
      <c r="AH40" s="335"/>
      <c r="AI40" s="335"/>
      <c r="AJ40" s="335"/>
      <c r="AK40" s="335"/>
      <c r="AL40" s="72"/>
      <c r="AM40" s="334" t="str">
        <f t="shared" si="0"/>
        <v/>
      </c>
      <c r="AN40" s="334"/>
      <c r="AO40" s="335"/>
      <c r="AP40" s="335"/>
      <c r="AQ40" s="335"/>
      <c r="AR40" s="335"/>
      <c r="AS40" s="335"/>
      <c r="AT40" s="335"/>
      <c r="AU40" s="335"/>
      <c r="AV40" s="335"/>
      <c r="AW40" s="335"/>
      <c r="AX40" s="335"/>
      <c r="AY40" s="335"/>
      <c r="AZ40" s="335"/>
      <c r="BA40" s="335"/>
      <c r="BB40" s="335"/>
      <c r="BC40" s="335"/>
      <c r="BD40" s="72"/>
      <c r="BE40" s="334" t="str">
        <f t="shared" si="1"/>
        <v/>
      </c>
      <c r="BF40" s="334"/>
      <c r="BG40" s="335"/>
      <c r="BH40" s="335"/>
      <c r="BI40" s="335"/>
      <c r="BJ40" s="335"/>
      <c r="BK40" s="335"/>
      <c r="BL40" s="335"/>
      <c r="BM40" s="335"/>
      <c r="BN40" s="335"/>
      <c r="BO40" s="335"/>
      <c r="BP40" s="335"/>
      <c r="BQ40" s="335"/>
      <c r="BR40" s="335"/>
      <c r="BS40" s="335"/>
      <c r="BT40" s="335"/>
      <c r="BU40" s="335"/>
      <c r="BV40" s="72"/>
      <c r="BW40" s="334">
        <f t="shared" si="2"/>
        <v>12</v>
      </c>
      <c r="BX40" s="334"/>
      <c r="BY40" s="335" t="str">
        <f>IF('各会計、関係団体の財政状況及び健全化判断比率'!B74="","",'各会計、関係団体の財政状況及び健全化判断比率'!B74)</f>
        <v>春日大野城衛生施設組合(一般会計)</v>
      </c>
      <c r="BZ40" s="335"/>
      <c r="CA40" s="335"/>
      <c r="CB40" s="335"/>
      <c r="CC40" s="335"/>
      <c r="CD40" s="335"/>
      <c r="CE40" s="335"/>
      <c r="CF40" s="335"/>
      <c r="CG40" s="335"/>
      <c r="CH40" s="335"/>
      <c r="CI40" s="335"/>
      <c r="CJ40" s="335"/>
      <c r="CK40" s="335"/>
      <c r="CL40" s="335"/>
      <c r="CM40" s="335"/>
      <c r="CN40" s="72"/>
      <c r="CO40" s="334" t="str">
        <f t="shared" si="3"/>
        <v/>
      </c>
      <c r="CP40" s="334"/>
      <c r="CQ40" s="335" t="str">
        <f>IF('各会計、関係団体の財政状況及び健全化判断比率'!BS13="","",'各会計、関係団体の財政状況及び健全化判断比率'!BS13)</f>
        <v/>
      </c>
      <c r="CR40" s="335"/>
      <c r="CS40" s="335"/>
      <c r="CT40" s="335"/>
      <c r="CU40" s="335"/>
      <c r="CV40" s="335"/>
      <c r="CW40" s="335"/>
      <c r="CX40" s="335"/>
      <c r="CY40" s="335"/>
      <c r="CZ40" s="335"/>
      <c r="DA40" s="335"/>
      <c r="DB40" s="335"/>
      <c r="DC40" s="335"/>
      <c r="DD40" s="335"/>
      <c r="DE40" s="335"/>
      <c r="DF40" s="69"/>
      <c r="DG40" s="333" t="str">
        <f>IF('各会計、関係団体の財政状況及び健全化判断比率'!BR13="","",'各会計、関係団体の財政状況及び健全化判断比率'!BR13)</f>
        <v/>
      </c>
      <c r="DH40" s="333"/>
      <c r="DI40" s="76"/>
      <c r="DJ40" s="44"/>
      <c r="DK40" s="44"/>
      <c r="DL40" s="44"/>
      <c r="DM40" s="44"/>
      <c r="DN40" s="44"/>
      <c r="DO40" s="44"/>
    </row>
    <row r="41" spans="1:119" ht="32.25" customHeight="1">
      <c r="A41" s="45"/>
      <c r="B41" s="71"/>
      <c r="C41" s="334" t="str">
        <f t="shared" si="5"/>
        <v/>
      </c>
      <c r="D41" s="334"/>
      <c r="E41" s="335" t="str">
        <f>IF('各会計、関係団体の財政状況及び健全化判断比率'!B14="","",'各会計、関係団体の財政状況及び健全化判断比率'!B14)</f>
        <v/>
      </c>
      <c r="F41" s="335"/>
      <c r="G41" s="335"/>
      <c r="H41" s="335"/>
      <c r="I41" s="335"/>
      <c r="J41" s="335"/>
      <c r="K41" s="335"/>
      <c r="L41" s="335"/>
      <c r="M41" s="335"/>
      <c r="N41" s="335"/>
      <c r="O41" s="335"/>
      <c r="P41" s="335"/>
      <c r="Q41" s="335"/>
      <c r="R41" s="335"/>
      <c r="S41" s="335"/>
      <c r="T41" s="72"/>
      <c r="U41" s="334" t="str">
        <f t="shared" si="4"/>
        <v/>
      </c>
      <c r="V41" s="334"/>
      <c r="W41" s="335"/>
      <c r="X41" s="335"/>
      <c r="Y41" s="335"/>
      <c r="Z41" s="335"/>
      <c r="AA41" s="335"/>
      <c r="AB41" s="335"/>
      <c r="AC41" s="335"/>
      <c r="AD41" s="335"/>
      <c r="AE41" s="335"/>
      <c r="AF41" s="335"/>
      <c r="AG41" s="335"/>
      <c r="AH41" s="335"/>
      <c r="AI41" s="335"/>
      <c r="AJ41" s="335"/>
      <c r="AK41" s="335"/>
      <c r="AL41" s="72"/>
      <c r="AM41" s="334" t="str">
        <f t="shared" si="0"/>
        <v/>
      </c>
      <c r="AN41" s="334"/>
      <c r="AO41" s="335"/>
      <c r="AP41" s="335"/>
      <c r="AQ41" s="335"/>
      <c r="AR41" s="335"/>
      <c r="AS41" s="335"/>
      <c r="AT41" s="335"/>
      <c r="AU41" s="335"/>
      <c r="AV41" s="335"/>
      <c r="AW41" s="335"/>
      <c r="AX41" s="335"/>
      <c r="AY41" s="335"/>
      <c r="AZ41" s="335"/>
      <c r="BA41" s="335"/>
      <c r="BB41" s="335"/>
      <c r="BC41" s="335"/>
      <c r="BD41" s="72"/>
      <c r="BE41" s="334" t="str">
        <f t="shared" si="1"/>
        <v/>
      </c>
      <c r="BF41" s="334"/>
      <c r="BG41" s="335"/>
      <c r="BH41" s="335"/>
      <c r="BI41" s="335"/>
      <c r="BJ41" s="335"/>
      <c r="BK41" s="335"/>
      <c r="BL41" s="335"/>
      <c r="BM41" s="335"/>
      <c r="BN41" s="335"/>
      <c r="BO41" s="335"/>
      <c r="BP41" s="335"/>
      <c r="BQ41" s="335"/>
      <c r="BR41" s="335"/>
      <c r="BS41" s="335"/>
      <c r="BT41" s="335"/>
      <c r="BU41" s="335"/>
      <c r="BV41" s="72"/>
      <c r="BW41" s="334">
        <f t="shared" si="2"/>
        <v>13</v>
      </c>
      <c r="BX41" s="334"/>
      <c r="BY41" s="335" t="str">
        <f>IF('各会計、関係団体の財政状況及び健全化判断比率'!B75="","",'各会計、関係団体の財政状況及び健全化判断比率'!B75)</f>
        <v>筑慈苑施設組合(一般会計)</v>
      </c>
      <c r="BZ41" s="335"/>
      <c r="CA41" s="335"/>
      <c r="CB41" s="335"/>
      <c r="CC41" s="335"/>
      <c r="CD41" s="335"/>
      <c r="CE41" s="335"/>
      <c r="CF41" s="335"/>
      <c r="CG41" s="335"/>
      <c r="CH41" s="335"/>
      <c r="CI41" s="335"/>
      <c r="CJ41" s="335"/>
      <c r="CK41" s="335"/>
      <c r="CL41" s="335"/>
      <c r="CM41" s="335"/>
      <c r="CN41" s="72"/>
      <c r="CO41" s="334" t="str">
        <f t="shared" si="3"/>
        <v/>
      </c>
      <c r="CP41" s="334"/>
      <c r="CQ41" s="335" t="str">
        <f>IF('各会計、関係団体の財政状況及び健全化判断比率'!BS14="","",'各会計、関係団体の財政状況及び健全化判断比率'!BS14)</f>
        <v/>
      </c>
      <c r="CR41" s="335"/>
      <c r="CS41" s="335"/>
      <c r="CT41" s="335"/>
      <c r="CU41" s="335"/>
      <c r="CV41" s="335"/>
      <c r="CW41" s="335"/>
      <c r="CX41" s="335"/>
      <c r="CY41" s="335"/>
      <c r="CZ41" s="335"/>
      <c r="DA41" s="335"/>
      <c r="DB41" s="335"/>
      <c r="DC41" s="335"/>
      <c r="DD41" s="335"/>
      <c r="DE41" s="335"/>
      <c r="DF41" s="69"/>
      <c r="DG41" s="333" t="str">
        <f>IF('各会計、関係団体の財政状況及び健全化判断比率'!BR14="","",'各会計、関係団体の財政状況及び健全化判断比率'!BR14)</f>
        <v/>
      </c>
      <c r="DH41" s="333"/>
      <c r="DI41" s="76"/>
      <c r="DJ41" s="44"/>
      <c r="DK41" s="44"/>
      <c r="DL41" s="44"/>
      <c r="DM41" s="44"/>
      <c r="DN41" s="44"/>
      <c r="DO41" s="44"/>
    </row>
    <row r="42" spans="1:119" ht="32.25" customHeight="1">
      <c r="A42" s="44"/>
      <c r="B42" s="71"/>
      <c r="C42" s="334" t="str">
        <f t="shared" si="5"/>
        <v/>
      </c>
      <c r="D42" s="334"/>
      <c r="E42" s="335" t="str">
        <f>IF('各会計、関係団体の財政状況及び健全化判断比率'!B15="","",'各会計、関係団体の財政状況及び健全化判断比率'!B15)</f>
        <v/>
      </c>
      <c r="F42" s="335"/>
      <c r="G42" s="335"/>
      <c r="H42" s="335"/>
      <c r="I42" s="335"/>
      <c r="J42" s="335"/>
      <c r="K42" s="335"/>
      <c r="L42" s="335"/>
      <c r="M42" s="335"/>
      <c r="N42" s="335"/>
      <c r="O42" s="335"/>
      <c r="P42" s="335"/>
      <c r="Q42" s="335"/>
      <c r="R42" s="335"/>
      <c r="S42" s="335"/>
      <c r="T42" s="72"/>
      <c r="U42" s="334" t="str">
        <f t="shared" si="4"/>
        <v/>
      </c>
      <c r="V42" s="334"/>
      <c r="W42" s="335"/>
      <c r="X42" s="335"/>
      <c r="Y42" s="335"/>
      <c r="Z42" s="335"/>
      <c r="AA42" s="335"/>
      <c r="AB42" s="335"/>
      <c r="AC42" s="335"/>
      <c r="AD42" s="335"/>
      <c r="AE42" s="335"/>
      <c r="AF42" s="335"/>
      <c r="AG42" s="335"/>
      <c r="AH42" s="335"/>
      <c r="AI42" s="335"/>
      <c r="AJ42" s="335"/>
      <c r="AK42" s="335"/>
      <c r="AL42" s="72"/>
      <c r="AM42" s="334" t="str">
        <f t="shared" si="0"/>
        <v/>
      </c>
      <c r="AN42" s="334"/>
      <c r="AO42" s="335"/>
      <c r="AP42" s="335"/>
      <c r="AQ42" s="335"/>
      <c r="AR42" s="335"/>
      <c r="AS42" s="335"/>
      <c r="AT42" s="335"/>
      <c r="AU42" s="335"/>
      <c r="AV42" s="335"/>
      <c r="AW42" s="335"/>
      <c r="AX42" s="335"/>
      <c r="AY42" s="335"/>
      <c r="AZ42" s="335"/>
      <c r="BA42" s="335"/>
      <c r="BB42" s="335"/>
      <c r="BC42" s="335"/>
      <c r="BD42" s="72"/>
      <c r="BE42" s="334" t="str">
        <f t="shared" si="1"/>
        <v/>
      </c>
      <c r="BF42" s="334"/>
      <c r="BG42" s="335"/>
      <c r="BH42" s="335"/>
      <c r="BI42" s="335"/>
      <c r="BJ42" s="335"/>
      <c r="BK42" s="335"/>
      <c r="BL42" s="335"/>
      <c r="BM42" s="335"/>
      <c r="BN42" s="335"/>
      <c r="BO42" s="335"/>
      <c r="BP42" s="335"/>
      <c r="BQ42" s="335"/>
      <c r="BR42" s="335"/>
      <c r="BS42" s="335"/>
      <c r="BT42" s="335"/>
      <c r="BU42" s="335"/>
      <c r="BV42" s="72"/>
      <c r="BW42" s="334">
        <f t="shared" si="2"/>
        <v>14</v>
      </c>
      <c r="BX42" s="334"/>
      <c r="BY42" s="335" t="str">
        <f>IF('各会計、関係団体の財政状況及び健全化判断比率'!B76="","",'各会計、関係団体の財政状況及び健全化判断比率'!B76)</f>
        <v>福岡都市圏広域行政事業組合(一般会計)</v>
      </c>
      <c r="BZ42" s="335"/>
      <c r="CA42" s="335"/>
      <c r="CB42" s="335"/>
      <c r="CC42" s="335"/>
      <c r="CD42" s="335"/>
      <c r="CE42" s="335"/>
      <c r="CF42" s="335"/>
      <c r="CG42" s="335"/>
      <c r="CH42" s="335"/>
      <c r="CI42" s="335"/>
      <c r="CJ42" s="335"/>
      <c r="CK42" s="335"/>
      <c r="CL42" s="335"/>
      <c r="CM42" s="335"/>
      <c r="CN42" s="72"/>
      <c r="CO42" s="334" t="str">
        <f t="shared" si="3"/>
        <v/>
      </c>
      <c r="CP42" s="334"/>
      <c r="CQ42" s="335" t="str">
        <f>IF('各会計、関係団体の財政状況及び健全化判断比率'!BS15="","",'各会計、関係団体の財政状況及び健全化判断比率'!BS15)</f>
        <v/>
      </c>
      <c r="CR42" s="335"/>
      <c r="CS42" s="335"/>
      <c r="CT42" s="335"/>
      <c r="CU42" s="335"/>
      <c r="CV42" s="335"/>
      <c r="CW42" s="335"/>
      <c r="CX42" s="335"/>
      <c r="CY42" s="335"/>
      <c r="CZ42" s="335"/>
      <c r="DA42" s="335"/>
      <c r="DB42" s="335"/>
      <c r="DC42" s="335"/>
      <c r="DD42" s="335"/>
      <c r="DE42" s="335"/>
      <c r="DF42" s="69"/>
      <c r="DG42" s="333" t="str">
        <f>IF('各会計、関係団体の財政状況及び健全化判断比率'!BR15="","",'各会計、関係団体の財政状況及び健全化判断比率'!BR15)</f>
        <v/>
      </c>
      <c r="DH42" s="333"/>
      <c r="DI42" s="76"/>
      <c r="DJ42" s="44"/>
      <c r="DK42" s="44"/>
      <c r="DL42" s="44"/>
      <c r="DM42" s="44"/>
      <c r="DN42" s="44"/>
      <c r="DO42" s="44"/>
    </row>
    <row r="43" spans="1:119" ht="32.25" customHeight="1">
      <c r="A43" s="44"/>
      <c r="B43" s="71"/>
      <c r="C43" s="334" t="str">
        <f t="shared" si="5"/>
        <v/>
      </c>
      <c r="D43" s="334"/>
      <c r="E43" s="335" t="str">
        <f>IF('各会計、関係団体の財政状況及び健全化判断比率'!B16="","",'各会計、関係団体の財政状況及び健全化判断比率'!B16)</f>
        <v/>
      </c>
      <c r="F43" s="335"/>
      <c r="G43" s="335"/>
      <c r="H43" s="335"/>
      <c r="I43" s="335"/>
      <c r="J43" s="335"/>
      <c r="K43" s="335"/>
      <c r="L43" s="335"/>
      <c r="M43" s="335"/>
      <c r="N43" s="335"/>
      <c r="O43" s="335"/>
      <c r="P43" s="335"/>
      <c r="Q43" s="335"/>
      <c r="R43" s="335"/>
      <c r="S43" s="335"/>
      <c r="T43" s="72"/>
      <c r="U43" s="334" t="str">
        <f t="shared" si="4"/>
        <v/>
      </c>
      <c r="V43" s="334"/>
      <c r="W43" s="335"/>
      <c r="X43" s="335"/>
      <c r="Y43" s="335"/>
      <c r="Z43" s="335"/>
      <c r="AA43" s="335"/>
      <c r="AB43" s="335"/>
      <c r="AC43" s="335"/>
      <c r="AD43" s="335"/>
      <c r="AE43" s="335"/>
      <c r="AF43" s="335"/>
      <c r="AG43" s="335"/>
      <c r="AH43" s="335"/>
      <c r="AI43" s="335"/>
      <c r="AJ43" s="335"/>
      <c r="AK43" s="335"/>
      <c r="AL43" s="72"/>
      <c r="AM43" s="334" t="str">
        <f t="shared" si="0"/>
        <v/>
      </c>
      <c r="AN43" s="334"/>
      <c r="AO43" s="335"/>
      <c r="AP43" s="335"/>
      <c r="AQ43" s="335"/>
      <c r="AR43" s="335"/>
      <c r="AS43" s="335"/>
      <c r="AT43" s="335"/>
      <c r="AU43" s="335"/>
      <c r="AV43" s="335"/>
      <c r="AW43" s="335"/>
      <c r="AX43" s="335"/>
      <c r="AY43" s="335"/>
      <c r="AZ43" s="335"/>
      <c r="BA43" s="335"/>
      <c r="BB43" s="335"/>
      <c r="BC43" s="335"/>
      <c r="BD43" s="72"/>
      <c r="BE43" s="334" t="str">
        <f t="shared" si="1"/>
        <v/>
      </c>
      <c r="BF43" s="334"/>
      <c r="BG43" s="335"/>
      <c r="BH43" s="335"/>
      <c r="BI43" s="335"/>
      <c r="BJ43" s="335"/>
      <c r="BK43" s="335"/>
      <c r="BL43" s="335"/>
      <c r="BM43" s="335"/>
      <c r="BN43" s="335"/>
      <c r="BO43" s="335"/>
      <c r="BP43" s="335"/>
      <c r="BQ43" s="335"/>
      <c r="BR43" s="335"/>
      <c r="BS43" s="335"/>
      <c r="BT43" s="335"/>
      <c r="BU43" s="335"/>
      <c r="BV43" s="72"/>
      <c r="BW43" s="334">
        <f t="shared" si="2"/>
        <v>15</v>
      </c>
      <c r="BX43" s="334"/>
      <c r="BY43" s="335" t="str">
        <f>IF('各会計、関係団体の財政状況及び健全化判断比率'!B77="","",'各会計、関係団体の財政状況及び健全化判断比率'!B77)</f>
        <v>福岡都市圏広域行政事業組合(流域連携事業特別会計)</v>
      </c>
      <c r="BZ43" s="335"/>
      <c r="CA43" s="335"/>
      <c r="CB43" s="335"/>
      <c r="CC43" s="335"/>
      <c r="CD43" s="335"/>
      <c r="CE43" s="335"/>
      <c r="CF43" s="335"/>
      <c r="CG43" s="335"/>
      <c r="CH43" s="335"/>
      <c r="CI43" s="335"/>
      <c r="CJ43" s="335"/>
      <c r="CK43" s="335"/>
      <c r="CL43" s="335"/>
      <c r="CM43" s="335"/>
      <c r="CN43" s="72"/>
      <c r="CO43" s="334" t="str">
        <f t="shared" si="3"/>
        <v/>
      </c>
      <c r="CP43" s="334"/>
      <c r="CQ43" s="335" t="str">
        <f>IF('各会計、関係団体の財政状況及び健全化判断比率'!BS16="","",'各会計、関係団体の財政状況及び健全化判断比率'!BS16)</f>
        <v/>
      </c>
      <c r="CR43" s="335"/>
      <c r="CS43" s="335"/>
      <c r="CT43" s="335"/>
      <c r="CU43" s="335"/>
      <c r="CV43" s="335"/>
      <c r="CW43" s="335"/>
      <c r="CX43" s="335"/>
      <c r="CY43" s="335"/>
      <c r="CZ43" s="335"/>
      <c r="DA43" s="335"/>
      <c r="DB43" s="335"/>
      <c r="DC43" s="335"/>
      <c r="DD43" s="335"/>
      <c r="DE43" s="335"/>
      <c r="DF43" s="69"/>
      <c r="DG43" s="333" t="str">
        <f>IF('各会計、関係団体の財政状況及び健全化判断比率'!BR16="","",'各会計、関係団体の財政状況及び健全化判断比率'!BR16)</f>
        <v/>
      </c>
      <c r="DH43" s="333"/>
      <c r="DI43" s="76"/>
      <c r="DJ43" s="44"/>
      <c r="DK43" s="44"/>
      <c r="DL43" s="44"/>
      <c r="DM43" s="44"/>
      <c r="DN43" s="44"/>
      <c r="DO43" s="44"/>
    </row>
    <row r="44" spans="1:119" ht="13.5" customHeight="1" thickBot="1">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B46" s="44" t="s">
        <v>143</v>
      </c>
      <c r="C46" s="44"/>
      <c r="D46" s="44"/>
      <c r="E46" s="44" t="s">
        <v>144</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c r="B47" s="44"/>
      <c r="C47" s="44"/>
      <c r="D47" s="44"/>
      <c r="E47" s="44" t="s">
        <v>145</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c r="B48" s="44"/>
      <c r="C48" s="44"/>
      <c r="D48" s="44"/>
      <c r="E48" s="44" t="s">
        <v>146</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c r="E49" s="80" t="s">
        <v>147</v>
      </c>
    </row>
    <row r="50" spans="5:5">
      <c r="E50" s="46" t="s">
        <v>148</v>
      </c>
    </row>
    <row r="51" spans="5:5">
      <c r="E51" s="46" t="s">
        <v>149</v>
      </c>
    </row>
    <row r="52" spans="5:5">
      <c r="E52" s="46" t="s">
        <v>150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c r="A1" s="257"/>
      <c r="B1" s="257"/>
      <c r="C1" s="257"/>
      <c r="D1" s="257"/>
      <c r="E1" s="257"/>
      <c r="F1" s="257"/>
      <c r="G1" s="257"/>
      <c r="H1" s="257"/>
      <c r="I1" s="257"/>
      <c r="J1" s="257"/>
      <c r="K1" s="257"/>
      <c r="L1" s="257"/>
      <c r="M1" s="257"/>
      <c r="N1" s="257"/>
      <c r="O1" s="257"/>
      <c r="P1" s="257"/>
    </row>
    <row r="2" spans="1:16" ht="16.5" customHeight="1">
      <c r="A2" s="257"/>
      <c r="B2" s="257"/>
      <c r="C2" s="257"/>
      <c r="D2" s="257"/>
      <c r="E2" s="257"/>
      <c r="F2" s="257"/>
      <c r="G2" s="257"/>
      <c r="H2" s="257"/>
      <c r="I2" s="257"/>
      <c r="J2" s="257"/>
      <c r="K2" s="257"/>
      <c r="L2" s="257"/>
      <c r="M2" s="257"/>
      <c r="N2" s="257"/>
      <c r="O2" s="257"/>
      <c r="P2" s="257"/>
    </row>
    <row r="3" spans="1:16" ht="16.5" customHeight="1">
      <c r="A3" s="257"/>
      <c r="B3" s="257"/>
      <c r="C3" s="257"/>
      <c r="D3" s="257"/>
      <c r="E3" s="257"/>
      <c r="F3" s="257"/>
      <c r="G3" s="257"/>
      <c r="H3" s="257"/>
      <c r="I3" s="257"/>
      <c r="J3" s="257"/>
      <c r="K3" s="257"/>
      <c r="L3" s="257"/>
      <c r="M3" s="257"/>
      <c r="N3" s="257"/>
      <c r="O3" s="257"/>
      <c r="P3" s="257"/>
    </row>
    <row r="4" spans="1:16" ht="16.5" customHeight="1">
      <c r="A4" s="257"/>
      <c r="B4" s="257"/>
      <c r="C4" s="257"/>
      <c r="D4" s="257"/>
      <c r="E4" s="257"/>
      <c r="F4" s="257"/>
      <c r="G4" s="257"/>
      <c r="H4" s="257"/>
      <c r="I4" s="257"/>
      <c r="J4" s="257"/>
      <c r="K4" s="257"/>
      <c r="L4" s="257"/>
      <c r="M4" s="257"/>
      <c r="N4" s="257"/>
      <c r="O4" s="257"/>
      <c r="P4" s="257"/>
    </row>
    <row r="5" spans="1:16" ht="16.5" customHeight="1">
      <c r="A5" s="257"/>
      <c r="B5" s="257"/>
      <c r="C5" s="257"/>
      <c r="D5" s="257"/>
      <c r="E5" s="257"/>
      <c r="F5" s="257"/>
      <c r="G5" s="257"/>
      <c r="H5" s="257"/>
      <c r="I5" s="257"/>
      <c r="J5" s="257"/>
      <c r="K5" s="257"/>
      <c r="L5" s="257"/>
      <c r="M5" s="257"/>
      <c r="N5" s="257"/>
      <c r="O5" s="257"/>
      <c r="P5" s="257"/>
    </row>
    <row r="6" spans="1:16" ht="16.5" customHeight="1">
      <c r="A6" s="257"/>
      <c r="B6" s="257"/>
      <c r="C6" s="257"/>
      <c r="D6" s="257"/>
      <c r="E6" s="257"/>
      <c r="F6" s="257"/>
      <c r="G6" s="257"/>
      <c r="H6" s="257"/>
      <c r="I6" s="257"/>
      <c r="J6" s="257"/>
      <c r="K6" s="257"/>
      <c r="L6" s="257"/>
      <c r="M6" s="257"/>
      <c r="N6" s="257"/>
      <c r="O6" s="257"/>
      <c r="P6" s="257"/>
    </row>
    <row r="7" spans="1:16" ht="16.5" customHeight="1">
      <c r="A7" s="257"/>
      <c r="B7" s="257"/>
      <c r="C7" s="257"/>
      <c r="D7" s="257"/>
      <c r="E7" s="257"/>
      <c r="F7" s="257"/>
      <c r="G7" s="257"/>
      <c r="H7" s="257"/>
      <c r="I7" s="257"/>
      <c r="J7" s="257"/>
      <c r="K7" s="257"/>
      <c r="L7" s="257"/>
      <c r="M7" s="257"/>
      <c r="N7" s="257"/>
      <c r="O7" s="257"/>
      <c r="P7" s="257"/>
    </row>
    <row r="8" spans="1:16" ht="16.5" customHeight="1">
      <c r="A8" s="257"/>
      <c r="B8" s="257"/>
      <c r="C8" s="257"/>
      <c r="D8" s="257"/>
      <c r="E8" s="257"/>
      <c r="F8" s="257"/>
      <c r="G8" s="257"/>
      <c r="H8" s="257"/>
      <c r="I8" s="257"/>
      <c r="J8" s="257"/>
      <c r="K8" s="257"/>
      <c r="L8" s="257"/>
      <c r="M8" s="257"/>
      <c r="N8" s="257"/>
      <c r="O8" s="257"/>
      <c r="P8" s="257"/>
    </row>
    <row r="9" spans="1:16" ht="16.5" customHeight="1">
      <c r="A9" s="257"/>
      <c r="B9" s="257"/>
      <c r="C9" s="257"/>
      <c r="D9" s="257"/>
      <c r="E9" s="257"/>
      <c r="F9" s="257"/>
      <c r="G9" s="257"/>
      <c r="H9" s="257"/>
      <c r="I9" s="257"/>
      <c r="J9" s="257"/>
      <c r="K9" s="257"/>
      <c r="L9" s="257"/>
      <c r="M9" s="257"/>
      <c r="N9" s="257"/>
      <c r="O9" s="257"/>
      <c r="P9" s="257"/>
    </row>
    <row r="10" spans="1:16" ht="16.5" customHeight="1">
      <c r="A10" s="257"/>
      <c r="B10" s="257"/>
      <c r="C10" s="257"/>
      <c r="D10" s="257"/>
      <c r="E10" s="257"/>
      <c r="F10" s="257"/>
      <c r="G10" s="257"/>
      <c r="H10" s="257"/>
      <c r="I10" s="257"/>
      <c r="J10" s="257"/>
      <c r="K10" s="257"/>
      <c r="L10" s="257"/>
      <c r="M10" s="257"/>
      <c r="N10" s="257"/>
      <c r="O10" s="257"/>
      <c r="P10" s="257"/>
    </row>
    <row r="11" spans="1:16" ht="16.5" customHeight="1">
      <c r="A11" s="257"/>
      <c r="B11" s="257"/>
      <c r="C11" s="257"/>
      <c r="D11" s="257"/>
      <c r="E11" s="257"/>
      <c r="F11" s="257"/>
      <c r="G11" s="257"/>
      <c r="H11" s="257"/>
      <c r="I11" s="257"/>
      <c r="J11" s="257"/>
      <c r="K11" s="257"/>
      <c r="L11" s="257"/>
      <c r="M11" s="257"/>
      <c r="N11" s="257"/>
      <c r="O11" s="257"/>
      <c r="P11" s="257"/>
    </row>
    <row r="12" spans="1:16" ht="16.5" customHeight="1">
      <c r="A12" s="257"/>
      <c r="B12" s="257"/>
      <c r="C12" s="257"/>
      <c r="D12" s="257"/>
      <c r="E12" s="257"/>
      <c r="F12" s="257"/>
      <c r="G12" s="257"/>
      <c r="H12" s="257"/>
      <c r="I12" s="257"/>
      <c r="J12" s="257"/>
      <c r="K12" s="257"/>
      <c r="L12" s="257"/>
      <c r="M12" s="257"/>
      <c r="N12" s="257"/>
      <c r="O12" s="257"/>
      <c r="P12" s="257"/>
    </row>
    <row r="13" spans="1:16" ht="16.5" customHeight="1">
      <c r="A13" s="257"/>
      <c r="B13" s="257"/>
      <c r="C13" s="257"/>
      <c r="D13" s="257"/>
      <c r="E13" s="257"/>
      <c r="F13" s="257"/>
      <c r="G13" s="257"/>
      <c r="H13" s="257"/>
      <c r="I13" s="257"/>
      <c r="J13" s="257"/>
      <c r="K13" s="257"/>
      <c r="L13" s="257"/>
      <c r="M13" s="257"/>
      <c r="N13" s="257"/>
      <c r="O13" s="257"/>
      <c r="P13" s="257"/>
    </row>
    <row r="14" spans="1:16" ht="16.5" customHeight="1">
      <c r="A14" s="257"/>
      <c r="B14" s="257"/>
      <c r="C14" s="257"/>
      <c r="D14" s="257"/>
      <c r="E14" s="257"/>
      <c r="F14" s="257"/>
      <c r="G14" s="257"/>
      <c r="H14" s="257"/>
      <c r="I14" s="257"/>
      <c r="J14" s="257"/>
      <c r="K14" s="257"/>
      <c r="L14" s="257"/>
      <c r="M14" s="257"/>
      <c r="N14" s="257"/>
      <c r="O14" s="257"/>
      <c r="P14" s="257"/>
    </row>
    <row r="15" spans="1:16" ht="16.5" customHeight="1">
      <c r="A15" s="257"/>
      <c r="B15" s="257"/>
      <c r="C15" s="257"/>
      <c r="D15" s="257"/>
      <c r="E15" s="257"/>
      <c r="F15" s="257"/>
      <c r="G15" s="257"/>
      <c r="H15" s="257"/>
      <c r="I15" s="257"/>
      <c r="J15" s="257"/>
      <c r="K15" s="257"/>
      <c r="L15" s="257"/>
      <c r="M15" s="257"/>
      <c r="N15" s="257"/>
      <c r="O15" s="257"/>
      <c r="P15" s="257"/>
    </row>
    <row r="16" spans="1:16" ht="16.5" customHeight="1">
      <c r="A16" s="257"/>
      <c r="B16" s="257"/>
      <c r="C16" s="257"/>
      <c r="D16" s="257"/>
      <c r="E16" s="257"/>
      <c r="F16" s="257"/>
      <c r="G16" s="257"/>
      <c r="H16" s="257"/>
      <c r="I16" s="257"/>
      <c r="J16" s="257"/>
      <c r="K16" s="257"/>
      <c r="L16" s="257"/>
      <c r="M16" s="257"/>
      <c r="N16" s="257"/>
      <c r="O16" s="257"/>
      <c r="P16" s="257"/>
    </row>
    <row r="17" spans="1:16" ht="16.5" customHeight="1">
      <c r="A17" s="257"/>
      <c r="B17" s="257"/>
      <c r="C17" s="257"/>
      <c r="D17" s="257"/>
      <c r="E17" s="257"/>
      <c r="F17" s="257"/>
      <c r="G17" s="257"/>
      <c r="H17" s="257"/>
      <c r="I17" s="257"/>
      <c r="J17" s="257"/>
      <c r="K17" s="257"/>
      <c r="L17" s="257"/>
      <c r="M17" s="257"/>
      <c r="N17" s="257"/>
      <c r="O17" s="257"/>
      <c r="P17" s="257"/>
    </row>
    <row r="18" spans="1:16" ht="16.5" customHeight="1">
      <c r="A18" s="257"/>
      <c r="B18" s="257"/>
      <c r="C18" s="257"/>
      <c r="D18" s="257"/>
      <c r="E18" s="257"/>
      <c r="F18" s="257"/>
      <c r="G18" s="257"/>
      <c r="H18" s="257"/>
      <c r="I18" s="257"/>
      <c r="J18" s="257"/>
      <c r="K18" s="257"/>
      <c r="L18" s="257"/>
      <c r="M18" s="257"/>
      <c r="N18" s="257"/>
      <c r="O18" s="257"/>
      <c r="P18" s="257"/>
    </row>
    <row r="19" spans="1:16" ht="16.5" customHeight="1">
      <c r="A19" s="257"/>
      <c r="B19" s="257"/>
      <c r="C19" s="257"/>
      <c r="D19" s="257"/>
      <c r="E19" s="257"/>
      <c r="F19" s="257"/>
      <c r="G19" s="257"/>
      <c r="H19" s="257"/>
      <c r="I19" s="257"/>
      <c r="J19" s="257"/>
      <c r="K19" s="257"/>
      <c r="L19" s="257"/>
      <c r="M19" s="257"/>
      <c r="N19" s="257"/>
      <c r="O19" s="257"/>
      <c r="P19" s="257"/>
    </row>
    <row r="20" spans="1:16" ht="16.5" customHeight="1">
      <c r="A20" s="257"/>
      <c r="B20" s="257"/>
      <c r="C20" s="257"/>
      <c r="D20" s="257"/>
      <c r="E20" s="257"/>
      <c r="F20" s="257"/>
      <c r="G20" s="257"/>
      <c r="H20" s="257"/>
      <c r="I20" s="257"/>
      <c r="J20" s="257"/>
      <c r="K20" s="257"/>
      <c r="L20" s="257"/>
      <c r="M20" s="257"/>
      <c r="N20" s="257"/>
      <c r="O20" s="257"/>
      <c r="P20" s="257"/>
    </row>
    <row r="21" spans="1:16" ht="16.5" customHeight="1">
      <c r="A21" s="257"/>
      <c r="B21" s="257"/>
      <c r="C21" s="257"/>
      <c r="D21" s="257"/>
      <c r="E21" s="257"/>
      <c r="F21" s="257"/>
      <c r="G21" s="257"/>
      <c r="H21" s="257"/>
      <c r="I21" s="257"/>
      <c r="J21" s="257"/>
      <c r="K21" s="257"/>
      <c r="L21" s="257"/>
      <c r="M21" s="257"/>
      <c r="N21" s="257"/>
      <c r="O21" s="257"/>
      <c r="P21" s="257"/>
    </row>
    <row r="22" spans="1:16" ht="16.5" customHeight="1">
      <c r="A22" s="257"/>
      <c r="B22" s="257"/>
      <c r="C22" s="257"/>
      <c r="D22" s="257"/>
      <c r="E22" s="257"/>
      <c r="F22" s="257"/>
      <c r="G22" s="257"/>
      <c r="H22" s="257"/>
      <c r="I22" s="257"/>
      <c r="J22" s="257"/>
      <c r="K22" s="257"/>
      <c r="L22" s="257"/>
      <c r="M22" s="257"/>
      <c r="N22" s="257"/>
      <c r="O22" s="257"/>
      <c r="P22" s="257"/>
    </row>
    <row r="23" spans="1:16" ht="16.5" customHeight="1">
      <c r="A23" s="257"/>
      <c r="B23" s="257"/>
      <c r="C23" s="257"/>
      <c r="D23" s="257"/>
      <c r="E23" s="257"/>
      <c r="F23" s="257"/>
      <c r="G23" s="257"/>
      <c r="H23" s="257"/>
      <c r="I23" s="257"/>
      <c r="J23" s="257"/>
      <c r="K23" s="257"/>
      <c r="L23" s="257"/>
      <c r="M23" s="257"/>
      <c r="N23" s="257"/>
      <c r="O23" s="257"/>
      <c r="P23" s="257"/>
    </row>
    <row r="24" spans="1:16" ht="16.5" customHeight="1">
      <c r="A24" s="257"/>
      <c r="B24" s="257"/>
      <c r="C24" s="257"/>
      <c r="D24" s="257"/>
      <c r="E24" s="257"/>
      <c r="F24" s="257"/>
      <c r="G24" s="257"/>
      <c r="H24" s="257"/>
      <c r="I24" s="257"/>
      <c r="J24" s="257"/>
      <c r="K24" s="257"/>
      <c r="L24" s="257"/>
      <c r="M24" s="257"/>
      <c r="N24" s="257"/>
      <c r="O24" s="257"/>
      <c r="P24" s="257"/>
    </row>
    <row r="25" spans="1:16" ht="16.5" customHeight="1">
      <c r="A25" s="257"/>
      <c r="B25" s="257"/>
      <c r="C25" s="257"/>
      <c r="D25" s="257"/>
      <c r="E25" s="257"/>
      <c r="F25" s="257"/>
      <c r="G25" s="257"/>
      <c r="H25" s="257"/>
      <c r="I25" s="257"/>
      <c r="J25" s="257"/>
      <c r="K25" s="257"/>
      <c r="L25" s="257"/>
      <c r="M25" s="257"/>
      <c r="N25" s="257"/>
      <c r="O25" s="257"/>
      <c r="P25" s="257"/>
    </row>
    <row r="26" spans="1:16" ht="16.5" customHeight="1">
      <c r="A26" s="257"/>
      <c r="B26" s="257"/>
      <c r="C26" s="257"/>
      <c r="D26" s="257"/>
      <c r="E26" s="257"/>
      <c r="F26" s="257"/>
      <c r="G26" s="257"/>
      <c r="H26" s="257"/>
      <c r="I26" s="257"/>
      <c r="J26" s="257"/>
      <c r="K26" s="257"/>
      <c r="L26" s="257"/>
      <c r="M26" s="257"/>
      <c r="N26" s="257"/>
      <c r="O26" s="257"/>
      <c r="P26" s="257"/>
    </row>
    <row r="27" spans="1:16" ht="16.5" customHeight="1">
      <c r="A27" s="257"/>
      <c r="B27" s="257"/>
      <c r="C27" s="257"/>
      <c r="D27" s="257"/>
      <c r="E27" s="257"/>
      <c r="F27" s="257"/>
      <c r="G27" s="257"/>
      <c r="H27" s="257"/>
      <c r="I27" s="257"/>
      <c r="J27" s="257"/>
      <c r="K27" s="257"/>
      <c r="L27" s="257"/>
      <c r="M27" s="257"/>
      <c r="N27" s="257"/>
      <c r="O27" s="257"/>
      <c r="P27" s="257"/>
    </row>
    <row r="28" spans="1:16" ht="16.5" customHeight="1">
      <c r="A28" s="257"/>
      <c r="B28" s="257"/>
      <c r="C28" s="257"/>
      <c r="D28" s="257"/>
      <c r="E28" s="257"/>
      <c r="F28" s="257"/>
      <c r="G28" s="257"/>
      <c r="H28" s="257"/>
      <c r="I28" s="257"/>
      <c r="J28" s="257"/>
      <c r="K28" s="257"/>
      <c r="L28" s="257"/>
      <c r="M28" s="257"/>
      <c r="N28" s="257"/>
      <c r="O28" s="257"/>
      <c r="P28" s="257"/>
    </row>
    <row r="29" spans="1:16" ht="16.5" customHeight="1">
      <c r="A29" s="257"/>
      <c r="B29" s="257"/>
      <c r="C29" s="257"/>
      <c r="D29" s="257"/>
      <c r="E29" s="257"/>
      <c r="F29" s="257"/>
      <c r="G29" s="257"/>
      <c r="H29" s="257"/>
      <c r="I29" s="257"/>
      <c r="J29" s="257"/>
      <c r="K29" s="257"/>
      <c r="L29" s="257"/>
      <c r="M29" s="257"/>
      <c r="N29" s="257"/>
      <c r="O29" s="257"/>
      <c r="P29" s="257"/>
    </row>
    <row r="30" spans="1:16" ht="16.5" customHeight="1">
      <c r="A30" s="257"/>
      <c r="B30" s="257"/>
      <c r="C30" s="257"/>
      <c r="D30" s="257"/>
      <c r="E30" s="257"/>
      <c r="F30" s="257"/>
      <c r="G30" s="257"/>
      <c r="H30" s="257"/>
      <c r="I30" s="257"/>
      <c r="J30" s="257"/>
      <c r="K30" s="257"/>
      <c r="L30" s="257"/>
      <c r="M30" s="257"/>
      <c r="N30" s="257"/>
      <c r="O30" s="257"/>
      <c r="P30" s="257"/>
    </row>
    <row r="31" spans="1:16" ht="16.5" customHeight="1">
      <c r="A31" s="257"/>
      <c r="B31" s="257"/>
      <c r="C31" s="257"/>
      <c r="D31" s="257"/>
      <c r="E31" s="257"/>
      <c r="F31" s="257"/>
      <c r="G31" s="257"/>
      <c r="H31" s="257"/>
      <c r="I31" s="257"/>
      <c r="J31" s="257"/>
      <c r="K31" s="257"/>
      <c r="L31" s="257"/>
      <c r="M31" s="257"/>
      <c r="N31" s="257"/>
      <c r="O31" s="257"/>
      <c r="P31" s="257"/>
    </row>
    <row r="32" spans="1:16" ht="31.5" customHeight="1" thickBot="1">
      <c r="A32" s="257"/>
      <c r="B32" s="257"/>
      <c r="C32" s="257"/>
      <c r="D32" s="257"/>
      <c r="E32" s="257"/>
      <c r="F32" s="257"/>
      <c r="G32" s="257"/>
      <c r="H32" s="257"/>
      <c r="I32" s="257"/>
      <c r="J32" s="259" t="s">
        <v>497</v>
      </c>
      <c r="K32" s="257"/>
      <c r="L32" s="257"/>
      <c r="M32" s="257"/>
      <c r="N32" s="257"/>
      <c r="O32" s="257"/>
      <c r="P32" s="257"/>
    </row>
    <row r="33" spans="1:16" ht="39" customHeight="1" thickBot="1">
      <c r="A33" s="257"/>
      <c r="B33" s="260" t="s">
        <v>498</v>
      </c>
      <c r="C33" s="261"/>
      <c r="D33" s="261"/>
      <c r="E33" s="262" t="s">
        <v>492</v>
      </c>
      <c r="F33" s="263" t="s">
        <v>4</v>
      </c>
      <c r="G33" s="264" t="s">
        <v>5</v>
      </c>
      <c r="H33" s="264" t="s">
        <v>6</v>
      </c>
      <c r="I33" s="264" t="s">
        <v>7</v>
      </c>
      <c r="J33" s="265" t="s">
        <v>8</v>
      </c>
      <c r="K33" s="257"/>
      <c r="L33" s="257"/>
      <c r="M33" s="257"/>
      <c r="N33" s="257"/>
      <c r="O33" s="257"/>
      <c r="P33" s="257"/>
    </row>
    <row r="34" spans="1:16" ht="39" customHeight="1">
      <c r="A34" s="257"/>
      <c r="B34" s="266"/>
      <c r="C34" s="1142" t="s">
        <v>499</v>
      </c>
      <c r="D34" s="1142"/>
      <c r="E34" s="1143"/>
      <c r="F34" s="267">
        <v>3.99</v>
      </c>
      <c r="G34" s="268">
        <v>4.99</v>
      </c>
      <c r="H34" s="268">
        <v>4.8600000000000003</v>
      </c>
      <c r="I34" s="268">
        <v>3.51</v>
      </c>
      <c r="J34" s="269">
        <v>5.44</v>
      </c>
      <c r="K34" s="257"/>
      <c r="L34" s="257"/>
      <c r="M34" s="257"/>
      <c r="N34" s="257"/>
      <c r="O34" s="257"/>
      <c r="P34" s="257"/>
    </row>
    <row r="35" spans="1:16" ht="39" customHeight="1">
      <c r="A35" s="257"/>
      <c r="B35" s="270"/>
      <c r="C35" s="1136" t="s">
        <v>500</v>
      </c>
      <c r="D35" s="1137"/>
      <c r="E35" s="1138"/>
      <c r="F35" s="271">
        <v>3.08</v>
      </c>
      <c r="G35" s="272">
        <v>3.35</v>
      </c>
      <c r="H35" s="272">
        <v>3.81</v>
      </c>
      <c r="I35" s="272">
        <v>4.25</v>
      </c>
      <c r="J35" s="273">
        <v>4.79</v>
      </c>
      <c r="K35" s="257"/>
      <c r="L35" s="257"/>
      <c r="M35" s="257"/>
      <c r="N35" s="257"/>
      <c r="O35" s="257"/>
      <c r="P35" s="257"/>
    </row>
    <row r="36" spans="1:16" ht="39" customHeight="1">
      <c r="A36" s="257"/>
      <c r="B36" s="270"/>
      <c r="C36" s="1136" t="s">
        <v>501</v>
      </c>
      <c r="D36" s="1137"/>
      <c r="E36" s="1138"/>
      <c r="F36" s="271">
        <v>2.48</v>
      </c>
      <c r="G36" s="272">
        <v>2.76</v>
      </c>
      <c r="H36" s="272">
        <v>1.62</v>
      </c>
      <c r="I36" s="272">
        <v>3.43</v>
      </c>
      <c r="J36" s="273">
        <v>3.03</v>
      </c>
      <c r="K36" s="257"/>
      <c r="L36" s="257"/>
      <c r="M36" s="257"/>
      <c r="N36" s="257"/>
      <c r="O36" s="257"/>
      <c r="P36" s="257"/>
    </row>
    <row r="37" spans="1:16" ht="39" customHeight="1">
      <c r="A37" s="257"/>
      <c r="B37" s="270"/>
      <c r="C37" s="1136" t="s">
        <v>502</v>
      </c>
      <c r="D37" s="1137"/>
      <c r="E37" s="1138"/>
      <c r="F37" s="271">
        <v>0.23</v>
      </c>
      <c r="G37" s="272">
        <v>0.56000000000000005</v>
      </c>
      <c r="H37" s="272">
        <v>0.51</v>
      </c>
      <c r="I37" s="272">
        <v>0.49</v>
      </c>
      <c r="J37" s="273">
        <v>0.36</v>
      </c>
      <c r="K37" s="257"/>
      <c r="L37" s="257"/>
      <c r="M37" s="257"/>
      <c r="N37" s="257"/>
      <c r="O37" s="257"/>
      <c r="P37" s="257"/>
    </row>
    <row r="38" spans="1:16" ht="39" customHeight="1">
      <c r="A38" s="257"/>
      <c r="B38" s="270"/>
      <c r="C38" s="1136" t="s">
        <v>503</v>
      </c>
      <c r="D38" s="1137"/>
      <c r="E38" s="1138"/>
      <c r="F38" s="271">
        <v>0.26</v>
      </c>
      <c r="G38" s="272">
        <v>0.3</v>
      </c>
      <c r="H38" s="272">
        <v>0.31</v>
      </c>
      <c r="I38" s="272">
        <v>0.35</v>
      </c>
      <c r="J38" s="273">
        <v>0.34</v>
      </c>
      <c r="K38" s="257"/>
      <c r="L38" s="257"/>
      <c r="M38" s="257"/>
      <c r="N38" s="257"/>
      <c r="O38" s="257"/>
      <c r="P38" s="257"/>
    </row>
    <row r="39" spans="1:16" ht="39" customHeight="1">
      <c r="A39" s="257"/>
      <c r="B39" s="270"/>
      <c r="C39" s="1136"/>
      <c r="D39" s="1137"/>
      <c r="E39" s="1138"/>
      <c r="F39" s="271"/>
      <c r="G39" s="272"/>
      <c r="H39" s="272"/>
      <c r="I39" s="272"/>
      <c r="J39" s="273"/>
      <c r="K39" s="257"/>
      <c r="L39" s="257"/>
      <c r="M39" s="257"/>
      <c r="N39" s="257"/>
      <c r="O39" s="257"/>
      <c r="P39" s="257"/>
    </row>
    <row r="40" spans="1:16" ht="39" customHeight="1">
      <c r="A40" s="257"/>
      <c r="B40" s="270"/>
      <c r="C40" s="1136"/>
      <c r="D40" s="1137"/>
      <c r="E40" s="1138"/>
      <c r="F40" s="271"/>
      <c r="G40" s="272"/>
      <c r="H40" s="272"/>
      <c r="I40" s="272"/>
      <c r="J40" s="273"/>
      <c r="K40" s="257"/>
      <c r="L40" s="257"/>
      <c r="M40" s="257"/>
      <c r="N40" s="257"/>
      <c r="O40" s="257"/>
      <c r="P40" s="257"/>
    </row>
    <row r="41" spans="1:16" ht="39" customHeight="1">
      <c r="A41" s="257"/>
      <c r="B41" s="270"/>
      <c r="C41" s="1136"/>
      <c r="D41" s="1137"/>
      <c r="E41" s="1138"/>
      <c r="F41" s="271"/>
      <c r="G41" s="272"/>
      <c r="H41" s="272"/>
      <c r="I41" s="272"/>
      <c r="J41" s="273"/>
      <c r="K41" s="257"/>
      <c r="L41" s="257"/>
      <c r="M41" s="257"/>
      <c r="N41" s="257"/>
      <c r="O41" s="257"/>
      <c r="P41" s="257"/>
    </row>
    <row r="42" spans="1:16" ht="39" customHeight="1">
      <c r="A42" s="257"/>
      <c r="B42" s="274"/>
      <c r="C42" s="1136" t="s">
        <v>504</v>
      </c>
      <c r="D42" s="1137"/>
      <c r="E42" s="1138"/>
      <c r="F42" s="271" t="s">
        <v>351</v>
      </c>
      <c r="G42" s="272" t="s">
        <v>351</v>
      </c>
      <c r="H42" s="272" t="s">
        <v>351</v>
      </c>
      <c r="I42" s="272" t="s">
        <v>351</v>
      </c>
      <c r="J42" s="273" t="s">
        <v>351</v>
      </c>
      <c r="K42" s="257"/>
      <c r="L42" s="257"/>
      <c r="M42" s="257"/>
      <c r="N42" s="257"/>
      <c r="O42" s="257"/>
      <c r="P42" s="257"/>
    </row>
    <row r="43" spans="1:16" ht="39" customHeight="1" thickBot="1">
      <c r="A43" s="257"/>
      <c r="B43" s="275"/>
      <c r="C43" s="1139" t="s">
        <v>505</v>
      </c>
      <c r="D43" s="1140"/>
      <c r="E43" s="1141"/>
      <c r="F43" s="276" t="s">
        <v>351</v>
      </c>
      <c r="G43" s="277">
        <v>0</v>
      </c>
      <c r="H43" s="277">
        <v>0</v>
      </c>
      <c r="I43" s="277" t="s">
        <v>351</v>
      </c>
      <c r="J43" s="278" t="s">
        <v>351</v>
      </c>
      <c r="K43" s="257"/>
      <c r="L43" s="257"/>
      <c r="M43" s="257"/>
      <c r="N43" s="257"/>
      <c r="O43" s="257"/>
      <c r="P43" s="257"/>
    </row>
    <row r="44" spans="1:16" ht="39" customHeight="1">
      <c r="A44" s="257"/>
      <c r="B44" s="279" t="s">
        <v>506</v>
      </c>
      <c r="C44" s="280"/>
      <c r="D44" s="281"/>
      <c r="E44" s="281"/>
      <c r="F44" s="282"/>
      <c r="G44" s="282"/>
      <c r="H44" s="282"/>
      <c r="I44" s="282"/>
      <c r="J44" s="282"/>
      <c r="K44" s="257"/>
      <c r="L44" s="257"/>
      <c r="M44" s="257"/>
      <c r="N44" s="257"/>
      <c r="O44" s="257"/>
      <c r="P44" s="257"/>
    </row>
    <row r="45" spans="1:16" ht="18" customHeight="1">
      <c r="A45" s="257"/>
      <c r="B45" s="257"/>
      <c r="C45" s="257"/>
      <c r="D45" s="257"/>
      <c r="E45" s="257"/>
      <c r="F45" s="257"/>
      <c r="G45" s="257"/>
      <c r="H45" s="257"/>
      <c r="I45" s="257"/>
      <c r="J45" s="257"/>
      <c r="K45" s="257"/>
      <c r="L45" s="257"/>
      <c r="M45" s="257"/>
      <c r="N45" s="257"/>
      <c r="O45" s="257"/>
      <c r="P45" s="25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c r="A1" s="283"/>
      <c r="B1" s="283"/>
      <c r="C1" s="283"/>
      <c r="D1" s="283"/>
      <c r="E1" s="283"/>
      <c r="F1" s="283"/>
      <c r="G1" s="283"/>
      <c r="H1" s="283"/>
      <c r="I1" s="283"/>
      <c r="J1" s="283"/>
      <c r="K1" s="283"/>
      <c r="L1" s="283"/>
      <c r="M1" s="283"/>
      <c r="N1" s="283"/>
      <c r="O1" s="283"/>
      <c r="P1" s="283"/>
      <c r="Q1" s="283"/>
      <c r="R1" s="283"/>
      <c r="S1" s="283"/>
      <c r="T1" s="283"/>
      <c r="U1" s="283"/>
    </row>
    <row r="2" spans="1:21" ht="13.5" customHeight="1">
      <c r="A2" s="283"/>
      <c r="B2" s="283"/>
      <c r="C2" s="283"/>
      <c r="D2" s="283"/>
      <c r="E2" s="283"/>
      <c r="F2" s="283"/>
      <c r="G2" s="283"/>
      <c r="H2" s="283"/>
      <c r="I2" s="283"/>
      <c r="J2" s="283"/>
      <c r="K2" s="283"/>
      <c r="L2" s="283"/>
      <c r="M2" s="283"/>
      <c r="N2" s="283"/>
      <c r="O2" s="283"/>
      <c r="P2" s="283"/>
      <c r="Q2" s="283"/>
      <c r="R2" s="283"/>
      <c r="S2" s="283"/>
      <c r="T2" s="283"/>
      <c r="U2" s="283"/>
    </row>
    <row r="3" spans="1:21" ht="13.5" customHeight="1">
      <c r="A3" s="283"/>
      <c r="B3" s="283"/>
      <c r="C3" s="283"/>
      <c r="D3" s="283"/>
      <c r="E3" s="283"/>
      <c r="F3" s="283"/>
      <c r="G3" s="283"/>
      <c r="H3" s="283"/>
      <c r="I3" s="283"/>
      <c r="J3" s="283"/>
      <c r="K3" s="283"/>
      <c r="L3" s="283"/>
      <c r="M3" s="283"/>
      <c r="N3" s="283"/>
      <c r="O3" s="283"/>
      <c r="P3" s="283"/>
      <c r="Q3" s="283"/>
      <c r="R3" s="283"/>
      <c r="S3" s="283"/>
      <c r="T3" s="283"/>
      <c r="U3" s="283"/>
    </row>
    <row r="4" spans="1:21" ht="13.5" customHeight="1">
      <c r="A4" s="283"/>
      <c r="B4" s="283"/>
      <c r="C4" s="283"/>
      <c r="D4" s="283"/>
      <c r="E4" s="283"/>
      <c r="F4" s="283"/>
      <c r="G4" s="283"/>
      <c r="H4" s="283"/>
      <c r="I4" s="283"/>
      <c r="J4" s="283"/>
      <c r="K4" s="283"/>
      <c r="L4" s="283"/>
      <c r="M4" s="283"/>
      <c r="N4" s="283"/>
      <c r="O4" s="283"/>
      <c r="P4" s="283"/>
      <c r="Q4" s="283"/>
      <c r="R4" s="283"/>
      <c r="S4" s="283"/>
      <c r="T4" s="283"/>
      <c r="U4" s="283"/>
    </row>
    <row r="5" spans="1:21" ht="13.5" customHeight="1">
      <c r="A5" s="283"/>
      <c r="B5" s="283"/>
      <c r="C5" s="283"/>
      <c r="D5" s="283"/>
      <c r="E5" s="283"/>
      <c r="F5" s="283"/>
      <c r="G5" s="283"/>
      <c r="H5" s="283"/>
      <c r="I5" s="283"/>
      <c r="J5" s="283"/>
      <c r="K5" s="283"/>
      <c r="L5" s="283"/>
      <c r="M5" s="283"/>
      <c r="N5" s="283"/>
      <c r="O5" s="283"/>
      <c r="P5" s="283"/>
      <c r="Q5" s="283"/>
      <c r="R5" s="283"/>
      <c r="S5" s="283"/>
      <c r="T5" s="283"/>
      <c r="U5" s="283"/>
    </row>
    <row r="6" spans="1:21" ht="13.5" customHeight="1">
      <c r="A6" s="283"/>
      <c r="B6" s="283"/>
      <c r="C6" s="283"/>
      <c r="D6" s="283"/>
      <c r="E6" s="283"/>
      <c r="F6" s="283"/>
      <c r="G6" s="283"/>
      <c r="H6" s="283"/>
      <c r="I6" s="283"/>
      <c r="J6" s="283"/>
      <c r="K6" s="283"/>
      <c r="L6" s="283"/>
      <c r="M6" s="283"/>
      <c r="N6" s="283"/>
      <c r="O6" s="283"/>
      <c r="P6" s="283"/>
      <c r="Q6" s="283"/>
      <c r="R6" s="283"/>
      <c r="S6" s="283"/>
      <c r="T6" s="283"/>
      <c r="U6" s="283"/>
    </row>
    <row r="7" spans="1:21" ht="13.5" customHeight="1">
      <c r="A7" s="283"/>
      <c r="B7" s="283"/>
      <c r="C7" s="283"/>
      <c r="D7" s="283"/>
      <c r="E7" s="283"/>
      <c r="F7" s="283"/>
      <c r="G7" s="283"/>
      <c r="H7" s="283"/>
      <c r="I7" s="283"/>
      <c r="J7" s="283"/>
      <c r="K7" s="283"/>
      <c r="L7" s="283"/>
      <c r="M7" s="283"/>
      <c r="N7" s="283"/>
      <c r="O7" s="283"/>
      <c r="P7" s="283"/>
      <c r="Q7" s="283"/>
      <c r="R7" s="283"/>
      <c r="S7" s="283"/>
      <c r="T7" s="283"/>
      <c r="U7" s="283"/>
    </row>
    <row r="8" spans="1:21" ht="13.5" customHeight="1">
      <c r="A8" s="283"/>
      <c r="B8" s="283"/>
      <c r="C8" s="283"/>
      <c r="D8" s="283"/>
      <c r="E8" s="283"/>
      <c r="F8" s="283"/>
      <c r="G8" s="283"/>
      <c r="H8" s="283"/>
      <c r="I8" s="283"/>
      <c r="J8" s="283"/>
      <c r="K8" s="283"/>
      <c r="L8" s="283"/>
      <c r="M8" s="283"/>
      <c r="N8" s="283"/>
      <c r="O8" s="283"/>
      <c r="P8" s="283"/>
      <c r="Q8" s="283"/>
      <c r="R8" s="283"/>
      <c r="S8" s="283"/>
      <c r="T8" s="283"/>
      <c r="U8" s="283"/>
    </row>
    <row r="9" spans="1:21" ht="13.5" customHeight="1">
      <c r="A9" s="283"/>
      <c r="B9" s="283"/>
      <c r="C9" s="283"/>
      <c r="D9" s="283"/>
      <c r="E9" s="283"/>
      <c r="F9" s="283"/>
      <c r="G9" s="283"/>
      <c r="H9" s="283"/>
      <c r="I9" s="283"/>
      <c r="J9" s="283"/>
      <c r="K9" s="283"/>
      <c r="L9" s="283"/>
      <c r="M9" s="283"/>
      <c r="N9" s="283"/>
      <c r="O9" s="283"/>
      <c r="P9" s="283"/>
      <c r="Q9" s="283"/>
      <c r="R9" s="283"/>
      <c r="S9" s="283"/>
      <c r="T9" s="283"/>
      <c r="U9" s="283"/>
    </row>
    <row r="10" spans="1:21" ht="13.5" customHeight="1">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c r="A43" s="283"/>
      <c r="B43" s="283"/>
      <c r="C43" s="283"/>
      <c r="D43" s="283"/>
      <c r="E43" s="283"/>
      <c r="F43" s="283"/>
      <c r="G43" s="283"/>
      <c r="H43" s="283"/>
      <c r="I43" s="283"/>
      <c r="J43" s="283"/>
      <c r="K43" s="283"/>
      <c r="L43" s="283"/>
      <c r="M43" s="283"/>
      <c r="N43" s="283"/>
      <c r="O43" s="285" t="s">
        <v>507</v>
      </c>
      <c r="P43" s="283"/>
      <c r="Q43" s="283"/>
      <c r="R43" s="283"/>
      <c r="S43" s="283"/>
      <c r="T43" s="283"/>
      <c r="U43" s="283"/>
    </row>
    <row r="44" spans="1:21" ht="30.75" customHeight="1" thickBot="1">
      <c r="A44" s="283"/>
      <c r="B44" s="286" t="s">
        <v>508</v>
      </c>
      <c r="C44" s="287"/>
      <c r="D44" s="287"/>
      <c r="E44" s="288"/>
      <c r="F44" s="288"/>
      <c r="G44" s="288"/>
      <c r="H44" s="288"/>
      <c r="I44" s="288"/>
      <c r="J44" s="289" t="s">
        <v>492</v>
      </c>
      <c r="K44" s="290" t="s">
        <v>4</v>
      </c>
      <c r="L44" s="291" t="s">
        <v>5</v>
      </c>
      <c r="M44" s="291" t="s">
        <v>6</v>
      </c>
      <c r="N44" s="291" t="s">
        <v>7</v>
      </c>
      <c r="O44" s="292" t="s">
        <v>8</v>
      </c>
      <c r="P44" s="283"/>
      <c r="Q44" s="283"/>
      <c r="R44" s="283"/>
      <c r="S44" s="283"/>
      <c r="T44" s="283"/>
      <c r="U44" s="283"/>
    </row>
    <row r="45" spans="1:21" ht="30.75" customHeight="1">
      <c r="A45" s="283"/>
      <c r="B45" s="1152" t="s">
        <v>509</v>
      </c>
      <c r="C45" s="1153"/>
      <c r="D45" s="293"/>
      <c r="E45" s="1158" t="s">
        <v>510</v>
      </c>
      <c r="F45" s="1158"/>
      <c r="G45" s="1158"/>
      <c r="H45" s="1158"/>
      <c r="I45" s="1158"/>
      <c r="J45" s="1159"/>
      <c r="K45" s="294">
        <v>2999</v>
      </c>
      <c r="L45" s="295">
        <v>2882</v>
      </c>
      <c r="M45" s="295">
        <v>2967</v>
      </c>
      <c r="N45" s="295">
        <v>3034</v>
      </c>
      <c r="O45" s="296">
        <v>2789</v>
      </c>
      <c r="P45" s="283"/>
      <c r="Q45" s="283"/>
      <c r="R45" s="283"/>
      <c r="S45" s="283"/>
      <c r="T45" s="283"/>
      <c r="U45" s="283"/>
    </row>
    <row r="46" spans="1:21" ht="30.75" customHeight="1">
      <c r="A46" s="283"/>
      <c r="B46" s="1154"/>
      <c r="C46" s="1155"/>
      <c r="D46" s="297"/>
      <c r="E46" s="1146" t="s">
        <v>511</v>
      </c>
      <c r="F46" s="1146"/>
      <c r="G46" s="1146"/>
      <c r="H46" s="1146"/>
      <c r="I46" s="1146"/>
      <c r="J46" s="1147"/>
      <c r="K46" s="298" t="s">
        <v>351</v>
      </c>
      <c r="L46" s="299" t="s">
        <v>351</v>
      </c>
      <c r="M46" s="299" t="s">
        <v>351</v>
      </c>
      <c r="N46" s="299" t="s">
        <v>351</v>
      </c>
      <c r="O46" s="300" t="s">
        <v>351</v>
      </c>
      <c r="P46" s="283"/>
      <c r="Q46" s="283"/>
      <c r="R46" s="283"/>
      <c r="S46" s="283"/>
      <c r="T46" s="283"/>
      <c r="U46" s="283"/>
    </row>
    <row r="47" spans="1:21" ht="30.75" customHeight="1">
      <c r="A47" s="283"/>
      <c r="B47" s="1154"/>
      <c r="C47" s="1155"/>
      <c r="D47" s="297"/>
      <c r="E47" s="1146" t="s">
        <v>512</v>
      </c>
      <c r="F47" s="1146"/>
      <c r="G47" s="1146"/>
      <c r="H47" s="1146"/>
      <c r="I47" s="1146"/>
      <c r="J47" s="1147"/>
      <c r="K47" s="298" t="s">
        <v>351</v>
      </c>
      <c r="L47" s="299" t="s">
        <v>351</v>
      </c>
      <c r="M47" s="299" t="s">
        <v>351</v>
      </c>
      <c r="N47" s="299" t="s">
        <v>351</v>
      </c>
      <c r="O47" s="300" t="s">
        <v>351</v>
      </c>
      <c r="P47" s="283"/>
      <c r="Q47" s="283"/>
      <c r="R47" s="283"/>
      <c r="S47" s="283"/>
      <c r="T47" s="283"/>
      <c r="U47" s="283"/>
    </row>
    <row r="48" spans="1:21" ht="30.75" customHeight="1">
      <c r="A48" s="283"/>
      <c r="B48" s="1154"/>
      <c r="C48" s="1155"/>
      <c r="D48" s="297"/>
      <c r="E48" s="1146" t="s">
        <v>513</v>
      </c>
      <c r="F48" s="1146"/>
      <c r="G48" s="1146"/>
      <c r="H48" s="1146"/>
      <c r="I48" s="1146"/>
      <c r="J48" s="1147"/>
      <c r="K48" s="298">
        <v>408</v>
      </c>
      <c r="L48" s="299">
        <v>481</v>
      </c>
      <c r="M48" s="299">
        <v>446</v>
      </c>
      <c r="N48" s="299">
        <v>437</v>
      </c>
      <c r="O48" s="300">
        <v>480</v>
      </c>
      <c r="P48" s="283"/>
      <c r="Q48" s="283"/>
      <c r="R48" s="283"/>
      <c r="S48" s="283"/>
      <c r="T48" s="283"/>
      <c r="U48" s="283"/>
    </row>
    <row r="49" spans="1:21" ht="30.75" customHeight="1">
      <c r="A49" s="283"/>
      <c r="B49" s="1154"/>
      <c r="C49" s="1155"/>
      <c r="D49" s="297"/>
      <c r="E49" s="1146" t="s">
        <v>514</v>
      </c>
      <c r="F49" s="1146"/>
      <c r="G49" s="1146"/>
      <c r="H49" s="1146"/>
      <c r="I49" s="1146"/>
      <c r="J49" s="1147"/>
      <c r="K49" s="298">
        <v>26</v>
      </c>
      <c r="L49" s="299">
        <v>25</v>
      </c>
      <c r="M49" s="299">
        <v>23</v>
      </c>
      <c r="N49" s="299">
        <v>23</v>
      </c>
      <c r="O49" s="300">
        <v>9</v>
      </c>
      <c r="P49" s="283"/>
      <c r="Q49" s="283"/>
      <c r="R49" s="283"/>
      <c r="S49" s="283"/>
      <c r="T49" s="283"/>
      <c r="U49" s="283"/>
    </row>
    <row r="50" spans="1:21" ht="30.75" customHeight="1">
      <c r="A50" s="283"/>
      <c r="B50" s="1154"/>
      <c r="C50" s="1155"/>
      <c r="D50" s="297"/>
      <c r="E50" s="1146" t="s">
        <v>515</v>
      </c>
      <c r="F50" s="1146"/>
      <c r="G50" s="1146"/>
      <c r="H50" s="1146"/>
      <c r="I50" s="1146"/>
      <c r="J50" s="1147"/>
      <c r="K50" s="298">
        <v>29</v>
      </c>
      <c r="L50" s="299">
        <v>29</v>
      </c>
      <c r="M50" s="299">
        <v>30</v>
      </c>
      <c r="N50" s="299">
        <v>33</v>
      </c>
      <c r="O50" s="300">
        <v>67</v>
      </c>
      <c r="P50" s="283"/>
      <c r="Q50" s="283"/>
      <c r="R50" s="283"/>
      <c r="S50" s="283"/>
      <c r="T50" s="283"/>
      <c r="U50" s="283"/>
    </row>
    <row r="51" spans="1:21" ht="30.75" customHeight="1">
      <c r="A51" s="283"/>
      <c r="B51" s="1156"/>
      <c r="C51" s="1157"/>
      <c r="D51" s="301"/>
      <c r="E51" s="1146" t="s">
        <v>516</v>
      </c>
      <c r="F51" s="1146"/>
      <c r="G51" s="1146"/>
      <c r="H51" s="1146"/>
      <c r="I51" s="1146"/>
      <c r="J51" s="1147"/>
      <c r="K51" s="298">
        <v>0</v>
      </c>
      <c r="L51" s="299">
        <v>0</v>
      </c>
      <c r="M51" s="299">
        <v>0</v>
      </c>
      <c r="N51" s="299">
        <v>0</v>
      </c>
      <c r="O51" s="300">
        <v>1</v>
      </c>
      <c r="P51" s="283"/>
      <c r="Q51" s="283"/>
      <c r="R51" s="283"/>
      <c r="S51" s="283"/>
      <c r="T51" s="283"/>
      <c r="U51" s="283"/>
    </row>
    <row r="52" spans="1:21" ht="30.75" customHeight="1">
      <c r="A52" s="283"/>
      <c r="B52" s="1144" t="s">
        <v>517</v>
      </c>
      <c r="C52" s="1145"/>
      <c r="D52" s="301"/>
      <c r="E52" s="1146" t="s">
        <v>518</v>
      </c>
      <c r="F52" s="1146"/>
      <c r="G52" s="1146"/>
      <c r="H52" s="1146"/>
      <c r="I52" s="1146"/>
      <c r="J52" s="1147"/>
      <c r="K52" s="298">
        <v>2815</v>
      </c>
      <c r="L52" s="299">
        <v>2857</v>
      </c>
      <c r="M52" s="299">
        <v>2952</v>
      </c>
      <c r="N52" s="299">
        <v>3084</v>
      </c>
      <c r="O52" s="300">
        <v>3011</v>
      </c>
      <c r="P52" s="283"/>
      <c r="Q52" s="283"/>
      <c r="R52" s="283"/>
      <c r="S52" s="283"/>
      <c r="T52" s="283"/>
      <c r="U52" s="283"/>
    </row>
    <row r="53" spans="1:21" ht="30.75" customHeight="1" thickBot="1">
      <c r="A53" s="283"/>
      <c r="B53" s="1148" t="s">
        <v>519</v>
      </c>
      <c r="C53" s="1149"/>
      <c r="D53" s="302"/>
      <c r="E53" s="1150" t="s">
        <v>520</v>
      </c>
      <c r="F53" s="1150"/>
      <c r="G53" s="1150"/>
      <c r="H53" s="1150"/>
      <c r="I53" s="1150"/>
      <c r="J53" s="1151"/>
      <c r="K53" s="303">
        <v>647</v>
      </c>
      <c r="L53" s="304">
        <v>560</v>
      </c>
      <c r="M53" s="304">
        <v>514</v>
      </c>
      <c r="N53" s="304">
        <v>443</v>
      </c>
      <c r="O53" s="305">
        <v>335</v>
      </c>
      <c r="P53" s="283"/>
      <c r="Q53" s="283"/>
      <c r="R53" s="283"/>
      <c r="S53" s="283"/>
      <c r="T53" s="283"/>
      <c r="U53" s="283"/>
    </row>
    <row r="54" spans="1:21" ht="24" customHeight="1">
      <c r="A54" s="283"/>
      <c r="B54" s="306" t="s">
        <v>521</v>
      </c>
      <c r="C54" s="283"/>
      <c r="D54" s="283"/>
      <c r="E54" s="283"/>
      <c r="F54" s="283"/>
      <c r="G54" s="283"/>
      <c r="H54" s="283"/>
      <c r="I54" s="283"/>
      <c r="J54" s="283"/>
      <c r="K54" s="283"/>
      <c r="L54" s="283"/>
      <c r="M54" s="283"/>
      <c r="N54" s="283"/>
      <c r="O54" s="283"/>
      <c r="P54" s="283"/>
      <c r="Q54" s="283"/>
      <c r="R54" s="283"/>
      <c r="S54" s="283"/>
      <c r="T54" s="283"/>
      <c r="U54" s="283"/>
    </row>
    <row r="55" spans="1:21" ht="24" customHeight="1">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08" t="s">
        <v>507</v>
      </c>
    </row>
    <row r="40" spans="2:13" ht="27.75" customHeight="1" thickBot="1">
      <c r="B40" s="309" t="s">
        <v>508</v>
      </c>
      <c r="C40" s="310"/>
      <c r="D40" s="310"/>
      <c r="E40" s="311"/>
      <c r="F40" s="311"/>
      <c r="G40" s="311"/>
      <c r="H40" s="312" t="s">
        <v>492</v>
      </c>
      <c r="I40" s="313" t="s">
        <v>4</v>
      </c>
      <c r="J40" s="314" t="s">
        <v>5</v>
      </c>
      <c r="K40" s="314" t="s">
        <v>6</v>
      </c>
      <c r="L40" s="314" t="s">
        <v>7</v>
      </c>
      <c r="M40" s="315" t="s">
        <v>8</v>
      </c>
    </row>
    <row r="41" spans="2:13" ht="27.75" customHeight="1">
      <c r="B41" s="1172" t="s">
        <v>522</v>
      </c>
      <c r="C41" s="1173"/>
      <c r="D41" s="316"/>
      <c r="E41" s="1174" t="s">
        <v>523</v>
      </c>
      <c r="F41" s="1174"/>
      <c r="G41" s="1174"/>
      <c r="H41" s="1175"/>
      <c r="I41" s="317">
        <v>27847</v>
      </c>
      <c r="J41" s="318">
        <v>27431</v>
      </c>
      <c r="K41" s="318">
        <v>26968</v>
      </c>
      <c r="L41" s="318">
        <v>27359</v>
      </c>
      <c r="M41" s="319">
        <v>29642</v>
      </c>
    </row>
    <row r="42" spans="2:13" ht="27.75" customHeight="1">
      <c r="B42" s="1162"/>
      <c r="C42" s="1163"/>
      <c r="D42" s="320"/>
      <c r="E42" s="1166" t="s">
        <v>524</v>
      </c>
      <c r="F42" s="1166"/>
      <c r="G42" s="1166"/>
      <c r="H42" s="1167"/>
      <c r="I42" s="321">
        <v>76</v>
      </c>
      <c r="J42" s="322">
        <v>53</v>
      </c>
      <c r="K42" s="322">
        <v>228</v>
      </c>
      <c r="L42" s="322">
        <v>521</v>
      </c>
      <c r="M42" s="323">
        <v>416</v>
      </c>
    </row>
    <row r="43" spans="2:13" ht="27.75" customHeight="1">
      <c r="B43" s="1162"/>
      <c r="C43" s="1163"/>
      <c r="D43" s="320"/>
      <c r="E43" s="1166" t="s">
        <v>525</v>
      </c>
      <c r="F43" s="1166"/>
      <c r="G43" s="1166"/>
      <c r="H43" s="1167"/>
      <c r="I43" s="321">
        <v>5715</v>
      </c>
      <c r="J43" s="322">
        <v>5494</v>
      </c>
      <c r="K43" s="322">
        <v>5290</v>
      </c>
      <c r="L43" s="322">
        <v>5219</v>
      </c>
      <c r="M43" s="323">
        <v>5258</v>
      </c>
    </row>
    <row r="44" spans="2:13" ht="27.75" customHeight="1">
      <c r="B44" s="1162"/>
      <c r="C44" s="1163"/>
      <c r="D44" s="320"/>
      <c r="E44" s="1166" t="s">
        <v>526</v>
      </c>
      <c r="F44" s="1166"/>
      <c r="G44" s="1166"/>
      <c r="H44" s="1167"/>
      <c r="I44" s="321">
        <v>458</v>
      </c>
      <c r="J44" s="322">
        <v>678</v>
      </c>
      <c r="K44" s="322">
        <v>653</v>
      </c>
      <c r="L44" s="322">
        <v>2158</v>
      </c>
      <c r="M44" s="323">
        <v>3633</v>
      </c>
    </row>
    <row r="45" spans="2:13" ht="27.75" customHeight="1">
      <c r="B45" s="1162"/>
      <c r="C45" s="1163"/>
      <c r="D45" s="320"/>
      <c r="E45" s="1166" t="s">
        <v>527</v>
      </c>
      <c r="F45" s="1166"/>
      <c r="G45" s="1166"/>
      <c r="H45" s="1167"/>
      <c r="I45" s="321">
        <v>3386</v>
      </c>
      <c r="J45" s="322">
        <v>3243</v>
      </c>
      <c r="K45" s="322">
        <v>3067</v>
      </c>
      <c r="L45" s="322">
        <v>2778</v>
      </c>
      <c r="M45" s="323">
        <v>2712</v>
      </c>
    </row>
    <row r="46" spans="2:13" ht="27.75" customHeight="1">
      <c r="B46" s="1162"/>
      <c r="C46" s="1163"/>
      <c r="D46" s="320"/>
      <c r="E46" s="1166" t="s">
        <v>528</v>
      </c>
      <c r="F46" s="1166"/>
      <c r="G46" s="1166"/>
      <c r="H46" s="1167"/>
      <c r="I46" s="321" t="s">
        <v>351</v>
      </c>
      <c r="J46" s="322" t="s">
        <v>351</v>
      </c>
      <c r="K46" s="322" t="s">
        <v>351</v>
      </c>
      <c r="L46" s="322" t="s">
        <v>351</v>
      </c>
      <c r="M46" s="323" t="s">
        <v>351</v>
      </c>
    </row>
    <row r="47" spans="2:13" ht="27.75" customHeight="1">
      <c r="B47" s="1162"/>
      <c r="C47" s="1163"/>
      <c r="D47" s="320"/>
      <c r="E47" s="1166" t="s">
        <v>529</v>
      </c>
      <c r="F47" s="1166"/>
      <c r="G47" s="1166"/>
      <c r="H47" s="1167"/>
      <c r="I47" s="321" t="s">
        <v>351</v>
      </c>
      <c r="J47" s="322" t="s">
        <v>351</v>
      </c>
      <c r="K47" s="322" t="s">
        <v>351</v>
      </c>
      <c r="L47" s="322" t="s">
        <v>351</v>
      </c>
      <c r="M47" s="323" t="s">
        <v>351</v>
      </c>
    </row>
    <row r="48" spans="2:13" ht="27.75" customHeight="1">
      <c r="B48" s="1164"/>
      <c r="C48" s="1165"/>
      <c r="D48" s="320"/>
      <c r="E48" s="1166" t="s">
        <v>530</v>
      </c>
      <c r="F48" s="1166"/>
      <c r="G48" s="1166"/>
      <c r="H48" s="1167"/>
      <c r="I48" s="321" t="s">
        <v>351</v>
      </c>
      <c r="J48" s="322" t="s">
        <v>351</v>
      </c>
      <c r="K48" s="322" t="s">
        <v>351</v>
      </c>
      <c r="L48" s="322" t="s">
        <v>351</v>
      </c>
      <c r="M48" s="323" t="s">
        <v>351</v>
      </c>
    </row>
    <row r="49" spans="2:13" ht="27.75" customHeight="1">
      <c r="B49" s="1160" t="s">
        <v>531</v>
      </c>
      <c r="C49" s="1161"/>
      <c r="D49" s="324"/>
      <c r="E49" s="1166" t="s">
        <v>532</v>
      </c>
      <c r="F49" s="1166"/>
      <c r="G49" s="1166"/>
      <c r="H49" s="1167"/>
      <c r="I49" s="321">
        <v>5495</v>
      </c>
      <c r="J49" s="322">
        <v>6081</v>
      </c>
      <c r="K49" s="322">
        <v>7245</v>
      </c>
      <c r="L49" s="322">
        <v>7386</v>
      </c>
      <c r="M49" s="323">
        <v>7702</v>
      </c>
    </row>
    <row r="50" spans="2:13" ht="27.75" customHeight="1">
      <c r="B50" s="1162"/>
      <c r="C50" s="1163"/>
      <c r="D50" s="320"/>
      <c r="E50" s="1166" t="s">
        <v>533</v>
      </c>
      <c r="F50" s="1166"/>
      <c r="G50" s="1166"/>
      <c r="H50" s="1167"/>
      <c r="I50" s="321">
        <v>9930</v>
      </c>
      <c r="J50" s="322">
        <v>10450</v>
      </c>
      <c r="K50" s="322">
        <v>11426</v>
      </c>
      <c r="L50" s="322">
        <v>11138</v>
      </c>
      <c r="M50" s="323">
        <v>11562</v>
      </c>
    </row>
    <row r="51" spans="2:13" ht="27.75" customHeight="1">
      <c r="B51" s="1164"/>
      <c r="C51" s="1165"/>
      <c r="D51" s="320"/>
      <c r="E51" s="1166" t="s">
        <v>534</v>
      </c>
      <c r="F51" s="1166"/>
      <c r="G51" s="1166"/>
      <c r="H51" s="1167"/>
      <c r="I51" s="321">
        <v>29610</v>
      </c>
      <c r="J51" s="322">
        <v>29634</v>
      </c>
      <c r="K51" s="322">
        <v>29660</v>
      </c>
      <c r="L51" s="322">
        <v>30381</v>
      </c>
      <c r="M51" s="323">
        <v>31309</v>
      </c>
    </row>
    <row r="52" spans="2:13" ht="27.75" customHeight="1" thickBot="1">
      <c r="B52" s="1168" t="s">
        <v>535</v>
      </c>
      <c r="C52" s="1169"/>
      <c r="D52" s="325"/>
      <c r="E52" s="1170" t="s">
        <v>536</v>
      </c>
      <c r="F52" s="1170"/>
      <c r="G52" s="1170"/>
      <c r="H52" s="1171"/>
      <c r="I52" s="326">
        <v>-7553</v>
      </c>
      <c r="J52" s="327">
        <v>-9266</v>
      </c>
      <c r="K52" s="327">
        <v>-12125</v>
      </c>
      <c r="L52" s="327">
        <v>-10872</v>
      </c>
      <c r="M52" s="328">
        <v>-8911</v>
      </c>
    </row>
    <row r="53" spans="2:13" ht="27.75" customHeight="1">
      <c r="B53" s="329" t="s">
        <v>537</v>
      </c>
      <c r="C53" s="330"/>
      <c r="D53" s="330"/>
      <c r="E53" s="331"/>
      <c r="F53" s="331"/>
      <c r="G53" s="331"/>
      <c r="H53" s="331"/>
      <c r="I53" s="332"/>
      <c r="J53" s="332"/>
      <c r="K53" s="332"/>
      <c r="L53" s="332"/>
      <c r="M53" s="33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c r="A1" s="1"/>
      <c r="B1" s="2"/>
      <c r="P1" s="4"/>
      <c r="Q1" s="4"/>
    </row>
    <row r="2" spans="1:51" ht="25.5">
      <c r="A2" s="1"/>
      <c r="C2" s="5"/>
      <c r="P2" s="4"/>
      <c r="Q2" s="4"/>
    </row>
    <row r="3" spans="1:51" ht="25.5">
      <c r="A3" s="1"/>
      <c r="C3" s="5"/>
      <c r="P3" s="4"/>
      <c r="Q3" s="4"/>
    </row>
    <row r="4" spans="1:51" s="6" customForma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c r="P19" s="4"/>
      <c r="Q19" s="4"/>
    </row>
    <row r="20" spans="1:259">
      <c r="P20" s="4"/>
      <c r="Q20" s="4"/>
    </row>
    <row r="21" spans="1:259" ht="17.25">
      <c r="B21" s="7"/>
      <c r="C21" s="8"/>
      <c r="D21" s="8"/>
      <c r="E21" s="8"/>
      <c r="F21" s="8"/>
      <c r="G21" s="8"/>
      <c r="H21" s="8"/>
      <c r="I21" s="8"/>
      <c r="J21" s="8"/>
      <c r="K21" s="8"/>
      <c r="L21" s="8"/>
      <c r="M21" s="8"/>
      <c r="N21" s="9"/>
      <c r="O21" s="8"/>
      <c r="P21" s="10"/>
      <c r="Q21" s="4"/>
      <c r="IY21" s="11"/>
    </row>
    <row r="22" spans="1:259" ht="17.25">
      <c r="B22" s="12"/>
      <c r="IY22" s="14"/>
    </row>
    <row r="23" spans="1:259">
      <c r="B23" s="12"/>
    </row>
    <row r="24" spans="1:259">
      <c r="B24" s="12"/>
    </row>
    <row r="25" spans="1:259">
      <c r="B25" s="12"/>
    </row>
    <row r="26" spans="1:259">
      <c r="B26" s="12"/>
    </row>
    <row r="27" spans="1:259">
      <c r="B27" s="12"/>
    </row>
    <row r="28" spans="1:259">
      <c r="B28" s="12"/>
    </row>
    <row r="29" spans="1:259">
      <c r="B29" s="12"/>
    </row>
    <row r="30" spans="1:259">
      <c r="B30" s="12"/>
    </row>
    <row r="31" spans="1:259">
      <c r="B31" s="12"/>
    </row>
    <row r="32" spans="1:259">
      <c r="B32" s="12"/>
    </row>
    <row r="33" spans="2:17">
      <c r="B33" s="12"/>
    </row>
    <row r="34" spans="2:17">
      <c r="B34" s="12"/>
    </row>
    <row r="35" spans="2:17">
      <c r="B35" s="12"/>
    </row>
    <row r="36" spans="2:17">
      <c r="B36" s="12"/>
    </row>
    <row r="37" spans="2:17">
      <c r="B37" s="12"/>
    </row>
    <row r="38" spans="2:17">
      <c r="B38" s="12"/>
    </row>
    <row r="39" spans="2:17">
      <c r="B39" s="15"/>
      <c r="C39" s="16"/>
      <c r="D39" s="16"/>
      <c r="E39" s="16"/>
      <c r="F39" s="16"/>
      <c r="G39" s="16"/>
      <c r="H39" s="16"/>
      <c r="I39" s="16"/>
      <c r="J39" s="16"/>
      <c r="K39" s="16"/>
      <c r="L39" s="16"/>
      <c r="M39" s="16"/>
      <c r="N39" s="16"/>
      <c r="O39" s="16"/>
      <c r="P39" s="17"/>
    </row>
    <row r="40" spans="2:17">
      <c r="B40" s="18"/>
      <c r="C40" s="4"/>
      <c r="D40" s="4"/>
      <c r="E40" s="4"/>
      <c r="F40" s="4"/>
      <c r="G40" s="4"/>
      <c r="H40" s="4"/>
      <c r="I40" s="4"/>
      <c r="J40" s="4"/>
      <c r="K40" s="4"/>
      <c r="L40" s="4"/>
      <c r="M40" s="4"/>
      <c r="N40" s="4"/>
      <c r="O40" s="4"/>
      <c r="P40" s="18"/>
      <c r="Q40" s="4"/>
    </row>
    <row r="41" spans="2:17" ht="17.25">
      <c r="B41" s="19" t="s">
        <v>1</v>
      </c>
      <c r="C41" s="8"/>
      <c r="D41" s="8"/>
      <c r="E41" s="8"/>
      <c r="F41" s="8"/>
      <c r="G41" s="8"/>
      <c r="H41" s="8"/>
      <c r="I41" s="8"/>
      <c r="J41" s="8"/>
      <c r="K41" s="8"/>
      <c r="L41" s="8"/>
      <c r="M41" s="8"/>
      <c r="N41" s="8"/>
      <c r="O41" s="8"/>
      <c r="P41" s="10"/>
    </row>
    <row r="42" spans="2:17">
      <c r="B42" s="12"/>
      <c r="C42" s="4"/>
      <c r="D42" s="4"/>
      <c r="E42" s="4"/>
      <c r="F42" s="4"/>
      <c r="G42" s="20" t="s">
        <v>2</v>
      </c>
      <c r="I42" s="21"/>
      <c r="J42" s="21"/>
      <c r="K42" s="21"/>
      <c r="L42" s="4"/>
      <c r="M42" s="4"/>
      <c r="N42" s="4"/>
      <c r="O42" s="4"/>
    </row>
    <row r="43" spans="2:17">
      <c r="B43" s="12"/>
      <c r="C43" s="4"/>
      <c r="D43" s="4"/>
      <c r="E43" s="4"/>
      <c r="F43" s="4"/>
      <c r="G43" s="1188" t="s">
        <v>17</v>
      </c>
      <c r="H43" s="1189"/>
      <c r="I43" s="1189"/>
      <c r="J43" s="1189"/>
      <c r="K43" s="1189"/>
      <c r="L43" s="1189"/>
      <c r="M43" s="1189"/>
      <c r="N43" s="1189"/>
      <c r="O43" s="1190"/>
    </row>
    <row r="44" spans="2:17">
      <c r="B44" s="12"/>
      <c r="C44" s="4"/>
      <c r="D44" s="4"/>
      <c r="E44" s="4"/>
      <c r="F44" s="4"/>
      <c r="G44" s="1191"/>
      <c r="H44" s="1192"/>
      <c r="I44" s="1192"/>
      <c r="J44" s="1192"/>
      <c r="K44" s="1192"/>
      <c r="L44" s="1192"/>
      <c r="M44" s="1192"/>
      <c r="N44" s="1192"/>
      <c r="O44" s="1193"/>
    </row>
    <row r="45" spans="2:17">
      <c r="B45" s="12"/>
      <c r="C45" s="4"/>
      <c r="D45" s="4"/>
      <c r="E45" s="4"/>
      <c r="F45" s="4"/>
      <c r="G45" s="1191"/>
      <c r="H45" s="1192"/>
      <c r="I45" s="1192"/>
      <c r="J45" s="1192"/>
      <c r="K45" s="1192"/>
      <c r="L45" s="1192"/>
      <c r="M45" s="1192"/>
      <c r="N45" s="1192"/>
      <c r="O45" s="1193"/>
    </row>
    <row r="46" spans="2:17">
      <c r="B46" s="12"/>
      <c r="C46" s="4"/>
      <c r="D46" s="4"/>
      <c r="E46" s="4"/>
      <c r="F46" s="4"/>
      <c r="G46" s="1191"/>
      <c r="H46" s="1192"/>
      <c r="I46" s="1192"/>
      <c r="J46" s="1192"/>
      <c r="K46" s="1192"/>
      <c r="L46" s="1192"/>
      <c r="M46" s="1192"/>
      <c r="N46" s="1192"/>
      <c r="O46" s="1193"/>
    </row>
    <row r="47" spans="2:17">
      <c r="B47" s="12"/>
      <c r="C47" s="4"/>
      <c r="D47" s="4"/>
      <c r="E47" s="4"/>
      <c r="F47" s="4"/>
      <c r="G47" s="1194"/>
      <c r="H47" s="1195"/>
      <c r="I47" s="1195"/>
      <c r="J47" s="1195"/>
      <c r="K47" s="1195"/>
      <c r="L47" s="1195"/>
      <c r="M47" s="1195"/>
      <c r="N47" s="1195"/>
      <c r="O47" s="1196"/>
    </row>
    <row r="48" spans="2:17">
      <c r="B48" s="12"/>
      <c r="C48" s="4"/>
      <c r="D48" s="4"/>
      <c r="E48" s="4"/>
      <c r="F48" s="4"/>
      <c r="G48" s="4"/>
      <c r="H48" s="22"/>
      <c r="I48" s="22"/>
      <c r="J48" s="22"/>
    </row>
    <row r="49" spans="1:17">
      <c r="B49" s="12"/>
      <c r="C49" s="4"/>
      <c r="D49" s="4"/>
      <c r="E49" s="4"/>
      <c r="F49" s="4"/>
      <c r="G49" s="3" t="s">
        <v>3</v>
      </c>
    </row>
    <row r="50" spans="1:17">
      <c r="B50" s="12"/>
      <c r="C50" s="4"/>
      <c r="D50" s="4"/>
      <c r="E50" s="4"/>
      <c r="F50" s="4"/>
      <c r="G50" s="1197"/>
      <c r="H50" s="1198"/>
      <c r="I50" s="1198"/>
      <c r="J50" s="1199"/>
      <c r="K50" s="23" t="s">
        <v>4</v>
      </c>
      <c r="L50" s="23" t="s">
        <v>5</v>
      </c>
      <c r="M50" s="23" t="s">
        <v>6</v>
      </c>
      <c r="N50" s="23" t="s">
        <v>7</v>
      </c>
      <c r="O50" s="23" t="s">
        <v>8</v>
      </c>
    </row>
    <row r="51" spans="1:17">
      <c r="B51" s="12"/>
      <c r="C51" s="4"/>
      <c r="D51" s="4"/>
      <c r="E51" s="4"/>
      <c r="F51" s="4"/>
      <c r="G51" s="1200" t="s">
        <v>9</v>
      </c>
      <c r="H51" s="1201"/>
      <c r="I51" s="1206" t="s">
        <v>10</v>
      </c>
      <c r="J51" s="1206"/>
      <c r="K51" s="1210"/>
      <c r="L51" s="1210"/>
      <c r="M51" s="1210"/>
      <c r="N51" s="1210"/>
      <c r="O51" s="1176"/>
    </row>
    <row r="52" spans="1:17">
      <c r="B52" s="12"/>
      <c r="C52" s="4"/>
      <c r="D52" s="4"/>
      <c r="E52" s="4"/>
      <c r="F52" s="4"/>
      <c r="G52" s="1202"/>
      <c r="H52" s="1203"/>
      <c r="I52" s="1207"/>
      <c r="J52" s="1207"/>
      <c r="K52" s="1176"/>
      <c r="L52" s="1176"/>
      <c r="M52" s="1176"/>
      <c r="N52" s="1176"/>
      <c r="O52" s="1176"/>
    </row>
    <row r="53" spans="1:17">
      <c r="A53" s="24"/>
      <c r="B53" s="12"/>
      <c r="C53" s="4"/>
      <c r="D53" s="4"/>
      <c r="E53" s="4"/>
      <c r="F53" s="4"/>
      <c r="G53" s="1202"/>
      <c r="H53" s="1203"/>
      <c r="I53" s="1186" t="s">
        <v>11</v>
      </c>
      <c r="J53" s="1186"/>
      <c r="K53" s="1211"/>
      <c r="L53" s="1211"/>
      <c r="M53" s="1211"/>
      <c r="N53" s="1211"/>
      <c r="O53" s="1208">
        <v>62.1</v>
      </c>
    </row>
    <row r="54" spans="1:17">
      <c r="A54" s="24"/>
      <c r="B54" s="12"/>
      <c r="C54" s="4"/>
      <c r="D54" s="4"/>
      <c r="E54" s="4"/>
      <c r="F54" s="4"/>
      <c r="G54" s="1204"/>
      <c r="H54" s="1205"/>
      <c r="I54" s="1186"/>
      <c r="J54" s="1186"/>
      <c r="K54" s="1209"/>
      <c r="L54" s="1209"/>
      <c r="M54" s="1209"/>
      <c r="N54" s="1209"/>
      <c r="O54" s="1209"/>
    </row>
    <row r="55" spans="1:17">
      <c r="A55" s="24"/>
      <c r="B55" s="12"/>
      <c r="C55" s="4"/>
      <c r="D55" s="4"/>
      <c r="E55" s="4"/>
      <c r="F55" s="4"/>
      <c r="G55" s="1180" t="s">
        <v>12</v>
      </c>
      <c r="H55" s="1181"/>
      <c r="I55" s="1186" t="s">
        <v>10</v>
      </c>
      <c r="J55" s="1186"/>
      <c r="K55" s="1210"/>
      <c r="L55" s="1210"/>
      <c r="M55" s="1210"/>
      <c r="N55" s="1210"/>
      <c r="O55" s="1176">
        <v>17.8</v>
      </c>
    </row>
    <row r="56" spans="1:17">
      <c r="A56" s="24"/>
      <c r="B56" s="12"/>
      <c r="C56" s="4"/>
      <c r="D56" s="4"/>
      <c r="E56" s="4"/>
      <c r="F56" s="4"/>
      <c r="G56" s="1182"/>
      <c r="H56" s="1183"/>
      <c r="I56" s="1186"/>
      <c r="J56" s="1186"/>
      <c r="K56" s="1176"/>
      <c r="L56" s="1176"/>
      <c r="M56" s="1176"/>
      <c r="N56" s="1176"/>
      <c r="O56" s="1176"/>
    </row>
    <row r="57" spans="1:17" s="24" customFormat="1">
      <c r="B57" s="25"/>
      <c r="C57" s="21"/>
      <c r="D57" s="21"/>
      <c r="E57" s="21"/>
      <c r="F57" s="21"/>
      <c r="G57" s="1182"/>
      <c r="H57" s="1183"/>
      <c r="I57" s="1178" t="s">
        <v>11</v>
      </c>
      <c r="J57" s="1178"/>
      <c r="K57" s="1211"/>
      <c r="L57" s="1211"/>
      <c r="M57" s="1211"/>
      <c r="N57" s="1211"/>
      <c r="O57" s="1208">
        <v>59.9</v>
      </c>
      <c r="P57" s="26"/>
      <c r="Q57" s="25"/>
    </row>
    <row r="58" spans="1:17" s="24" customFormat="1">
      <c r="A58" s="3"/>
      <c r="B58" s="25"/>
      <c r="C58" s="21"/>
      <c r="D58" s="21"/>
      <c r="E58" s="21"/>
      <c r="F58" s="21"/>
      <c r="G58" s="1184"/>
      <c r="H58" s="1185"/>
      <c r="I58" s="1178"/>
      <c r="J58" s="1178"/>
      <c r="K58" s="1209"/>
      <c r="L58" s="1209"/>
      <c r="M58" s="1209"/>
      <c r="N58" s="1209"/>
      <c r="O58" s="1209"/>
      <c r="P58" s="26"/>
      <c r="Q58" s="25"/>
    </row>
    <row r="59" spans="1:17" s="24" customFormat="1">
      <c r="A59" s="3"/>
      <c r="B59" s="25"/>
      <c r="C59" s="21"/>
      <c r="D59" s="21"/>
      <c r="E59" s="21"/>
      <c r="F59" s="21"/>
      <c r="G59" s="21"/>
      <c r="H59" s="21"/>
      <c r="I59" s="21"/>
      <c r="J59" s="21"/>
      <c r="K59" s="27"/>
      <c r="L59" s="27"/>
      <c r="M59" s="27"/>
      <c r="N59" s="27"/>
      <c r="O59" s="27"/>
      <c r="P59" s="26"/>
      <c r="Q59" s="25"/>
    </row>
    <row r="60" spans="1:17" s="24" customFormat="1">
      <c r="A60" s="3"/>
      <c r="B60" s="25"/>
      <c r="C60" s="21"/>
      <c r="D60" s="21"/>
      <c r="E60" s="21"/>
      <c r="F60" s="21"/>
      <c r="G60" s="21"/>
      <c r="H60" s="21"/>
      <c r="I60" s="21"/>
      <c r="J60" s="21"/>
      <c r="K60" s="27"/>
      <c r="L60" s="27"/>
      <c r="M60" s="27"/>
      <c r="N60" s="27"/>
      <c r="O60" s="27"/>
      <c r="P60" s="26"/>
      <c r="Q60" s="25"/>
    </row>
    <row r="61" spans="1:17" s="24" customFormat="1">
      <c r="A61" s="3"/>
      <c r="B61" s="28"/>
      <c r="C61" s="29"/>
      <c r="D61" s="29"/>
      <c r="E61" s="29"/>
      <c r="F61" s="29"/>
      <c r="G61" s="29"/>
      <c r="H61" s="29"/>
      <c r="I61" s="29"/>
      <c r="J61" s="29"/>
      <c r="K61" s="29"/>
      <c r="L61" s="29"/>
      <c r="M61" s="30"/>
      <c r="N61" s="30"/>
      <c r="O61" s="30"/>
      <c r="P61" s="31"/>
      <c r="Q61" s="25"/>
    </row>
    <row r="62" spans="1:17">
      <c r="B62" s="18"/>
      <c r="C62" s="18"/>
      <c r="D62" s="18"/>
      <c r="E62" s="18"/>
      <c r="F62" s="18"/>
      <c r="G62" s="18"/>
      <c r="H62" s="18"/>
      <c r="I62" s="18"/>
      <c r="J62" s="18"/>
      <c r="K62" s="18"/>
      <c r="L62" s="18"/>
      <c r="M62" s="18"/>
      <c r="N62" s="18"/>
      <c r="O62" s="18"/>
      <c r="P62" s="18"/>
      <c r="Q62" s="4"/>
    </row>
    <row r="63" spans="1:17" ht="17.25">
      <c r="B63" s="32" t="s">
        <v>13</v>
      </c>
      <c r="C63" s="4"/>
      <c r="D63" s="4"/>
      <c r="E63" s="4"/>
      <c r="F63" s="4"/>
      <c r="G63" s="4"/>
      <c r="H63" s="4"/>
      <c r="I63" s="4"/>
      <c r="J63" s="4"/>
      <c r="K63" s="4"/>
      <c r="L63" s="4"/>
      <c r="M63" s="4"/>
      <c r="N63" s="4"/>
      <c r="O63" s="4"/>
    </row>
    <row r="64" spans="1:17">
      <c r="B64" s="12"/>
      <c r="C64" s="4"/>
      <c r="D64" s="4"/>
      <c r="E64" s="4"/>
      <c r="F64" s="4"/>
      <c r="G64" s="20" t="s">
        <v>2</v>
      </c>
      <c r="I64" s="21"/>
      <c r="J64" s="21"/>
      <c r="K64" s="21"/>
      <c r="L64" s="4"/>
      <c r="M64" s="4"/>
      <c r="N64" s="4"/>
      <c r="O64" s="4"/>
    </row>
    <row r="65" spans="2:30">
      <c r="B65" s="12"/>
      <c r="C65" s="4"/>
      <c r="D65" s="4"/>
      <c r="E65" s="4"/>
      <c r="F65" s="4"/>
      <c r="G65" s="1188" t="s">
        <v>16</v>
      </c>
      <c r="H65" s="1189"/>
      <c r="I65" s="1189"/>
      <c r="J65" s="1189"/>
      <c r="K65" s="1189"/>
      <c r="L65" s="1189"/>
      <c r="M65" s="1189"/>
      <c r="N65" s="1189"/>
      <c r="O65" s="1190"/>
    </row>
    <row r="66" spans="2:30">
      <c r="B66" s="12"/>
      <c r="C66" s="4"/>
      <c r="D66" s="4"/>
      <c r="E66" s="4"/>
      <c r="F66" s="4"/>
      <c r="G66" s="1191"/>
      <c r="H66" s="1192"/>
      <c r="I66" s="1192"/>
      <c r="J66" s="1192"/>
      <c r="K66" s="1192"/>
      <c r="L66" s="1192"/>
      <c r="M66" s="1192"/>
      <c r="N66" s="1192"/>
      <c r="O66" s="1193"/>
    </row>
    <row r="67" spans="2:30">
      <c r="B67" s="12"/>
      <c r="C67" s="4"/>
      <c r="D67" s="4"/>
      <c r="E67" s="4"/>
      <c r="F67" s="4"/>
      <c r="G67" s="1191"/>
      <c r="H67" s="1192"/>
      <c r="I67" s="1192"/>
      <c r="J67" s="1192"/>
      <c r="K67" s="1192"/>
      <c r="L67" s="1192"/>
      <c r="M67" s="1192"/>
      <c r="N67" s="1192"/>
      <c r="O67" s="1193"/>
    </row>
    <row r="68" spans="2:30">
      <c r="B68" s="12"/>
      <c r="C68" s="4"/>
      <c r="D68" s="4"/>
      <c r="E68" s="4"/>
      <c r="F68" s="4"/>
      <c r="G68" s="1191"/>
      <c r="H68" s="1192"/>
      <c r="I68" s="1192"/>
      <c r="J68" s="1192"/>
      <c r="K68" s="1192"/>
      <c r="L68" s="1192"/>
      <c r="M68" s="1192"/>
      <c r="N68" s="1192"/>
      <c r="O68" s="1193"/>
    </row>
    <row r="69" spans="2:30">
      <c r="B69" s="12"/>
      <c r="C69" s="4"/>
      <c r="D69" s="4"/>
      <c r="E69" s="4"/>
      <c r="F69" s="4"/>
      <c r="G69" s="1194"/>
      <c r="H69" s="1195"/>
      <c r="I69" s="1195"/>
      <c r="J69" s="1195"/>
      <c r="K69" s="1195"/>
      <c r="L69" s="1195"/>
      <c r="M69" s="1195"/>
      <c r="N69" s="1195"/>
      <c r="O69" s="1196"/>
    </row>
    <row r="70" spans="2:30">
      <c r="B70" s="12"/>
      <c r="C70" s="4"/>
      <c r="D70" s="4"/>
      <c r="E70" s="4"/>
      <c r="F70" s="4"/>
      <c r="G70" s="4"/>
      <c r="H70" s="33"/>
      <c r="I70" s="33"/>
      <c r="J70" s="34"/>
      <c r="K70" s="34"/>
      <c r="L70" s="35"/>
      <c r="M70" s="34"/>
      <c r="N70" s="35"/>
      <c r="O70" s="36"/>
    </row>
    <row r="71" spans="2:30">
      <c r="B71" s="12"/>
      <c r="C71" s="4"/>
      <c r="D71" s="4"/>
      <c r="E71" s="4"/>
      <c r="F71" s="4"/>
      <c r="G71" s="37" t="s">
        <v>14</v>
      </c>
      <c r="I71" s="38"/>
      <c r="J71" s="34"/>
      <c r="K71" s="34"/>
      <c r="L71" s="35"/>
      <c r="M71" s="34"/>
      <c r="N71" s="35"/>
      <c r="O71" s="36"/>
    </row>
    <row r="72" spans="2:30">
      <c r="B72" s="12"/>
      <c r="C72" s="4"/>
      <c r="D72" s="4"/>
      <c r="E72" s="4"/>
      <c r="F72" s="4"/>
      <c r="G72" s="1197"/>
      <c r="H72" s="1198"/>
      <c r="I72" s="1198"/>
      <c r="J72" s="1199"/>
      <c r="K72" s="23" t="s">
        <v>4</v>
      </c>
      <c r="L72" s="23" t="s">
        <v>5</v>
      </c>
      <c r="M72" s="23" t="s">
        <v>6</v>
      </c>
      <c r="N72" s="23" t="s">
        <v>7</v>
      </c>
      <c r="O72" s="23" t="s">
        <v>8</v>
      </c>
    </row>
    <row r="73" spans="2:30">
      <c r="B73" s="12"/>
      <c r="C73" s="4"/>
      <c r="D73" s="4"/>
      <c r="E73" s="4"/>
      <c r="F73" s="4"/>
      <c r="G73" s="1200" t="s">
        <v>9</v>
      </c>
      <c r="H73" s="1201"/>
      <c r="I73" s="1206" t="s">
        <v>10</v>
      </c>
      <c r="J73" s="1206"/>
      <c r="K73" s="1187"/>
      <c r="L73" s="1187"/>
      <c r="M73" s="1176"/>
      <c r="N73" s="1176"/>
      <c r="O73" s="1176"/>
      <c r="S73" s="3">
        <v>9.9</v>
      </c>
    </row>
    <row r="74" spans="2:30">
      <c r="B74" s="12"/>
      <c r="C74" s="4"/>
      <c r="D74" s="4"/>
      <c r="E74" s="4"/>
      <c r="F74" s="4"/>
      <c r="G74" s="1202"/>
      <c r="H74" s="1203"/>
      <c r="I74" s="1207"/>
      <c r="J74" s="1207"/>
      <c r="K74" s="1187"/>
      <c r="L74" s="1187"/>
      <c r="M74" s="1176"/>
      <c r="N74" s="1176"/>
      <c r="O74" s="1176"/>
    </row>
    <row r="75" spans="2:30">
      <c r="B75" s="12"/>
      <c r="C75" s="4"/>
      <c r="D75" s="4"/>
      <c r="E75" s="4"/>
      <c r="F75" s="4"/>
      <c r="G75" s="1202"/>
      <c r="H75" s="1203"/>
      <c r="I75" s="1186" t="s">
        <v>15</v>
      </c>
      <c r="J75" s="1186"/>
      <c r="K75" s="1208">
        <v>7.7</v>
      </c>
      <c r="L75" s="1208">
        <v>5.2</v>
      </c>
      <c r="M75" s="1208">
        <v>3.6</v>
      </c>
      <c r="N75" s="1208">
        <v>3.1</v>
      </c>
      <c r="O75" s="1208">
        <v>2.6</v>
      </c>
      <c r="U75" s="3">
        <v>81.2</v>
      </c>
      <c r="W75" s="3">
        <v>87.2</v>
      </c>
      <c r="Y75" s="3">
        <v>99.8</v>
      </c>
      <c r="AA75" s="3">
        <v>109.5</v>
      </c>
      <c r="AC75" s="3">
        <v>115.2</v>
      </c>
    </row>
    <row r="76" spans="2:30">
      <c r="B76" s="12"/>
      <c r="C76" s="4"/>
      <c r="D76" s="4"/>
      <c r="E76" s="4"/>
      <c r="F76" s="4"/>
      <c r="G76" s="1204"/>
      <c r="H76" s="1205"/>
      <c r="I76" s="1186"/>
      <c r="J76" s="1186"/>
      <c r="K76" s="1209"/>
      <c r="L76" s="1209"/>
      <c r="M76" s="1209"/>
      <c r="N76" s="1209"/>
      <c r="O76" s="1209"/>
    </row>
    <row r="77" spans="2:30">
      <c r="B77" s="12"/>
      <c r="C77" s="4"/>
      <c r="D77" s="4"/>
      <c r="E77" s="4"/>
      <c r="F77" s="4"/>
      <c r="G77" s="1180" t="s">
        <v>12</v>
      </c>
      <c r="H77" s="1181"/>
      <c r="I77" s="1186" t="s">
        <v>10</v>
      </c>
      <c r="J77" s="1186"/>
      <c r="K77" s="1187">
        <v>0</v>
      </c>
      <c r="L77" s="1187">
        <v>0</v>
      </c>
      <c r="M77" s="1176">
        <v>0</v>
      </c>
      <c r="N77" s="1176">
        <v>0</v>
      </c>
      <c r="O77" s="1176">
        <v>17.8</v>
      </c>
      <c r="R77" s="3">
        <v>12.3</v>
      </c>
      <c r="T77" s="3">
        <v>11.1</v>
      </c>
    </row>
    <row r="78" spans="2:30">
      <c r="B78" s="12"/>
      <c r="C78" s="4"/>
      <c r="D78" s="4"/>
      <c r="E78" s="4"/>
      <c r="F78" s="4"/>
      <c r="G78" s="1182"/>
      <c r="H78" s="1183"/>
      <c r="I78" s="1186"/>
      <c r="J78" s="1186"/>
      <c r="K78" s="1187"/>
      <c r="L78" s="1187"/>
      <c r="M78" s="1176"/>
      <c r="N78" s="1176"/>
      <c r="O78" s="1176"/>
    </row>
    <row r="79" spans="2:30">
      <c r="B79" s="12"/>
      <c r="C79" s="4"/>
      <c r="D79" s="4"/>
      <c r="E79" s="4"/>
      <c r="F79" s="4"/>
      <c r="G79" s="1182"/>
      <c r="H79" s="1183"/>
      <c r="I79" s="1177" t="s">
        <v>15</v>
      </c>
      <c r="J79" s="1178"/>
      <c r="K79" s="1179">
        <v>7.2</v>
      </c>
      <c r="L79" s="1179">
        <v>6.4</v>
      </c>
      <c r="M79" s="1179">
        <v>5.4</v>
      </c>
      <c r="N79" s="1179">
        <v>4.4000000000000004</v>
      </c>
      <c r="O79" s="1179">
        <v>5.3</v>
      </c>
      <c r="V79" s="3">
        <v>53.5</v>
      </c>
      <c r="X79" s="3">
        <v>48.2</v>
      </c>
      <c r="Z79" s="3">
        <v>34.200000000000003</v>
      </c>
      <c r="AB79" s="3">
        <v>30.3</v>
      </c>
      <c r="AD79" s="3">
        <v>28.9</v>
      </c>
    </row>
    <row r="80" spans="2:30">
      <c r="B80" s="12"/>
      <c r="C80" s="4"/>
      <c r="D80" s="4"/>
      <c r="E80" s="4"/>
      <c r="F80" s="4"/>
      <c r="G80" s="1184"/>
      <c r="H80" s="1185"/>
      <c r="I80" s="1178"/>
      <c r="J80" s="1178"/>
      <c r="K80" s="1179"/>
      <c r="L80" s="1179"/>
      <c r="M80" s="1179"/>
      <c r="N80" s="1179"/>
      <c r="O80" s="1179"/>
    </row>
    <row r="81" spans="2:17">
      <c r="B81" s="12"/>
      <c r="C81" s="4"/>
      <c r="D81" s="4"/>
      <c r="E81" s="4"/>
      <c r="F81" s="4"/>
      <c r="G81" s="4"/>
      <c r="H81" s="4"/>
      <c r="I81" s="4"/>
      <c r="J81" s="4"/>
      <c r="K81" s="39"/>
      <c r="L81" s="4"/>
      <c r="M81" s="4"/>
      <c r="N81" s="4"/>
      <c r="O81" s="4"/>
    </row>
    <row r="82" spans="2:17" ht="17.25">
      <c r="B82" s="12"/>
      <c r="C82" s="4"/>
      <c r="D82" s="4"/>
      <c r="E82" s="4"/>
      <c r="F82" s="4"/>
      <c r="G82" s="4"/>
      <c r="H82" s="4"/>
      <c r="I82" s="4"/>
      <c r="J82" s="4"/>
      <c r="K82" s="40"/>
      <c r="L82" s="40"/>
      <c r="M82" s="40"/>
      <c r="N82" s="40"/>
      <c r="O82" s="40"/>
    </row>
    <row r="83" spans="2:17">
      <c r="B83" s="15"/>
      <c r="C83" s="16"/>
      <c r="D83" s="16"/>
      <c r="E83" s="16"/>
      <c r="F83" s="16"/>
      <c r="G83" s="16"/>
      <c r="H83" s="16"/>
      <c r="I83" s="16"/>
      <c r="J83" s="16"/>
      <c r="K83" s="16"/>
      <c r="L83" s="16"/>
      <c r="M83" s="16"/>
      <c r="N83" s="16"/>
      <c r="O83" s="16"/>
      <c r="P83" s="17"/>
    </row>
    <row r="84" spans="2:17">
      <c r="H84" s="4"/>
      <c r="I84" s="4"/>
      <c r="J84" s="4"/>
      <c r="K84" s="4"/>
      <c r="L84" s="4"/>
      <c r="M84" s="4"/>
      <c r="N84" s="4"/>
      <c r="O84" s="4"/>
      <c r="P84" s="4"/>
      <c r="Q84" s="4"/>
    </row>
    <row r="85" spans="2:17">
      <c r="B85" s="4"/>
      <c r="C85" s="4"/>
      <c r="D85" s="4"/>
      <c r="E85" s="4"/>
      <c r="F85" s="4"/>
      <c r="G85" s="4"/>
      <c r="H85" s="4"/>
      <c r="I85" s="4"/>
      <c r="J85" s="4"/>
      <c r="K85" s="4"/>
      <c r="L85" s="4"/>
      <c r="M85" s="4"/>
      <c r="N85" s="4"/>
      <c r="O85" s="4"/>
      <c r="P85" s="4"/>
      <c r="Q85" s="4"/>
    </row>
    <row r="86" spans="2:17" hidden="1">
      <c r="B86" s="4"/>
      <c r="C86" s="4"/>
      <c r="D86" s="4"/>
      <c r="E86" s="4"/>
      <c r="F86" s="4"/>
      <c r="G86" s="4"/>
      <c r="H86" s="4"/>
      <c r="I86" s="4"/>
      <c r="J86" s="4"/>
      <c r="K86" s="4"/>
      <c r="L86" s="4"/>
      <c r="M86" s="4"/>
      <c r="N86" s="4"/>
      <c r="O86" s="4"/>
      <c r="P86" s="4"/>
      <c r="Q86" s="4"/>
    </row>
    <row r="87" spans="2:17" hidden="1">
      <c r="B87" s="4"/>
      <c r="C87" s="4"/>
      <c r="D87" s="4"/>
      <c r="E87" s="4"/>
      <c r="F87" s="4"/>
      <c r="G87" s="4"/>
      <c r="H87" s="4"/>
      <c r="I87" s="4"/>
      <c r="J87" s="4"/>
      <c r="K87" s="41"/>
      <c r="L87" s="4"/>
      <c r="M87" s="4"/>
      <c r="N87" s="4"/>
      <c r="O87" s="4"/>
      <c r="P87" s="4"/>
      <c r="Q87" s="4"/>
    </row>
    <row r="88" spans="2:17" hidden="1">
      <c r="B88" s="4"/>
      <c r="C88" s="4"/>
      <c r="D88" s="4"/>
      <c r="E88" s="4"/>
      <c r="F88" s="4"/>
      <c r="G88" s="4"/>
      <c r="H88" s="4"/>
      <c r="I88" s="4"/>
      <c r="J88" s="4"/>
      <c r="K88" s="4"/>
      <c r="L88" s="4"/>
      <c r="M88" s="4"/>
      <c r="N88" s="4"/>
      <c r="O88" s="4"/>
      <c r="P88" s="4"/>
      <c r="Q88" s="4"/>
    </row>
    <row r="89" spans="2:17" hidden="1">
      <c r="B89" s="4"/>
      <c r="C89" s="4"/>
      <c r="D89" s="4"/>
      <c r="E89" s="4"/>
      <c r="F89" s="4"/>
      <c r="G89" s="4"/>
      <c r="H89" s="4"/>
      <c r="I89" s="4"/>
      <c r="J89" s="4"/>
      <c r="K89" s="4"/>
      <c r="L89" s="4"/>
      <c r="M89" s="4"/>
      <c r="N89" s="4"/>
      <c r="O89" s="4"/>
      <c r="P89" s="4"/>
      <c r="Q89" s="4"/>
    </row>
    <row r="90" spans="2:17" hidden="1">
      <c r="B90" s="4"/>
      <c r="C90" s="4"/>
      <c r="D90" s="4"/>
      <c r="E90" s="4"/>
      <c r="F90" s="4"/>
      <c r="G90" s="4"/>
      <c r="H90" s="4"/>
      <c r="I90" s="4"/>
      <c r="J90" s="4"/>
      <c r="K90" s="4"/>
      <c r="L90" s="4"/>
      <c r="M90" s="4"/>
      <c r="N90" s="4"/>
      <c r="O90" s="4"/>
      <c r="P90" s="4"/>
      <c r="Q90" s="4"/>
    </row>
    <row r="91" spans="2:17" hidden="1">
      <c r="B91" s="4"/>
      <c r="C91" s="4"/>
      <c r="D91" s="4"/>
      <c r="E91" s="4"/>
      <c r="F91" s="4"/>
      <c r="G91" s="4"/>
      <c r="H91" s="4"/>
      <c r="I91" s="4"/>
      <c r="J91" s="4"/>
      <c r="K91" s="4"/>
      <c r="L91" s="4"/>
      <c r="M91" s="4"/>
      <c r="N91" s="4"/>
      <c r="O91" s="4"/>
      <c r="P91" s="4"/>
      <c r="Q91" s="4"/>
    </row>
    <row r="92" spans="2:17" ht="13.5" hidden="1" customHeight="1">
      <c r="B92" s="4"/>
      <c r="C92" s="4"/>
      <c r="D92" s="4"/>
      <c r="E92" s="4"/>
      <c r="F92" s="4"/>
      <c r="G92" s="4"/>
      <c r="H92" s="4"/>
      <c r="I92" s="4"/>
      <c r="J92" s="4"/>
      <c r="K92" s="4"/>
      <c r="L92" s="4"/>
      <c r="M92" s="4"/>
      <c r="N92" s="4"/>
      <c r="O92" s="4"/>
      <c r="P92" s="4"/>
      <c r="Q92" s="4"/>
    </row>
    <row r="93" spans="2:17" ht="13.5" hidden="1" customHeight="1">
      <c r="B93" s="4"/>
      <c r="C93" s="4"/>
      <c r="D93" s="4"/>
      <c r="E93" s="4"/>
      <c r="F93" s="4"/>
      <c r="G93" s="4"/>
      <c r="H93" s="4"/>
      <c r="I93" s="4"/>
      <c r="J93" s="4"/>
      <c r="K93" s="4"/>
      <c r="L93" s="4"/>
      <c r="M93" s="4"/>
      <c r="N93" s="4"/>
      <c r="O93" s="4"/>
      <c r="P93" s="4"/>
      <c r="Q93" s="4"/>
    </row>
    <row r="94" spans="2:17" ht="13.5" hidden="1" customHeight="1">
      <c r="B94" s="4"/>
      <c r="C94" s="4"/>
      <c r="D94" s="4"/>
      <c r="E94" s="4"/>
      <c r="F94" s="4"/>
      <c r="G94" s="4"/>
      <c r="H94" s="4"/>
      <c r="I94" s="4"/>
      <c r="J94" s="4"/>
      <c r="K94" s="4"/>
      <c r="L94" s="4"/>
      <c r="M94" s="4"/>
      <c r="N94" s="4"/>
      <c r="O94" s="4"/>
      <c r="P94" s="4"/>
      <c r="Q94" s="4"/>
    </row>
    <row r="95" spans="2:17" ht="13.5" hidden="1" customHeight="1">
      <c r="B95" s="4"/>
      <c r="C95" s="4"/>
      <c r="D95" s="4"/>
      <c r="E95" s="4"/>
      <c r="F95" s="4"/>
      <c r="G95" s="4"/>
      <c r="H95" s="4"/>
      <c r="I95" s="4"/>
      <c r="J95" s="4"/>
      <c r="K95" s="4"/>
      <c r="L95" s="4"/>
      <c r="M95" s="4"/>
      <c r="N95" s="4"/>
      <c r="O95" s="4"/>
      <c r="P95" s="4"/>
      <c r="Q95" s="4"/>
    </row>
    <row r="96" spans="2:17" ht="13.5" hidden="1" customHeight="1">
      <c r="B96" s="4"/>
      <c r="C96" s="4"/>
      <c r="D96" s="4"/>
      <c r="E96" s="4"/>
      <c r="F96" s="4"/>
      <c r="G96" s="4"/>
      <c r="H96" s="4"/>
      <c r="I96" s="4"/>
      <c r="J96" s="4"/>
      <c r="K96" s="4"/>
      <c r="L96" s="4"/>
      <c r="M96" s="4"/>
      <c r="N96" s="4"/>
      <c r="O96" s="4"/>
      <c r="P96" s="4"/>
      <c r="Q96" s="4"/>
    </row>
    <row r="97" spans="2:17" ht="13.5" hidden="1" customHeight="1">
      <c r="B97" s="4"/>
      <c r="C97" s="4"/>
      <c r="D97" s="4"/>
      <c r="E97" s="4"/>
      <c r="F97" s="4"/>
      <c r="G97" s="4"/>
      <c r="H97" s="4"/>
      <c r="I97" s="4"/>
      <c r="J97" s="4"/>
      <c r="K97" s="4"/>
      <c r="L97" s="4"/>
      <c r="M97" s="4"/>
      <c r="N97" s="4"/>
      <c r="O97" s="4"/>
      <c r="P97" s="4"/>
      <c r="Q97" s="4"/>
    </row>
    <row r="98" spans="2:17" ht="13.5" hidden="1" customHeight="1">
      <c r="B98" s="4"/>
      <c r="C98" s="4"/>
      <c r="D98" s="4"/>
      <c r="E98" s="4"/>
      <c r="F98" s="4"/>
      <c r="G98" s="4"/>
      <c r="H98" s="4"/>
      <c r="I98" s="4"/>
      <c r="J98" s="4"/>
      <c r="K98" s="4"/>
      <c r="L98" s="4"/>
      <c r="M98" s="4"/>
      <c r="N98" s="4"/>
      <c r="O98" s="4"/>
      <c r="P98" s="4"/>
      <c r="Q98" s="4"/>
    </row>
    <row r="99" spans="2:17" ht="13.5" hidden="1" customHeight="1">
      <c r="B99" s="4"/>
      <c r="C99" s="4"/>
      <c r="D99" s="4"/>
      <c r="E99" s="4"/>
      <c r="F99" s="4"/>
      <c r="G99" s="4"/>
      <c r="H99" s="4"/>
      <c r="I99" s="4"/>
      <c r="J99" s="4"/>
      <c r="K99" s="4"/>
      <c r="L99" s="4"/>
      <c r="M99" s="4"/>
      <c r="N99" s="4"/>
      <c r="O99" s="4"/>
      <c r="P99" s="4"/>
      <c r="Q99" s="4"/>
    </row>
    <row r="100" spans="2:17" ht="13.5" hidden="1" customHeight="1">
      <c r="B100" s="4"/>
      <c r="C100" s="4"/>
      <c r="D100" s="4"/>
      <c r="E100" s="4"/>
      <c r="F100" s="4"/>
      <c r="G100" s="4"/>
      <c r="H100" s="4"/>
      <c r="I100" s="4"/>
      <c r="J100" s="4"/>
      <c r="K100" s="4"/>
      <c r="L100" s="4"/>
      <c r="M100" s="4"/>
      <c r="N100" s="4"/>
      <c r="O100" s="4"/>
      <c r="P100" s="4"/>
      <c r="Q100" s="4"/>
    </row>
    <row r="101" spans="2:17" ht="13.5" hidden="1" customHeight="1">
      <c r="B101" s="4"/>
      <c r="C101" s="4"/>
      <c r="D101" s="4"/>
      <c r="E101" s="4"/>
      <c r="F101" s="4"/>
      <c r="G101" s="4"/>
      <c r="H101" s="4"/>
      <c r="I101" s="4"/>
      <c r="J101" s="4"/>
      <c r="K101" s="4"/>
      <c r="L101" s="4"/>
      <c r="M101" s="4"/>
      <c r="N101" s="4"/>
      <c r="O101" s="4"/>
      <c r="P101" s="4"/>
      <c r="Q101" s="4"/>
    </row>
    <row r="102" spans="2:17" ht="13.5" hidden="1" customHeight="1">
      <c r="B102" s="4"/>
      <c r="C102" s="4"/>
      <c r="D102" s="4"/>
      <c r="E102" s="4"/>
      <c r="F102" s="4"/>
      <c r="G102" s="4"/>
      <c r="H102" s="4"/>
      <c r="I102" s="4"/>
      <c r="J102" s="4"/>
      <c r="K102" s="4"/>
      <c r="L102" s="4"/>
      <c r="M102" s="4"/>
      <c r="N102" s="4"/>
      <c r="O102" s="4"/>
      <c r="P102" s="4"/>
      <c r="Q102" s="4"/>
    </row>
    <row r="103" spans="2:17" ht="13.5" hidden="1" customHeight="1">
      <c r="B103" s="4"/>
      <c r="C103" s="4"/>
      <c r="D103" s="4"/>
      <c r="E103" s="4"/>
      <c r="F103" s="4"/>
      <c r="G103" s="4"/>
      <c r="H103" s="4"/>
      <c r="I103" s="4"/>
      <c r="J103" s="4"/>
      <c r="K103" s="4"/>
      <c r="L103" s="4"/>
      <c r="M103" s="4"/>
      <c r="N103" s="4"/>
      <c r="O103" s="4"/>
      <c r="P103" s="4"/>
      <c r="Q103" s="4"/>
    </row>
    <row r="104" spans="2:17" ht="13.5" hidden="1" customHeight="1">
      <c r="B104" s="4"/>
      <c r="C104" s="4"/>
      <c r="D104" s="4"/>
      <c r="E104" s="4"/>
      <c r="F104" s="4"/>
      <c r="G104" s="4"/>
      <c r="H104" s="4"/>
      <c r="I104" s="4"/>
      <c r="J104" s="4"/>
      <c r="K104" s="4"/>
      <c r="L104" s="4"/>
      <c r="M104" s="4"/>
      <c r="N104" s="4"/>
      <c r="O104" s="4"/>
      <c r="P104" s="4"/>
      <c r="Q104" s="4"/>
    </row>
    <row r="105" spans="2:17" ht="13.5" hidden="1" customHeight="1">
      <c r="B105" s="4"/>
      <c r="C105" s="4"/>
      <c r="D105" s="4"/>
      <c r="E105" s="4"/>
      <c r="F105" s="4"/>
      <c r="G105" s="4"/>
      <c r="H105" s="4"/>
      <c r="I105" s="4"/>
      <c r="J105" s="4"/>
      <c r="K105" s="4"/>
      <c r="L105" s="4"/>
      <c r="M105" s="4"/>
      <c r="N105" s="4"/>
      <c r="O105" s="4"/>
      <c r="P105" s="4"/>
      <c r="Q105" s="4"/>
    </row>
    <row r="106" spans="2:17" ht="13.5" hidden="1" customHeight="1">
      <c r="B106" s="4"/>
      <c r="C106" s="4"/>
      <c r="D106" s="4"/>
      <c r="E106" s="4"/>
      <c r="F106" s="4"/>
      <c r="G106" s="4"/>
      <c r="H106" s="4"/>
      <c r="I106" s="4"/>
      <c r="J106" s="4"/>
      <c r="K106" s="4"/>
      <c r="L106" s="4"/>
      <c r="M106" s="4"/>
      <c r="N106" s="4"/>
      <c r="O106" s="4"/>
      <c r="P106" s="4"/>
      <c r="Q106" s="4"/>
    </row>
    <row r="107" spans="2:17" ht="13.5" hidden="1" customHeight="1">
      <c r="B107" s="4"/>
      <c r="C107" s="4"/>
      <c r="D107" s="4"/>
      <c r="E107" s="4"/>
      <c r="F107" s="4"/>
      <c r="G107" s="4"/>
      <c r="H107" s="4"/>
      <c r="I107" s="4"/>
      <c r="J107" s="4"/>
      <c r="K107" s="4"/>
      <c r="L107" s="4"/>
      <c r="M107" s="4"/>
      <c r="N107" s="4"/>
      <c r="O107" s="4"/>
      <c r="P107" s="4"/>
      <c r="Q107" s="4"/>
    </row>
    <row r="108" spans="2:17" ht="13.5" hidden="1" customHeight="1">
      <c r="B108" s="4"/>
      <c r="C108" s="4"/>
      <c r="D108" s="4"/>
      <c r="E108" s="4"/>
      <c r="F108" s="4"/>
      <c r="G108" s="4"/>
      <c r="H108" s="4"/>
      <c r="I108" s="4"/>
      <c r="J108" s="4"/>
      <c r="K108" s="4"/>
      <c r="L108" s="4"/>
      <c r="M108" s="4"/>
      <c r="N108" s="4"/>
      <c r="O108" s="4"/>
      <c r="P108" s="4"/>
      <c r="Q108" s="4"/>
    </row>
    <row r="109" spans="2:17" ht="13.5" hidden="1" customHeight="1">
      <c r="B109" s="4"/>
      <c r="C109" s="4"/>
      <c r="D109" s="4"/>
      <c r="E109" s="4"/>
      <c r="F109" s="4"/>
      <c r="G109" s="4"/>
      <c r="H109" s="4"/>
      <c r="I109" s="4"/>
      <c r="J109" s="4"/>
      <c r="K109" s="4"/>
      <c r="L109" s="4"/>
      <c r="M109" s="4"/>
      <c r="N109" s="4"/>
      <c r="O109" s="4"/>
      <c r="P109" s="4"/>
      <c r="Q109" s="4"/>
    </row>
    <row r="110" spans="2:17" ht="13.5" hidden="1" customHeight="1">
      <c r="B110" s="4"/>
      <c r="C110" s="4"/>
      <c r="D110" s="4"/>
      <c r="E110" s="4"/>
      <c r="F110" s="4"/>
      <c r="G110" s="4"/>
      <c r="H110" s="4"/>
      <c r="I110" s="4"/>
      <c r="J110" s="4"/>
      <c r="K110" s="4"/>
      <c r="L110" s="4"/>
      <c r="M110" s="4"/>
      <c r="N110" s="4"/>
      <c r="O110" s="4"/>
      <c r="P110" s="4"/>
      <c r="Q110" s="4"/>
    </row>
    <row r="111" spans="2:17" ht="13.5" hidden="1" customHeight="1">
      <c r="B111" s="4"/>
      <c r="C111" s="4"/>
      <c r="D111" s="4"/>
      <c r="E111" s="4"/>
      <c r="F111" s="4"/>
      <c r="G111" s="4"/>
      <c r="H111" s="4"/>
      <c r="I111" s="4"/>
      <c r="J111" s="4"/>
      <c r="K111" s="4"/>
      <c r="L111" s="4"/>
      <c r="M111" s="4"/>
      <c r="N111" s="4"/>
      <c r="O111" s="4"/>
      <c r="P111" s="4"/>
      <c r="Q111" s="4"/>
    </row>
    <row r="112" spans="2:17" ht="13.5" hidden="1" customHeight="1">
      <c r="B112" s="4"/>
      <c r="C112" s="4"/>
      <c r="D112" s="4"/>
      <c r="E112" s="4"/>
      <c r="F112" s="4"/>
      <c r="G112" s="4"/>
      <c r="H112" s="4"/>
      <c r="I112" s="4"/>
      <c r="J112" s="4"/>
      <c r="K112" s="4"/>
      <c r="L112" s="4"/>
      <c r="M112" s="4"/>
      <c r="N112" s="4"/>
      <c r="O112" s="4"/>
      <c r="P112" s="4"/>
      <c r="Q112" s="4"/>
    </row>
    <row r="113" spans="2:17" ht="13.5" hidden="1" customHeight="1">
      <c r="B113" s="4"/>
      <c r="C113" s="4"/>
      <c r="D113" s="4"/>
      <c r="E113" s="4"/>
      <c r="F113" s="4"/>
      <c r="G113" s="4"/>
      <c r="H113" s="4"/>
      <c r="I113" s="4"/>
      <c r="J113" s="4"/>
      <c r="K113" s="4"/>
      <c r="L113" s="4"/>
      <c r="M113" s="4"/>
      <c r="N113" s="4"/>
      <c r="O113" s="4"/>
      <c r="P113" s="4"/>
      <c r="Q113" s="4"/>
    </row>
    <row r="114" spans="2:17" ht="13.5" hidden="1" customHeight="1">
      <c r="B114" s="4"/>
      <c r="C114" s="4"/>
      <c r="D114" s="4"/>
      <c r="E114" s="4"/>
      <c r="F114" s="4"/>
      <c r="G114" s="4"/>
      <c r="H114" s="4"/>
      <c r="I114" s="4"/>
      <c r="J114" s="4"/>
      <c r="K114" s="4"/>
      <c r="L114" s="4"/>
      <c r="M114" s="4"/>
      <c r="N114" s="4"/>
      <c r="O114" s="4"/>
      <c r="P114" s="4"/>
      <c r="Q114" s="4"/>
    </row>
    <row r="115" spans="2:17" ht="13.5" hidden="1" customHeight="1">
      <c r="B115" s="4"/>
      <c r="C115" s="4"/>
      <c r="D115" s="4"/>
      <c r="E115" s="4"/>
      <c r="F115" s="4"/>
      <c r="G115" s="4"/>
      <c r="H115" s="4"/>
      <c r="I115" s="4"/>
      <c r="J115" s="4"/>
      <c r="K115" s="4"/>
      <c r="L115" s="4"/>
      <c r="M115" s="4"/>
      <c r="N115" s="4"/>
      <c r="O115" s="4"/>
      <c r="P115" s="4"/>
      <c r="Q115" s="4"/>
    </row>
    <row r="116" spans="2:17" ht="13.5" hidden="1" customHeight="1">
      <c r="B116" s="4"/>
      <c r="C116" s="4"/>
      <c r="D116" s="4"/>
      <c r="E116" s="4"/>
      <c r="F116" s="4"/>
      <c r="G116" s="4"/>
      <c r="H116" s="4"/>
      <c r="I116" s="4"/>
      <c r="J116" s="4"/>
      <c r="K116" s="4"/>
      <c r="L116" s="4"/>
      <c r="M116" s="4"/>
      <c r="N116" s="4"/>
      <c r="O116" s="4"/>
      <c r="P116" s="4"/>
      <c r="Q116" s="4"/>
    </row>
    <row r="117" spans="2:17" ht="13.5" hidden="1" customHeight="1">
      <c r="B117" s="4"/>
      <c r="C117" s="4"/>
      <c r="D117" s="4"/>
      <c r="E117" s="4"/>
      <c r="F117" s="4"/>
      <c r="G117" s="4"/>
      <c r="H117" s="4"/>
      <c r="I117" s="4"/>
      <c r="J117" s="4"/>
      <c r="K117" s="4"/>
      <c r="L117" s="4"/>
      <c r="M117" s="4"/>
      <c r="N117" s="4"/>
      <c r="O117" s="4"/>
      <c r="P117" s="4"/>
      <c r="Q117" s="4"/>
    </row>
    <row r="118" spans="2:17" ht="13.5" hidden="1" customHeight="1">
      <c r="B118" s="4"/>
      <c r="C118" s="4"/>
      <c r="D118" s="4"/>
      <c r="E118" s="4"/>
      <c r="F118" s="4"/>
      <c r="G118" s="4"/>
      <c r="H118" s="4"/>
      <c r="I118" s="4"/>
      <c r="J118" s="4"/>
      <c r="K118" s="4"/>
      <c r="L118" s="4"/>
      <c r="M118" s="4"/>
      <c r="N118" s="4"/>
      <c r="O118" s="4"/>
      <c r="P118" s="4"/>
      <c r="Q118" s="4"/>
    </row>
    <row r="119" spans="2:17" ht="13.5" hidden="1" customHeight="1">
      <c r="B119" s="4"/>
      <c r="C119" s="4"/>
      <c r="D119" s="4"/>
      <c r="E119" s="4"/>
      <c r="F119" s="4"/>
      <c r="G119" s="4"/>
      <c r="H119" s="4"/>
      <c r="I119" s="4"/>
      <c r="J119" s="4"/>
      <c r="K119" s="4"/>
      <c r="L119" s="4"/>
      <c r="M119" s="4"/>
      <c r="N119" s="4"/>
      <c r="O119" s="4"/>
      <c r="P119" s="4"/>
      <c r="Q119" s="4"/>
    </row>
    <row r="120" spans="2:17" ht="13.5" hidden="1" customHeight="1">
      <c r="B120" s="4"/>
      <c r="C120" s="4"/>
      <c r="D120" s="4"/>
      <c r="E120" s="4"/>
      <c r="F120" s="4"/>
      <c r="G120" s="4"/>
      <c r="H120" s="4"/>
      <c r="I120" s="4"/>
      <c r="J120" s="4"/>
      <c r="K120" s="4"/>
      <c r="L120" s="4"/>
      <c r="M120" s="4"/>
      <c r="N120" s="4"/>
      <c r="O120" s="4"/>
      <c r="P120" s="4"/>
      <c r="Q120" s="4"/>
    </row>
    <row r="121" spans="2:17" ht="13.5" hidden="1" customHeight="1">
      <c r="B121" s="4"/>
      <c r="C121" s="4"/>
      <c r="D121" s="4"/>
      <c r="E121" s="4"/>
      <c r="F121" s="4"/>
      <c r="G121" s="4"/>
      <c r="H121" s="4"/>
      <c r="I121" s="4"/>
      <c r="J121" s="4"/>
      <c r="K121" s="4"/>
      <c r="L121" s="4"/>
      <c r="M121" s="4"/>
      <c r="N121" s="4"/>
      <c r="O121" s="4"/>
      <c r="P121" s="4"/>
      <c r="Q121" s="4"/>
    </row>
    <row r="122" spans="2:17" ht="13.5" hidden="1" customHeight="1">
      <c r="B122" s="4"/>
      <c r="C122" s="4"/>
      <c r="D122" s="4"/>
      <c r="E122" s="4"/>
      <c r="F122" s="4"/>
      <c r="G122" s="4"/>
      <c r="H122" s="4"/>
      <c r="I122" s="4"/>
      <c r="J122" s="4"/>
      <c r="K122" s="4"/>
      <c r="L122" s="4"/>
      <c r="M122" s="4"/>
      <c r="N122" s="4"/>
      <c r="O122" s="4"/>
      <c r="P122" s="4"/>
      <c r="Q122" s="4"/>
    </row>
    <row r="123" spans="2:17" ht="13.5" hidden="1" customHeight="1">
      <c r="B123" s="4"/>
      <c r="C123" s="4"/>
      <c r="D123" s="4"/>
      <c r="E123" s="4"/>
      <c r="F123" s="4"/>
      <c r="G123" s="4"/>
      <c r="H123" s="4"/>
      <c r="I123" s="4"/>
      <c r="J123" s="4"/>
      <c r="K123" s="4"/>
      <c r="L123" s="4"/>
      <c r="M123" s="4"/>
      <c r="N123" s="4"/>
      <c r="O123" s="4"/>
      <c r="P123" s="4"/>
      <c r="Q123" s="4"/>
    </row>
    <row r="124" spans="2:17" ht="13.5" hidden="1" customHeight="1">
      <c r="B124" s="4"/>
      <c r="C124" s="4"/>
      <c r="D124" s="4"/>
      <c r="E124" s="4"/>
      <c r="F124" s="4"/>
      <c r="G124" s="4"/>
      <c r="H124" s="4"/>
      <c r="I124" s="4"/>
      <c r="J124" s="4"/>
      <c r="K124" s="4"/>
      <c r="L124" s="4"/>
      <c r="M124" s="4"/>
      <c r="N124" s="4"/>
      <c r="O124" s="4"/>
      <c r="P124" s="4"/>
      <c r="Q124" s="4"/>
    </row>
    <row r="125" spans="2:17" ht="13.5" hidden="1" customHeight="1">
      <c r="B125" s="4"/>
      <c r="C125" s="4"/>
      <c r="D125" s="4"/>
      <c r="E125" s="4"/>
      <c r="F125" s="4"/>
      <c r="G125" s="4"/>
      <c r="H125" s="4"/>
      <c r="I125" s="4"/>
      <c r="J125" s="4"/>
      <c r="K125" s="4"/>
      <c r="L125" s="4"/>
      <c r="M125" s="4"/>
      <c r="N125" s="4"/>
      <c r="O125" s="4"/>
      <c r="P125" s="4"/>
      <c r="Q125" s="4"/>
    </row>
    <row r="126" spans="2:17" ht="13.5" hidden="1" customHeight="1">
      <c r="B126" s="4"/>
      <c r="C126" s="4"/>
      <c r="D126" s="4"/>
      <c r="E126" s="4"/>
      <c r="F126" s="4"/>
      <c r="G126" s="4"/>
      <c r="H126" s="4"/>
      <c r="I126" s="4"/>
      <c r="J126" s="4"/>
      <c r="K126" s="4"/>
      <c r="L126" s="4"/>
      <c r="M126" s="4"/>
      <c r="N126" s="4"/>
      <c r="O126" s="4"/>
      <c r="P126" s="4"/>
      <c r="Q126" s="4"/>
    </row>
    <row r="127" spans="2:17" ht="13.5" hidden="1" customHeight="1">
      <c r="B127" s="4"/>
      <c r="C127" s="4"/>
      <c r="D127" s="4"/>
      <c r="E127" s="4"/>
      <c r="F127" s="4"/>
      <c r="G127" s="4"/>
      <c r="H127" s="4"/>
      <c r="I127" s="4"/>
      <c r="J127" s="4"/>
      <c r="K127" s="4"/>
      <c r="L127" s="4"/>
      <c r="M127" s="4"/>
      <c r="N127" s="4"/>
      <c r="O127" s="4"/>
      <c r="P127" s="4"/>
      <c r="Q127" s="4"/>
    </row>
    <row r="128" spans="2:17" ht="13.5" hidden="1" customHeight="1">
      <c r="B128" s="4"/>
      <c r="C128" s="4"/>
      <c r="D128" s="4"/>
      <c r="E128" s="4"/>
      <c r="F128" s="4"/>
      <c r="G128" s="4"/>
      <c r="H128" s="4"/>
      <c r="I128" s="4"/>
      <c r="J128" s="4"/>
      <c r="K128" s="4"/>
      <c r="L128" s="4"/>
      <c r="M128" s="4"/>
      <c r="N128" s="4"/>
      <c r="O128" s="4"/>
      <c r="P128" s="4"/>
      <c r="Q128" s="4"/>
    </row>
    <row r="129" spans="2:17" ht="13.5" hidden="1" customHeight="1">
      <c r="B129" s="4"/>
      <c r="C129" s="4"/>
      <c r="D129" s="4"/>
      <c r="E129" s="4"/>
      <c r="F129" s="4"/>
      <c r="G129" s="4"/>
      <c r="H129" s="4"/>
      <c r="I129" s="4"/>
      <c r="J129" s="4"/>
      <c r="K129" s="4"/>
      <c r="L129" s="4"/>
      <c r="M129" s="4"/>
      <c r="N129" s="4"/>
      <c r="O129" s="4"/>
      <c r="P129" s="4"/>
      <c r="Q129" s="4"/>
    </row>
    <row r="130" spans="2:17" ht="13.5" hidden="1" customHeight="1">
      <c r="B130" s="4"/>
      <c r="C130" s="4"/>
      <c r="D130" s="4"/>
      <c r="E130" s="4"/>
      <c r="F130" s="4"/>
      <c r="G130" s="4"/>
      <c r="H130" s="4"/>
      <c r="I130" s="4"/>
      <c r="J130" s="4"/>
      <c r="K130" s="4"/>
      <c r="L130" s="4"/>
      <c r="M130" s="4"/>
      <c r="N130" s="4"/>
      <c r="O130" s="4"/>
      <c r="P130" s="4"/>
      <c r="Q130" s="4"/>
    </row>
    <row r="131" spans="2:17" ht="13.5" hidden="1" customHeight="1">
      <c r="B131" s="4"/>
      <c r="C131" s="4"/>
      <c r="D131" s="4"/>
      <c r="E131" s="4"/>
      <c r="F131" s="4"/>
      <c r="G131" s="4"/>
      <c r="H131" s="4"/>
      <c r="I131" s="4"/>
      <c r="J131" s="4"/>
      <c r="K131" s="4"/>
      <c r="L131" s="4"/>
      <c r="M131" s="4"/>
      <c r="N131" s="4"/>
      <c r="O131" s="4"/>
      <c r="P131" s="4"/>
      <c r="Q131" s="4"/>
    </row>
    <row r="132" spans="2:17" ht="13.5" hidden="1" customHeight="1">
      <c r="B132" s="4"/>
      <c r="C132" s="4"/>
      <c r="D132" s="4"/>
      <c r="E132" s="4"/>
      <c r="F132" s="4"/>
      <c r="G132" s="4"/>
      <c r="H132" s="4"/>
      <c r="I132" s="4"/>
      <c r="J132" s="4"/>
      <c r="K132" s="4"/>
      <c r="L132" s="4"/>
      <c r="M132" s="4"/>
      <c r="N132" s="4"/>
      <c r="O132" s="4"/>
      <c r="P132" s="4"/>
      <c r="Q132" s="4"/>
    </row>
    <row r="133" spans="2:17" ht="13.5" hidden="1" customHeight="1">
      <c r="B133" s="4"/>
      <c r="C133" s="4"/>
      <c r="D133" s="4"/>
      <c r="E133" s="4"/>
      <c r="F133" s="4"/>
      <c r="G133" s="4"/>
      <c r="H133" s="4"/>
      <c r="I133" s="4"/>
      <c r="J133" s="4"/>
      <c r="K133" s="4"/>
      <c r="L133" s="4"/>
      <c r="M133" s="4"/>
      <c r="N133" s="4"/>
      <c r="O133" s="4"/>
      <c r="P133" s="4"/>
      <c r="Q133" s="4"/>
    </row>
    <row r="134" spans="2:17" ht="13.5" hidden="1" customHeight="1">
      <c r="B134" s="4"/>
      <c r="C134" s="4"/>
      <c r="D134" s="4"/>
      <c r="E134" s="4"/>
      <c r="F134" s="4"/>
      <c r="G134" s="4"/>
      <c r="H134" s="4"/>
      <c r="I134" s="4"/>
      <c r="J134" s="4"/>
      <c r="K134" s="4"/>
      <c r="L134" s="4"/>
      <c r="M134" s="4"/>
      <c r="N134" s="4"/>
      <c r="O134" s="4"/>
      <c r="P134" s="4"/>
      <c r="Q134" s="4"/>
    </row>
    <row r="135" spans="2:17" ht="13.5" hidden="1" customHeight="1">
      <c r="B135" s="4"/>
      <c r="C135" s="4"/>
      <c r="D135" s="4"/>
      <c r="E135" s="4"/>
      <c r="F135" s="4"/>
      <c r="G135" s="4"/>
      <c r="H135" s="4"/>
      <c r="I135" s="4"/>
      <c r="J135" s="4"/>
      <c r="K135" s="4"/>
      <c r="L135" s="4"/>
      <c r="M135" s="4"/>
      <c r="N135" s="4"/>
      <c r="O135" s="4"/>
      <c r="P135" s="4"/>
      <c r="Q135" s="4"/>
    </row>
    <row r="136" spans="2:17" ht="13.5" hidden="1" customHeight="1">
      <c r="B136" s="4"/>
      <c r="C136" s="4"/>
      <c r="D136" s="4"/>
      <c r="E136" s="4"/>
      <c r="F136" s="4"/>
      <c r="G136" s="4"/>
      <c r="H136" s="4"/>
      <c r="I136" s="4"/>
      <c r="J136" s="4"/>
      <c r="K136" s="4"/>
      <c r="L136" s="4"/>
      <c r="M136" s="4"/>
      <c r="N136" s="4"/>
      <c r="O136" s="4"/>
      <c r="P136" s="4"/>
      <c r="Q136" s="4"/>
    </row>
    <row r="137" spans="2:17" ht="13.5" hidden="1" customHeight="1">
      <c r="B137" s="4"/>
      <c r="C137" s="4"/>
      <c r="D137" s="4"/>
      <c r="E137" s="4"/>
      <c r="F137" s="4"/>
      <c r="G137" s="4"/>
      <c r="H137" s="4"/>
      <c r="I137" s="4"/>
      <c r="J137" s="4"/>
      <c r="K137" s="4"/>
      <c r="L137" s="4"/>
      <c r="M137" s="4"/>
      <c r="N137" s="4"/>
      <c r="O137" s="4"/>
      <c r="P137" s="4"/>
      <c r="Q137" s="4"/>
    </row>
    <row r="138" spans="2:17" ht="13.5" hidden="1" customHeight="1">
      <c r="B138" s="4"/>
      <c r="C138" s="4"/>
      <c r="D138" s="4"/>
      <c r="E138" s="4"/>
      <c r="F138" s="4"/>
      <c r="G138" s="4"/>
      <c r="H138" s="4"/>
      <c r="I138" s="4"/>
      <c r="J138" s="4"/>
      <c r="K138" s="4"/>
      <c r="L138" s="4"/>
      <c r="M138" s="4"/>
      <c r="N138" s="4"/>
      <c r="O138" s="4"/>
      <c r="P138" s="4"/>
      <c r="Q138" s="4"/>
    </row>
    <row r="139" spans="2:17" ht="13.5" hidden="1" customHeight="1">
      <c r="B139" s="4"/>
      <c r="C139" s="4"/>
      <c r="D139" s="4"/>
      <c r="E139" s="4"/>
      <c r="F139" s="4"/>
      <c r="G139" s="4"/>
      <c r="H139" s="4"/>
      <c r="I139" s="4"/>
      <c r="J139" s="4"/>
      <c r="K139" s="4"/>
      <c r="L139" s="4"/>
      <c r="M139" s="4"/>
      <c r="N139" s="4"/>
      <c r="O139" s="4"/>
      <c r="P139" s="4"/>
      <c r="Q139" s="4"/>
    </row>
    <row r="140" spans="2:17" ht="13.5" hidden="1" customHeight="1">
      <c r="B140" s="4"/>
      <c r="C140" s="4"/>
      <c r="D140" s="4"/>
      <c r="E140" s="4"/>
      <c r="F140" s="4"/>
      <c r="G140" s="4"/>
      <c r="H140" s="4"/>
      <c r="I140" s="4"/>
      <c r="J140" s="4"/>
      <c r="K140" s="4"/>
      <c r="L140" s="4"/>
      <c r="M140" s="4"/>
      <c r="N140" s="4"/>
      <c r="O140" s="4"/>
      <c r="P140" s="4"/>
      <c r="Q140" s="4"/>
    </row>
    <row r="141" spans="2:17" ht="13.5" hidden="1" customHeight="1">
      <c r="B141" s="4"/>
      <c r="C141" s="4"/>
      <c r="D141" s="4"/>
      <c r="E141" s="4"/>
      <c r="F141" s="4"/>
      <c r="G141" s="4"/>
      <c r="H141" s="4"/>
      <c r="I141" s="4"/>
      <c r="J141" s="4"/>
      <c r="K141" s="4"/>
      <c r="L141" s="4"/>
      <c r="M141" s="4"/>
      <c r="N141" s="4"/>
      <c r="O141" s="4"/>
      <c r="P141" s="4"/>
      <c r="Q141" s="4"/>
    </row>
    <row r="142" spans="2:17" ht="13.5" hidden="1" customHeight="1">
      <c r="B142" s="4"/>
      <c r="C142" s="4"/>
      <c r="D142" s="4"/>
      <c r="E142" s="4"/>
      <c r="F142" s="4"/>
      <c r="G142" s="4"/>
      <c r="H142" s="4"/>
      <c r="I142" s="4"/>
      <c r="J142" s="4"/>
      <c r="K142" s="4"/>
      <c r="L142" s="4"/>
      <c r="M142" s="4"/>
      <c r="N142" s="4"/>
      <c r="O142" s="4"/>
      <c r="P142" s="4"/>
      <c r="Q142" s="4"/>
    </row>
    <row r="143" spans="2:17" ht="13.5" hidden="1" customHeight="1">
      <c r="B143" s="4"/>
      <c r="C143" s="4"/>
      <c r="D143" s="4"/>
      <c r="E143" s="4"/>
      <c r="F143" s="4"/>
      <c r="G143" s="4"/>
      <c r="H143" s="4"/>
      <c r="I143" s="4"/>
      <c r="J143" s="4"/>
      <c r="K143" s="4"/>
      <c r="L143" s="4"/>
      <c r="M143" s="4"/>
      <c r="N143" s="4"/>
      <c r="O143" s="4"/>
      <c r="P143" s="4"/>
      <c r="Q143" s="4"/>
    </row>
    <row r="144" spans="2:17" ht="13.5" hidden="1" customHeight="1">
      <c r="B144" s="4"/>
      <c r="C144" s="4"/>
      <c r="D144" s="4"/>
      <c r="E144" s="4"/>
      <c r="F144" s="4"/>
      <c r="G144" s="4"/>
      <c r="H144" s="4"/>
      <c r="I144" s="4"/>
      <c r="J144" s="4"/>
      <c r="K144" s="4"/>
      <c r="L144" s="4"/>
      <c r="M144" s="4"/>
      <c r="N144" s="4"/>
      <c r="O144" s="4"/>
      <c r="P144" s="4"/>
      <c r="Q144" s="4"/>
    </row>
    <row r="145" spans="2:17" ht="13.5" hidden="1" customHeight="1">
      <c r="B145" s="4"/>
      <c r="C145" s="4"/>
      <c r="D145" s="4"/>
      <c r="E145" s="4"/>
      <c r="F145" s="4"/>
      <c r="G145" s="4"/>
      <c r="H145" s="4"/>
      <c r="I145" s="4"/>
      <c r="J145" s="4"/>
      <c r="K145" s="4"/>
      <c r="L145" s="4"/>
      <c r="M145" s="4"/>
      <c r="N145" s="4"/>
      <c r="O145" s="4"/>
      <c r="P145" s="4"/>
      <c r="Q145" s="4"/>
    </row>
    <row r="146" spans="2:17" ht="13.5" hidden="1" customHeight="1">
      <c r="B146" s="4"/>
      <c r="C146" s="4"/>
      <c r="D146" s="4"/>
      <c r="E146" s="4"/>
      <c r="F146" s="4"/>
      <c r="G146" s="4"/>
      <c r="H146" s="4"/>
      <c r="I146" s="4"/>
      <c r="J146" s="4"/>
      <c r="K146" s="4"/>
      <c r="L146" s="4"/>
      <c r="M146" s="4"/>
      <c r="N146" s="4"/>
      <c r="O146" s="4"/>
      <c r="P146" s="4"/>
      <c r="Q146" s="4"/>
    </row>
    <row r="147" spans="2:17" ht="13.5" hidden="1" customHeight="1">
      <c r="B147" s="4"/>
      <c r="C147" s="4"/>
      <c r="D147" s="4"/>
      <c r="E147" s="4"/>
      <c r="F147" s="4"/>
      <c r="G147" s="4"/>
      <c r="H147" s="4"/>
      <c r="I147" s="4"/>
      <c r="J147" s="4"/>
      <c r="K147" s="4"/>
      <c r="L147" s="4"/>
      <c r="M147" s="4"/>
      <c r="N147" s="4"/>
      <c r="O147" s="4"/>
      <c r="P147" s="4"/>
      <c r="Q147" s="4"/>
    </row>
    <row r="148" spans="2:17" ht="13.5" hidden="1" customHeight="1">
      <c r="B148" s="4"/>
      <c r="C148" s="4"/>
      <c r="D148" s="4"/>
      <c r="E148" s="4"/>
      <c r="F148" s="4"/>
      <c r="G148" s="4"/>
      <c r="H148" s="4"/>
      <c r="I148" s="4"/>
      <c r="J148" s="4"/>
      <c r="K148" s="4"/>
      <c r="L148" s="4"/>
      <c r="M148" s="4"/>
      <c r="N148" s="4"/>
      <c r="O148" s="4"/>
      <c r="P148" s="4"/>
      <c r="Q148" s="4"/>
    </row>
    <row r="149" spans="2:17" ht="13.5" hidden="1" customHeight="1">
      <c r="B149" s="4"/>
      <c r="C149" s="4"/>
      <c r="D149" s="4"/>
      <c r="E149" s="4"/>
      <c r="F149" s="4"/>
      <c r="G149" s="4"/>
      <c r="H149" s="4"/>
      <c r="I149" s="4"/>
      <c r="J149" s="4"/>
      <c r="K149" s="4"/>
      <c r="L149" s="4"/>
      <c r="M149" s="4"/>
      <c r="N149" s="4"/>
      <c r="O149" s="4"/>
      <c r="P149" s="4"/>
      <c r="Q149" s="4"/>
    </row>
    <row r="150" spans="2:17" ht="13.5" hidden="1" customHeight="1">
      <c r="B150" s="4"/>
      <c r="C150" s="4"/>
      <c r="D150" s="4"/>
      <c r="E150" s="4"/>
      <c r="F150" s="4"/>
      <c r="G150" s="4"/>
      <c r="H150" s="4"/>
      <c r="I150" s="4"/>
      <c r="J150" s="4"/>
      <c r="K150" s="4"/>
      <c r="L150" s="4"/>
      <c r="M150" s="4"/>
      <c r="N150" s="4"/>
      <c r="O150" s="4"/>
      <c r="P150" s="4"/>
      <c r="Q150" s="4"/>
    </row>
    <row r="151" spans="2:17" ht="13.5" hidden="1" customHeight="1">
      <c r="B151" s="4"/>
      <c r="C151" s="4"/>
      <c r="D151" s="4"/>
      <c r="E151" s="4"/>
      <c r="F151" s="4"/>
      <c r="G151" s="4"/>
      <c r="H151" s="4"/>
      <c r="I151" s="4"/>
      <c r="J151" s="4"/>
      <c r="K151" s="4"/>
      <c r="L151" s="4"/>
      <c r="M151" s="4"/>
      <c r="N151" s="4"/>
      <c r="O151" s="4"/>
      <c r="P151" s="4"/>
      <c r="Q151" s="4"/>
    </row>
    <row r="152" spans="2:17" ht="13.5" hidden="1" customHeight="1">
      <c r="B152" s="4"/>
      <c r="C152" s="4"/>
      <c r="D152" s="4"/>
      <c r="E152" s="4"/>
      <c r="F152" s="4"/>
      <c r="G152" s="4"/>
      <c r="H152" s="4"/>
      <c r="I152" s="4"/>
      <c r="J152" s="4"/>
      <c r="K152" s="4"/>
      <c r="L152" s="4"/>
      <c r="M152" s="4"/>
      <c r="N152" s="4"/>
      <c r="O152" s="4"/>
      <c r="P152" s="4"/>
      <c r="Q152" s="4"/>
    </row>
    <row r="153" spans="2:17" ht="13.5" hidden="1" customHeight="1">
      <c r="B153" s="4"/>
      <c r="C153" s="4"/>
      <c r="D153" s="4"/>
      <c r="E153" s="4"/>
      <c r="F153" s="4"/>
      <c r="G153" s="4"/>
      <c r="H153" s="4"/>
      <c r="I153" s="4"/>
      <c r="J153" s="4"/>
      <c r="K153" s="4"/>
      <c r="L153" s="4"/>
      <c r="M153" s="4"/>
      <c r="N153" s="4"/>
      <c r="O153" s="4"/>
      <c r="P153" s="4"/>
      <c r="Q153" s="4"/>
    </row>
    <row r="154" spans="2:17" ht="13.5" hidden="1" customHeight="1">
      <c r="B154" s="4"/>
      <c r="C154" s="4"/>
      <c r="D154" s="4"/>
      <c r="E154" s="4"/>
      <c r="F154" s="4"/>
      <c r="G154" s="4"/>
      <c r="H154" s="4"/>
      <c r="I154" s="4"/>
      <c r="J154" s="4"/>
      <c r="K154" s="4"/>
      <c r="L154" s="4"/>
      <c r="M154" s="4"/>
      <c r="N154" s="4"/>
      <c r="O154" s="4"/>
      <c r="P154" s="4"/>
      <c r="Q154" s="4"/>
    </row>
    <row r="155" spans="2:17" ht="13.5" hidden="1" customHeight="1">
      <c r="B155" s="4"/>
      <c r="C155" s="4"/>
      <c r="D155" s="4"/>
      <c r="E155" s="4"/>
      <c r="F155" s="4"/>
      <c r="G155" s="4"/>
      <c r="H155" s="4"/>
      <c r="I155" s="4"/>
      <c r="J155" s="4"/>
      <c r="K155" s="4"/>
      <c r="L155" s="4"/>
      <c r="M155" s="4"/>
      <c r="N155" s="4"/>
      <c r="O155" s="4"/>
      <c r="P155" s="4"/>
      <c r="Q155" s="4"/>
    </row>
    <row r="156" spans="2:17" ht="13.5" hidden="1" customHeight="1">
      <c r="B156" s="4"/>
      <c r="C156" s="4"/>
      <c r="D156" s="4"/>
      <c r="E156" s="4"/>
      <c r="F156" s="4"/>
      <c r="G156" s="4"/>
      <c r="H156" s="4"/>
      <c r="I156" s="4"/>
      <c r="J156" s="4"/>
      <c r="K156" s="4"/>
      <c r="L156" s="4"/>
      <c r="M156" s="4"/>
      <c r="N156" s="4"/>
      <c r="O156" s="4"/>
      <c r="P156" s="4"/>
      <c r="Q156" s="4"/>
    </row>
    <row r="157" spans="2:17" ht="13.5" hidden="1" customHeight="1">
      <c r="B157" s="4"/>
      <c r="C157" s="4"/>
      <c r="D157" s="4"/>
      <c r="E157" s="4"/>
      <c r="F157" s="4"/>
      <c r="G157" s="4"/>
      <c r="H157" s="4"/>
      <c r="I157" s="4"/>
      <c r="J157" s="4"/>
      <c r="K157" s="4"/>
      <c r="L157" s="4"/>
      <c r="M157" s="4"/>
      <c r="N157" s="4"/>
      <c r="O157" s="4"/>
      <c r="P157" s="4"/>
      <c r="Q157" s="4"/>
    </row>
    <row r="158" spans="2:17" ht="13.5" hidden="1" customHeight="1">
      <c r="B158" s="4"/>
      <c r="C158" s="4"/>
      <c r="D158" s="4"/>
      <c r="E158" s="4"/>
      <c r="F158" s="4"/>
      <c r="G158" s="4"/>
      <c r="H158" s="4"/>
      <c r="I158" s="4"/>
      <c r="J158" s="4"/>
      <c r="K158" s="4"/>
      <c r="L158" s="4"/>
      <c r="M158" s="4"/>
      <c r="N158" s="4"/>
      <c r="O158" s="4"/>
      <c r="P158" s="4"/>
      <c r="Q158" s="4"/>
    </row>
    <row r="159" spans="2:17" ht="13.5" hidden="1" customHeight="1">
      <c r="B159" s="4"/>
      <c r="C159" s="4"/>
      <c r="D159" s="4"/>
      <c r="E159" s="4"/>
      <c r="F159" s="4"/>
      <c r="G159" s="4"/>
      <c r="H159" s="4"/>
      <c r="I159" s="4"/>
      <c r="J159" s="4"/>
      <c r="K159" s="4"/>
      <c r="L159" s="4"/>
      <c r="M159" s="4"/>
      <c r="N159" s="4"/>
      <c r="O159" s="4"/>
      <c r="P159" s="4"/>
      <c r="Q159" s="4"/>
    </row>
    <row r="160" spans="2:17" ht="13.5" hidden="1" customHeight="1">
      <c r="B160" s="4"/>
      <c r="C160" s="4"/>
      <c r="D160" s="4"/>
      <c r="E160" s="4"/>
      <c r="F160" s="4"/>
      <c r="G160" s="4"/>
      <c r="H160" s="4"/>
      <c r="I160" s="4"/>
      <c r="J160" s="4"/>
      <c r="K160" s="4"/>
      <c r="L160" s="4"/>
      <c r="M160" s="4"/>
      <c r="N160" s="4"/>
      <c r="O160" s="4"/>
      <c r="P160" s="4"/>
      <c r="Q160" s="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S2" s="42"/>
      <c r="AH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12:34">
      <c r="AH17" s="42"/>
    </row>
    <row r="18" spans="12:34"/>
    <row r="19" spans="12:34"/>
    <row r="20" spans="12:34">
      <c r="AH20" s="42"/>
    </row>
    <row r="21" spans="12:34">
      <c r="AH21" s="42"/>
    </row>
    <row r="22" spans="12:34"/>
    <row r="23" spans="12:34"/>
    <row r="24" spans="12:34">
      <c r="Q24" s="42"/>
    </row>
    <row r="25" spans="12:34"/>
    <row r="26" spans="12:34"/>
    <row r="27" spans="12:34"/>
    <row r="28" spans="12:34">
      <c r="O28" s="42"/>
      <c r="T28" s="42"/>
      <c r="AH28" s="42"/>
    </row>
    <row r="29" spans="12:34"/>
    <row r="30" spans="12:34"/>
    <row r="31" spans="12:34">
      <c r="Q31" s="42"/>
    </row>
    <row r="32" spans="12:34">
      <c r="L32" s="42"/>
    </row>
    <row r="33" spans="2:34">
      <c r="C33" s="42"/>
      <c r="E33" s="42"/>
      <c r="G33" s="42"/>
      <c r="I33" s="42"/>
      <c r="X33" s="42"/>
    </row>
    <row r="34" spans="2:34">
      <c r="B34" s="42"/>
      <c r="P34" s="42"/>
      <c r="R34" s="42"/>
      <c r="T34" s="42"/>
    </row>
    <row r="35" spans="2:34">
      <c r="D35" s="42"/>
      <c r="W35" s="42"/>
      <c r="AC35" s="42"/>
      <c r="AD35" s="42"/>
      <c r="AE35" s="42"/>
      <c r="AF35" s="42"/>
      <c r="AG35" s="42"/>
      <c r="AH35" s="42"/>
    </row>
    <row r="36" spans="2:34">
      <c r="H36" s="42"/>
      <c r="J36" s="42"/>
      <c r="K36" s="42"/>
      <c r="M36" s="42"/>
      <c r="Y36" s="42"/>
      <c r="Z36" s="42"/>
      <c r="AA36" s="42"/>
      <c r="AB36" s="42"/>
      <c r="AC36" s="42"/>
      <c r="AD36" s="42"/>
      <c r="AE36" s="42"/>
      <c r="AF36" s="42"/>
      <c r="AG36" s="42"/>
      <c r="AH36" s="42"/>
    </row>
    <row r="37" spans="2:34">
      <c r="AH37" s="42"/>
    </row>
    <row r="38" spans="2:34">
      <c r="AG38" s="42"/>
      <c r="AH38" s="42"/>
    </row>
    <row r="39" spans="2:34"/>
    <row r="40" spans="2:34">
      <c r="X40" s="42"/>
    </row>
    <row r="41" spans="2:34">
      <c r="R41" s="42"/>
    </row>
    <row r="42" spans="2:34">
      <c r="W42" s="42"/>
    </row>
    <row r="43" spans="2:34">
      <c r="Y43" s="42"/>
      <c r="Z43" s="42"/>
      <c r="AA43" s="42"/>
      <c r="AB43" s="42"/>
      <c r="AC43" s="42"/>
      <c r="AD43" s="42"/>
      <c r="AE43" s="42"/>
      <c r="AF43" s="42"/>
      <c r="AG43" s="42"/>
      <c r="AH43" s="42"/>
    </row>
    <row r="44" spans="2:34">
      <c r="AH44" s="42"/>
    </row>
    <row r="45" spans="2:34">
      <c r="X45" s="42"/>
    </row>
    <row r="46" spans="2:34"/>
    <row r="47" spans="2:34"/>
    <row r="48" spans="2:34">
      <c r="W48" s="42"/>
      <c r="Y48" s="42"/>
      <c r="Z48" s="42"/>
      <c r="AA48" s="42"/>
      <c r="AB48" s="42"/>
      <c r="AC48" s="42"/>
      <c r="AD48" s="42"/>
      <c r="AE48" s="42"/>
      <c r="AF48" s="42"/>
      <c r="AG48" s="42"/>
      <c r="AH48" s="42"/>
    </row>
    <row r="49" spans="28:34"/>
    <row r="50" spans="28:34">
      <c r="AE50" s="42"/>
      <c r="AF50" s="42"/>
      <c r="AG50" s="42"/>
      <c r="AH50" s="42"/>
    </row>
    <row r="51" spans="28:34">
      <c r="AC51" s="42"/>
      <c r="AD51" s="42"/>
      <c r="AE51" s="42"/>
      <c r="AF51" s="42"/>
      <c r="AG51" s="42"/>
      <c r="AH51" s="42"/>
    </row>
    <row r="52" spans="28:34"/>
    <row r="53" spans="28:34">
      <c r="AF53" s="42"/>
      <c r="AG53" s="42"/>
      <c r="AH53" s="42"/>
    </row>
    <row r="54" spans="28:34">
      <c r="AH54" s="42"/>
    </row>
    <row r="55" spans="28:34"/>
    <row r="56" spans="28:34">
      <c r="AB56" s="42"/>
      <c r="AC56" s="42"/>
      <c r="AD56" s="42"/>
      <c r="AE56" s="42"/>
      <c r="AF56" s="42"/>
      <c r="AG56" s="42"/>
      <c r="AH56" s="42"/>
    </row>
    <row r="57" spans="28:34">
      <c r="AH57" s="42"/>
    </row>
    <row r="58" spans="28:34">
      <c r="AH58" s="42"/>
    </row>
    <row r="59" spans="28:34">
      <c r="AG59" s="42"/>
      <c r="AH59" s="42"/>
    </row>
    <row r="60" spans="28:34"/>
    <row r="61" spans="28:34"/>
    <row r="62" spans="28:34"/>
    <row r="63" spans="28:34">
      <c r="AH63" s="42"/>
    </row>
    <row r="64" spans="28:34">
      <c r="AG64" s="42"/>
      <c r="AH64" s="42"/>
    </row>
    <row r="65" spans="28:34"/>
    <row r="66" spans="28:34"/>
    <row r="67" spans="28:34"/>
    <row r="68" spans="28:34">
      <c r="AB68" s="42"/>
      <c r="AC68" s="42"/>
      <c r="AD68" s="42"/>
      <c r="AE68" s="42"/>
      <c r="AF68" s="42"/>
      <c r="AG68" s="42"/>
      <c r="AH68" s="42"/>
    </row>
    <row r="69" spans="28:34">
      <c r="AF69" s="42"/>
      <c r="AG69" s="42"/>
      <c r="AH69" s="42"/>
    </row>
    <row r="70" spans="28:34"/>
    <row r="71" spans="28:34"/>
    <row r="72" spans="28:34"/>
    <row r="73" spans="28:34"/>
    <row r="74" spans="28:34"/>
    <row r="75" spans="28:34">
      <c r="AH75" s="42"/>
    </row>
    <row r="76" spans="28:34">
      <c r="AF76" s="42"/>
      <c r="AG76" s="42"/>
      <c r="AH76" s="42"/>
    </row>
    <row r="77" spans="28:34">
      <c r="AG77" s="42"/>
      <c r="AH77" s="42"/>
    </row>
    <row r="78" spans="28:34"/>
    <row r="79" spans="28:34"/>
    <row r="80" spans="28:34"/>
    <row r="81" spans="25:34"/>
    <row r="82" spans="25:34">
      <c r="Y82" s="42"/>
    </row>
    <row r="83" spans="25:34">
      <c r="Y83" s="42"/>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customHeight="1"/>
    <row r="118" spans="34:34" ht="13.5" customHeight="1"/>
    <row r="119" spans="34:34" ht="13.5" customHeight="1"/>
    <row r="120" spans="34:34" ht="13.5" customHeight="1">
      <c r="AH120" s="42"/>
    </row>
    <row r="121" spans="34:34" ht="13.5" customHeight="1">
      <c r="AH121" s="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84" customWidth="1"/>
    <col min="144" max="16384" width="0" style="84" hidden="1"/>
  </cols>
  <sheetData>
    <row r="1" spans="2:143" ht="22.5" customHeight="1" thickBot="1">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3" t="s">
        <v>151</v>
      </c>
      <c r="DI1" s="694"/>
      <c r="DJ1" s="694"/>
      <c r="DK1" s="694"/>
      <c r="DL1" s="694"/>
      <c r="DM1" s="694"/>
      <c r="DN1" s="695"/>
      <c r="DP1" s="693" t="s">
        <v>152</v>
      </c>
      <c r="DQ1" s="694"/>
      <c r="DR1" s="694"/>
      <c r="DS1" s="694"/>
      <c r="DT1" s="694"/>
      <c r="DU1" s="694"/>
      <c r="DV1" s="694"/>
      <c r="DW1" s="694"/>
      <c r="DX1" s="694"/>
      <c r="DY1" s="694"/>
      <c r="DZ1" s="694"/>
      <c r="EA1" s="694"/>
      <c r="EB1" s="694"/>
      <c r="EC1" s="695"/>
      <c r="ED1" s="82"/>
      <c r="EE1" s="82"/>
      <c r="EF1" s="82"/>
      <c r="EG1" s="82"/>
      <c r="EH1" s="82"/>
      <c r="EI1" s="82"/>
      <c r="EJ1" s="82"/>
      <c r="EK1" s="82"/>
      <c r="EL1" s="82"/>
      <c r="EM1" s="82"/>
    </row>
    <row r="2" spans="2:143" ht="22.5" customHeight="1">
      <c r="B2" s="85" t="s">
        <v>153</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c r="B3" s="639" t="s">
        <v>154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155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84" t="s">
        <v>156</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c r="B4" s="639" t="s">
        <v>25</v>
      </c>
      <c r="C4" s="640"/>
      <c r="D4" s="640"/>
      <c r="E4" s="640"/>
      <c r="F4" s="640"/>
      <c r="G4" s="640"/>
      <c r="H4" s="640"/>
      <c r="I4" s="640"/>
      <c r="J4" s="640"/>
      <c r="K4" s="640"/>
      <c r="L4" s="640"/>
      <c r="M4" s="640"/>
      <c r="N4" s="640"/>
      <c r="O4" s="640"/>
      <c r="P4" s="640"/>
      <c r="Q4" s="641"/>
      <c r="R4" s="639" t="s">
        <v>157</v>
      </c>
      <c r="S4" s="640"/>
      <c r="T4" s="640"/>
      <c r="U4" s="640"/>
      <c r="V4" s="640"/>
      <c r="W4" s="640"/>
      <c r="X4" s="640"/>
      <c r="Y4" s="641"/>
      <c r="Z4" s="639" t="s">
        <v>158</v>
      </c>
      <c r="AA4" s="640"/>
      <c r="AB4" s="640"/>
      <c r="AC4" s="641"/>
      <c r="AD4" s="639" t="s">
        <v>159</v>
      </c>
      <c r="AE4" s="640"/>
      <c r="AF4" s="640"/>
      <c r="AG4" s="640"/>
      <c r="AH4" s="640"/>
      <c r="AI4" s="640"/>
      <c r="AJ4" s="640"/>
      <c r="AK4" s="641"/>
      <c r="AL4" s="639" t="s">
        <v>158</v>
      </c>
      <c r="AM4" s="640"/>
      <c r="AN4" s="640"/>
      <c r="AO4" s="641"/>
      <c r="AP4" s="690" t="s">
        <v>160</v>
      </c>
      <c r="AQ4" s="690"/>
      <c r="AR4" s="690"/>
      <c r="AS4" s="690"/>
      <c r="AT4" s="690"/>
      <c r="AU4" s="690"/>
      <c r="AV4" s="690"/>
      <c r="AW4" s="690"/>
      <c r="AX4" s="690"/>
      <c r="AY4" s="690"/>
      <c r="AZ4" s="690"/>
      <c r="BA4" s="690"/>
      <c r="BB4" s="690"/>
      <c r="BC4" s="690"/>
      <c r="BD4" s="690"/>
      <c r="BE4" s="690"/>
      <c r="BF4" s="690"/>
      <c r="BG4" s="690" t="s">
        <v>161</v>
      </c>
      <c r="BH4" s="690"/>
      <c r="BI4" s="690"/>
      <c r="BJ4" s="690"/>
      <c r="BK4" s="690"/>
      <c r="BL4" s="690"/>
      <c r="BM4" s="690"/>
      <c r="BN4" s="690"/>
      <c r="BO4" s="690" t="s">
        <v>158</v>
      </c>
      <c r="BP4" s="690"/>
      <c r="BQ4" s="690"/>
      <c r="BR4" s="690"/>
      <c r="BS4" s="690" t="s">
        <v>162</v>
      </c>
      <c r="BT4" s="690"/>
      <c r="BU4" s="690"/>
      <c r="BV4" s="690"/>
      <c r="BW4" s="690"/>
      <c r="BX4" s="690"/>
      <c r="BY4" s="690"/>
      <c r="BZ4" s="690"/>
      <c r="CA4" s="690"/>
      <c r="CB4" s="690"/>
      <c r="CD4" s="684" t="s">
        <v>163</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88" customFormat="1" ht="11.25" customHeight="1">
      <c r="B5" s="658" t="s">
        <v>164</v>
      </c>
      <c r="C5" s="659"/>
      <c r="D5" s="659"/>
      <c r="E5" s="659"/>
      <c r="F5" s="659"/>
      <c r="G5" s="659"/>
      <c r="H5" s="659"/>
      <c r="I5" s="659"/>
      <c r="J5" s="659"/>
      <c r="K5" s="659"/>
      <c r="L5" s="659"/>
      <c r="M5" s="659"/>
      <c r="N5" s="659"/>
      <c r="O5" s="659"/>
      <c r="P5" s="659"/>
      <c r="Q5" s="660"/>
      <c r="R5" s="629">
        <v>12595297</v>
      </c>
      <c r="S5" s="630"/>
      <c r="T5" s="630"/>
      <c r="U5" s="630"/>
      <c r="V5" s="630"/>
      <c r="W5" s="630"/>
      <c r="X5" s="630"/>
      <c r="Y5" s="677"/>
      <c r="Z5" s="691">
        <v>34.799999999999997</v>
      </c>
      <c r="AA5" s="691"/>
      <c r="AB5" s="691"/>
      <c r="AC5" s="691"/>
      <c r="AD5" s="692">
        <v>11849072</v>
      </c>
      <c r="AE5" s="692"/>
      <c r="AF5" s="692"/>
      <c r="AG5" s="692"/>
      <c r="AH5" s="692"/>
      <c r="AI5" s="692"/>
      <c r="AJ5" s="692"/>
      <c r="AK5" s="692"/>
      <c r="AL5" s="678">
        <v>65</v>
      </c>
      <c r="AM5" s="647"/>
      <c r="AN5" s="647"/>
      <c r="AO5" s="679"/>
      <c r="AP5" s="658" t="s">
        <v>165</v>
      </c>
      <c r="AQ5" s="659"/>
      <c r="AR5" s="659"/>
      <c r="AS5" s="659"/>
      <c r="AT5" s="659"/>
      <c r="AU5" s="659"/>
      <c r="AV5" s="659"/>
      <c r="AW5" s="659"/>
      <c r="AX5" s="659"/>
      <c r="AY5" s="659"/>
      <c r="AZ5" s="659"/>
      <c r="BA5" s="659"/>
      <c r="BB5" s="659"/>
      <c r="BC5" s="659"/>
      <c r="BD5" s="659"/>
      <c r="BE5" s="659"/>
      <c r="BF5" s="660"/>
      <c r="BG5" s="579">
        <v>11849072</v>
      </c>
      <c r="BH5" s="580"/>
      <c r="BI5" s="580"/>
      <c r="BJ5" s="580"/>
      <c r="BK5" s="580"/>
      <c r="BL5" s="580"/>
      <c r="BM5" s="580"/>
      <c r="BN5" s="581"/>
      <c r="BO5" s="632">
        <v>94.1</v>
      </c>
      <c r="BP5" s="632"/>
      <c r="BQ5" s="632"/>
      <c r="BR5" s="632"/>
      <c r="BS5" s="633">
        <v>70109</v>
      </c>
      <c r="BT5" s="633"/>
      <c r="BU5" s="633"/>
      <c r="BV5" s="633"/>
      <c r="BW5" s="633"/>
      <c r="BX5" s="633"/>
      <c r="BY5" s="633"/>
      <c r="BZ5" s="633"/>
      <c r="CA5" s="633"/>
      <c r="CB5" s="669"/>
      <c r="CD5" s="684" t="s">
        <v>160</v>
      </c>
      <c r="CE5" s="685"/>
      <c r="CF5" s="685"/>
      <c r="CG5" s="685"/>
      <c r="CH5" s="685"/>
      <c r="CI5" s="685"/>
      <c r="CJ5" s="685"/>
      <c r="CK5" s="685"/>
      <c r="CL5" s="685"/>
      <c r="CM5" s="685"/>
      <c r="CN5" s="685"/>
      <c r="CO5" s="685"/>
      <c r="CP5" s="685"/>
      <c r="CQ5" s="686"/>
      <c r="CR5" s="684" t="s">
        <v>166</v>
      </c>
      <c r="CS5" s="685"/>
      <c r="CT5" s="685"/>
      <c r="CU5" s="685"/>
      <c r="CV5" s="685"/>
      <c r="CW5" s="685"/>
      <c r="CX5" s="685"/>
      <c r="CY5" s="686"/>
      <c r="CZ5" s="684" t="s">
        <v>158</v>
      </c>
      <c r="DA5" s="685"/>
      <c r="DB5" s="685"/>
      <c r="DC5" s="686"/>
      <c r="DD5" s="684" t="s">
        <v>167</v>
      </c>
      <c r="DE5" s="685"/>
      <c r="DF5" s="685"/>
      <c r="DG5" s="685"/>
      <c r="DH5" s="685"/>
      <c r="DI5" s="685"/>
      <c r="DJ5" s="685"/>
      <c r="DK5" s="685"/>
      <c r="DL5" s="685"/>
      <c r="DM5" s="685"/>
      <c r="DN5" s="685"/>
      <c r="DO5" s="685"/>
      <c r="DP5" s="686"/>
      <c r="DQ5" s="684" t="s">
        <v>168</v>
      </c>
      <c r="DR5" s="685"/>
      <c r="DS5" s="685"/>
      <c r="DT5" s="685"/>
      <c r="DU5" s="685"/>
      <c r="DV5" s="685"/>
      <c r="DW5" s="685"/>
      <c r="DX5" s="685"/>
      <c r="DY5" s="685"/>
      <c r="DZ5" s="685"/>
      <c r="EA5" s="685"/>
      <c r="EB5" s="685"/>
      <c r="EC5" s="686"/>
    </row>
    <row r="6" spans="2:143" ht="11.25" customHeight="1">
      <c r="B6" s="576" t="s">
        <v>169</v>
      </c>
      <c r="C6" s="577"/>
      <c r="D6" s="577"/>
      <c r="E6" s="577"/>
      <c r="F6" s="577"/>
      <c r="G6" s="577"/>
      <c r="H6" s="577"/>
      <c r="I6" s="577"/>
      <c r="J6" s="577"/>
      <c r="K6" s="577"/>
      <c r="L6" s="577"/>
      <c r="M6" s="577"/>
      <c r="N6" s="577"/>
      <c r="O6" s="577"/>
      <c r="P6" s="577"/>
      <c r="Q6" s="578"/>
      <c r="R6" s="579">
        <v>189301</v>
      </c>
      <c r="S6" s="580"/>
      <c r="T6" s="580"/>
      <c r="U6" s="580"/>
      <c r="V6" s="580"/>
      <c r="W6" s="580"/>
      <c r="X6" s="580"/>
      <c r="Y6" s="581"/>
      <c r="Z6" s="632">
        <v>0.5</v>
      </c>
      <c r="AA6" s="632"/>
      <c r="AB6" s="632"/>
      <c r="AC6" s="632"/>
      <c r="AD6" s="633">
        <v>189301</v>
      </c>
      <c r="AE6" s="633"/>
      <c r="AF6" s="633"/>
      <c r="AG6" s="633"/>
      <c r="AH6" s="633"/>
      <c r="AI6" s="633"/>
      <c r="AJ6" s="633"/>
      <c r="AK6" s="633"/>
      <c r="AL6" s="602">
        <v>1</v>
      </c>
      <c r="AM6" s="634"/>
      <c r="AN6" s="634"/>
      <c r="AO6" s="635"/>
      <c r="AP6" s="576" t="s">
        <v>170</v>
      </c>
      <c r="AQ6" s="577"/>
      <c r="AR6" s="577"/>
      <c r="AS6" s="577"/>
      <c r="AT6" s="577"/>
      <c r="AU6" s="577"/>
      <c r="AV6" s="577"/>
      <c r="AW6" s="577"/>
      <c r="AX6" s="577"/>
      <c r="AY6" s="577"/>
      <c r="AZ6" s="577"/>
      <c r="BA6" s="577"/>
      <c r="BB6" s="577"/>
      <c r="BC6" s="577"/>
      <c r="BD6" s="577"/>
      <c r="BE6" s="577"/>
      <c r="BF6" s="578"/>
      <c r="BG6" s="579">
        <v>11849072</v>
      </c>
      <c r="BH6" s="580"/>
      <c r="BI6" s="580"/>
      <c r="BJ6" s="580"/>
      <c r="BK6" s="580"/>
      <c r="BL6" s="580"/>
      <c r="BM6" s="580"/>
      <c r="BN6" s="581"/>
      <c r="BO6" s="632">
        <v>94.1</v>
      </c>
      <c r="BP6" s="632"/>
      <c r="BQ6" s="632"/>
      <c r="BR6" s="632"/>
      <c r="BS6" s="633">
        <v>70109</v>
      </c>
      <c r="BT6" s="633"/>
      <c r="BU6" s="633"/>
      <c r="BV6" s="633"/>
      <c r="BW6" s="633"/>
      <c r="BX6" s="633"/>
      <c r="BY6" s="633"/>
      <c r="BZ6" s="633"/>
      <c r="CA6" s="633"/>
      <c r="CB6" s="669"/>
      <c r="CD6" s="636" t="s">
        <v>171</v>
      </c>
      <c r="CE6" s="637"/>
      <c r="CF6" s="637"/>
      <c r="CG6" s="637"/>
      <c r="CH6" s="637"/>
      <c r="CI6" s="637"/>
      <c r="CJ6" s="637"/>
      <c r="CK6" s="637"/>
      <c r="CL6" s="637"/>
      <c r="CM6" s="637"/>
      <c r="CN6" s="637"/>
      <c r="CO6" s="637"/>
      <c r="CP6" s="637"/>
      <c r="CQ6" s="638"/>
      <c r="CR6" s="579">
        <v>285570</v>
      </c>
      <c r="CS6" s="580"/>
      <c r="CT6" s="580"/>
      <c r="CU6" s="580"/>
      <c r="CV6" s="580"/>
      <c r="CW6" s="580"/>
      <c r="CX6" s="580"/>
      <c r="CY6" s="581"/>
      <c r="CZ6" s="632">
        <v>0.8</v>
      </c>
      <c r="DA6" s="632"/>
      <c r="DB6" s="632"/>
      <c r="DC6" s="632"/>
      <c r="DD6" s="585" t="s">
        <v>172</v>
      </c>
      <c r="DE6" s="580"/>
      <c r="DF6" s="580"/>
      <c r="DG6" s="580"/>
      <c r="DH6" s="580"/>
      <c r="DI6" s="580"/>
      <c r="DJ6" s="580"/>
      <c r="DK6" s="580"/>
      <c r="DL6" s="580"/>
      <c r="DM6" s="580"/>
      <c r="DN6" s="580"/>
      <c r="DO6" s="580"/>
      <c r="DP6" s="581"/>
      <c r="DQ6" s="585">
        <v>285570</v>
      </c>
      <c r="DR6" s="580"/>
      <c r="DS6" s="580"/>
      <c r="DT6" s="580"/>
      <c r="DU6" s="580"/>
      <c r="DV6" s="580"/>
      <c r="DW6" s="580"/>
      <c r="DX6" s="580"/>
      <c r="DY6" s="580"/>
      <c r="DZ6" s="580"/>
      <c r="EA6" s="580"/>
      <c r="EB6" s="580"/>
      <c r="EC6" s="618"/>
    </row>
    <row r="7" spans="2:143" ht="11.25" customHeight="1">
      <c r="B7" s="576" t="s">
        <v>173</v>
      </c>
      <c r="C7" s="577"/>
      <c r="D7" s="577"/>
      <c r="E7" s="577"/>
      <c r="F7" s="577"/>
      <c r="G7" s="577"/>
      <c r="H7" s="577"/>
      <c r="I7" s="577"/>
      <c r="J7" s="577"/>
      <c r="K7" s="577"/>
      <c r="L7" s="577"/>
      <c r="M7" s="577"/>
      <c r="N7" s="577"/>
      <c r="O7" s="577"/>
      <c r="P7" s="577"/>
      <c r="Q7" s="578"/>
      <c r="R7" s="579">
        <v>27886</v>
      </c>
      <c r="S7" s="580"/>
      <c r="T7" s="580"/>
      <c r="U7" s="580"/>
      <c r="V7" s="580"/>
      <c r="W7" s="580"/>
      <c r="X7" s="580"/>
      <c r="Y7" s="581"/>
      <c r="Z7" s="632">
        <v>0.1</v>
      </c>
      <c r="AA7" s="632"/>
      <c r="AB7" s="632"/>
      <c r="AC7" s="632"/>
      <c r="AD7" s="633">
        <v>27886</v>
      </c>
      <c r="AE7" s="633"/>
      <c r="AF7" s="633"/>
      <c r="AG7" s="633"/>
      <c r="AH7" s="633"/>
      <c r="AI7" s="633"/>
      <c r="AJ7" s="633"/>
      <c r="AK7" s="633"/>
      <c r="AL7" s="602">
        <v>0.2</v>
      </c>
      <c r="AM7" s="634"/>
      <c r="AN7" s="634"/>
      <c r="AO7" s="635"/>
      <c r="AP7" s="576" t="s">
        <v>174</v>
      </c>
      <c r="AQ7" s="577"/>
      <c r="AR7" s="577"/>
      <c r="AS7" s="577"/>
      <c r="AT7" s="577"/>
      <c r="AU7" s="577"/>
      <c r="AV7" s="577"/>
      <c r="AW7" s="577"/>
      <c r="AX7" s="577"/>
      <c r="AY7" s="577"/>
      <c r="AZ7" s="577"/>
      <c r="BA7" s="577"/>
      <c r="BB7" s="577"/>
      <c r="BC7" s="577"/>
      <c r="BD7" s="577"/>
      <c r="BE7" s="577"/>
      <c r="BF7" s="578"/>
      <c r="BG7" s="579">
        <v>6346525</v>
      </c>
      <c r="BH7" s="580"/>
      <c r="BI7" s="580"/>
      <c r="BJ7" s="580"/>
      <c r="BK7" s="580"/>
      <c r="BL7" s="580"/>
      <c r="BM7" s="580"/>
      <c r="BN7" s="581"/>
      <c r="BO7" s="632">
        <v>50.4</v>
      </c>
      <c r="BP7" s="632"/>
      <c r="BQ7" s="632"/>
      <c r="BR7" s="632"/>
      <c r="BS7" s="633">
        <v>70109</v>
      </c>
      <c r="BT7" s="633"/>
      <c r="BU7" s="633"/>
      <c r="BV7" s="633"/>
      <c r="BW7" s="633"/>
      <c r="BX7" s="633"/>
      <c r="BY7" s="633"/>
      <c r="BZ7" s="633"/>
      <c r="CA7" s="633"/>
      <c r="CB7" s="669"/>
      <c r="CD7" s="611" t="s">
        <v>175</v>
      </c>
      <c r="CE7" s="612"/>
      <c r="CF7" s="612"/>
      <c r="CG7" s="612"/>
      <c r="CH7" s="612"/>
      <c r="CI7" s="612"/>
      <c r="CJ7" s="612"/>
      <c r="CK7" s="612"/>
      <c r="CL7" s="612"/>
      <c r="CM7" s="612"/>
      <c r="CN7" s="612"/>
      <c r="CO7" s="612"/>
      <c r="CP7" s="612"/>
      <c r="CQ7" s="613"/>
      <c r="CR7" s="579">
        <v>3164923</v>
      </c>
      <c r="CS7" s="580"/>
      <c r="CT7" s="580"/>
      <c r="CU7" s="580"/>
      <c r="CV7" s="580"/>
      <c r="CW7" s="580"/>
      <c r="CX7" s="580"/>
      <c r="CY7" s="581"/>
      <c r="CZ7" s="632">
        <v>9</v>
      </c>
      <c r="DA7" s="632"/>
      <c r="DB7" s="632"/>
      <c r="DC7" s="632"/>
      <c r="DD7" s="585">
        <v>32098</v>
      </c>
      <c r="DE7" s="580"/>
      <c r="DF7" s="580"/>
      <c r="DG7" s="580"/>
      <c r="DH7" s="580"/>
      <c r="DI7" s="580"/>
      <c r="DJ7" s="580"/>
      <c r="DK7" s="580"/>
      <c r="DL7" s="580"/>
      <c r="DM7" s="580"/>
      <c r="DN7" s="580"/>
      <c r="DO7" s="580"/>
      <c r="DP7" s="581"/>
      <c r="DQ7" s="585">
        <v>2749957</v>
      </c>
      <c r="DR7" s="580"/>
      <c r="DS7" s="580"/>
      <c r="DT7" s="580"/>
      <c r="DU7" s="580"/>
      <c r="DV7" s="580"/>
      <c r="DW7" s="580"/>
      <c r="DX7" s="580"/>
      <c r="DY7" s="580"/>
      <c r="DZ7" s="580"/>
      <c r="EA7" s="580"/>
      <c r="EB7" s="580"/>
      <c r="EC7" s="618"/>
    </row>
    <row r="8" spans="2:143" ht="11.25" customHeight="1">
      <c r="B8" s="576" t="s">
        <v>176</v>
      </c>
      <c r="C8" s="577"/>
      <c r="D8" s="577"/>
      <c r="E8" s="577"/>
      <c r="F8" s="577"/>
      <c r="G8" s="577"/>
      <c r="H8" s="577"/>
      <c r="I8" s="577"/>
      <c r="J8" s="577"/>
      <c r="K8" s="577"/>
      <c r="L8" s="577"/>
      <c r="M8" s="577"/>
      <c r="N8" s="577"/>
      <c r="O8" s="577"/>
      <c r="P8" s="577"/>
      <c r="Q8" s="578"/>
      <c r="R8" s="579">
        <v>79434</v>
      </c>
      <c r="S8" s="580"/>
      <c r="T8" s="580"/>
      <c r="U8" s="580"/>
      <c r="V8" s="580"/>
      <c r="W8" s="580"/>
      <c r="X8" s="580"/>
      <c r="Y8" s="581"/>
      <c r="Z8" s="632">
        <v>0.2</v>
      </c>
      <c r="AA8" s="632"/>
      <c r="AB8" s="632"/>
      <c r="AC8" s="632"/>
      <c r="AD8" s="633">
        <v>79434</v>
      </c>
      <c r="AE8" s="633"/>
      <c r="AF8" s="633"/>
      <c r="AG8" s="633"/>
      <c r="AH8" s="633"/>
      <c r="AI8" s="633"/>
      <c r="AJ8" s="633"/>
      <c r="AK8" s="633"/>
      <c r="AL8" s="602">
        <v>0.4</v>
      </c>
      <c r="AM8" s="634"/>
      <c r="AN8" s="634"/>
      <c r="AO8" s="635"/>
      <c r="AP8" s="576" t="s">
        <v>177</v>
      </c>
      <c r="AQ8" s="577"/>
      <c r="AR8" s="577"/>
      <c r="AS8" s="577"/>
      <c r="AT8" s="577"/>
      <c r="AU8" s="577"/>
      <c r="AV8" s="577"/>
      <c r="AW8" s="577"/>
      <c r="AX8" s="577"/>
      <c r="AY8" s="577"/>
      <c r="AZ8" s="577"/>
      <c r="BA8" s="577"/>
      <c r="BB8" s="577"/>
      <c r="BC8" s="577"/>
      <c r="BD8" s="577"/>
      <c r="BE8" s="577"/>
      <c r="BF8" s="578"/>
      <c r="BG8" s="579">
        <v>167368</v>
      </c>
      <c r="BH8" s="580"/>
      <c r="BI8" s="580"/>
      <c r="BJ8" s="580"/>
      <c r="BK8" s="580"/>
      <c r="BL8" s="580"/>
      <c r="BM8" s="580"/>
      <c r="BN8" s="581"/>
      <c r="BO8" s="632">
        <v>1.3</v>
      </c>
      <c r="BP8" s="632"/>
      <c r="BQ8" s="632"/>
      <c r="BR8" s="632"/>
      <c r="BS8" s="585" t="s">
        <v>178</v>
      </c>
      <c r="BT8" s="580"/>
      <c r="BU8" s="580"/>
      <c r="BV8" s="580"/>
      <c r="BW8" s="580"/>
      <c r="BX8" s="580"/>
      <c r="BY8" s="580"/>
      <c r="BZ8" s="580"/>
      <c r="CA8" s="580"/>
      <c r="CB8" s="618"/>
      <c r="CD8" s="611" t="s">
        <v>179</v>
      </c>
      <c r="CE8" s="612"/>
      <c r="CF8" s="612"/>
      <c r="CG8" s="612"/>
      <c r="CH8" s="612"/>
      <c r="CI8" s="612"/>
      <c r="CJ8" s="612"/>
      <c r="CK8" s="612"/>
      <c r="CL8" s="612"/>
      <c r="CM8" s="612"/>
      <c r="CN8" s="612"/>
      <c r="CO8" s="612"/>
      <c r="CP8" s="612"/>
      <c r="CQ8" s="613"/>
      <c r="CR8" s="579">
        <v>13615067</v>
      </c>
      <c r="CS8" s="580"/>
      <c r="CT8" s="580"/>
      <c r="CU8" s="580"/>
      <c r="CV8" s="580"/>
      <c r="CW8" s="580"/>
      <c r="CX8" s="580"/>
      <c r="CY8" s="581"/>
      <c r="CZ8" s="632">
        <v>38.700000000000003</v>
      </c>
      <c r="DA8" s="632"/>
      <c r="DB8" s="632"/>
      <c r="DC8" s="632"/>
      <c r="DD8" s="585">
        <v>153120</v>
      </c>
      <c r="DE8" s="580"/>
      <c r="DF8" s="580"/>
      <c r="DG8" s="580"/>
      <c r="DH8" s="580"/>
      <c r="DI8" s="580"/>
      <c r="DJ8" s="580"/>
      <c r="DK8" s="580"/>
      <c r="DL8" s="580"/>
      <c r="DM8" s="580"/>
      <c r="DN8" s="580"/>
      <c r="DO8" s="580"/>
      <c r="DP8" s="581"/>
      <c r="DQ8" s="585">
        <v>6443711</v>
      </c>
      <c r="DR8" s="580"/>
      <c r="DS8" s="580"/>
      <c r="DT8" s="580"/>
      <c r="DU8" s="580"/>
      <c r="DV8" s="580"/>
      <c r="DW8" s="580"/>
      <c r="DX8" s="580"/>
      <c r="DY8" s="580"/>
      <c r="DZ8" s="580"/>
      <c r="EA8" s="580"/>
      <c r="EB8" s="580"/>
      <c r="EC8" s="618"/>
    </row>
    <row r="9" spans="2:143" ht="11.25" customHeight="1">
      <c r="B9" s="576" t="s">
        <v>180</v>
      </c>
      <c r="C9" s="577"/>
      <c r="D9" s="577"/>
      <c r="E9" s="577"/>
      <c r="F9" s="577"/>
      <c r="G9" s="577"/>
      <c r="H9" s="577"/>
      <c r="I9" s="577"/>
      <c r="J9" s="577"/>
      <c r="K9" s="577"/>
      <c r="L9" s="577"/>
      <c r="M9" s="577"/>
      <c r="N9" s="577"/>
      <c r="O9" s="577"/>
      <c r="P9" s="577"/>
      <c r="Q9" s="578"/>
      <c r="R9" s="579">
        <v>74194</v>
      </c>
      <c r="S9" s="580"/>
      <c r="T9" s="580"/>
      <c r="U9" s="580"/>
      <c r="V9" s="580"/>
      <c r="W9" s="580"/>
      <c r="X9" s="580"/>
      <c r="Y9" s="581"/>
      <c r="Z9" s="632">
        <v>0.2</v>
      </c>
      <c r="AA9" s="632"/>
      <c r="AB9" s="632"/>
      <c r="AC9" s="632"/>
      <c r="AD9" s="633">
        <v>74194</v>
      </c>
      <c r="AE9" s="633"/>
      <c r="AF9" s="633"/>
      <c r="AG9" s="633"/>
      <c r="AH9" s="633"/>
      <c r="AI9" s="633"/>
      <c r="AJ9" s="633"/>
      <c r="AK9" s="633"/>
      <c r="AL9" s="602">
        <v>0.4</v>
      </c>
      <c r="AM9" s="634"/>
      <c r="AN9" s="634"/>
      <c r="AO9" s="635"/>
      <c r="AP9" s="576" t="s">
        <v>181</v>
      </c>
      <c r="AQ9" s="577"/>
      <c r="AR9" s="577"/>
      <c r="AS9" s="577"/>
      <c r="AT9" s="577"/>
      <c r="AU9" s="577"/>
      <c r="AV9" s="577"/>
      <c r="AW9" s="577"/>
      <c r="AX9" s="577"/>
      <c r="AY9" s="577"/>
      <c r="AZ9" s="577"/>
      <c r="BA9" s="577"/>
      <c r="BB9" s="577"/>
      <c r="BC9" s="577"/>
      <c r="BD9" s="577"/>
      <c r="BE9" s="577"/>
      <c r="BF9" s="578"/>
      <c r="BG9" s="579">
        <v>5684568</v>
      </c>
      <c r="BH9" s="580"/>
      <c r="BI9" s="580"/>
      <c r="BJ9" s="580"/>
      <c r="BK9" s="580"/>
      <c r="BL9" s="580"/>
      <c r="BM9" s="580"/>
      <c r="BN9" s="581"/>
      <c r="BO9" s="632">
        <v>45.1</v>
      </c>
      <c r="BP9" s="632"/>
      <c r="BQ9" s="632"/>
      <c r="BR9" s="632"/>
      <c r="BS9" s="585" t="s">
        <v>178</v>
      </c>
      <c r="BT9" s="580"/>
      <c r="BU9" s="580"/>
      <c r="BV9" s="580"/>
      <c r="BW9" s="580"/>
      <c r="BX9" s="580"/>
      <c r="BY9" s="580"/>
      <c r="BZ9" s="580"/>
      <c r="CA9" s="580"/>
      <c r="CB9" s="618"/>
      <c r="CD9" s="611" t="s">
        <v>182</v>
      </c>
      <c r="CE9" s="612"/>
      <c r="CF9" s="612"/>
      <c r="CG9" s="612"/>
      <c r="CH9" s="612"/>
      <c r="CI9" s="612"/>
      <c r="CJ9" s="612"/>
      <c r="CK9" s="612"/>
      <c r="CL9" s="612"/>
      <c r="CM9" s="612"/>
      <c r="CN9" s="612"/>
      <c r="CO9" s="612"/>
      <c r="CP9" s="612"/>
      <c r="CQ9" s="613"/>
      <c r="CR9" s="579">
        <v>2611630</v>
      </c>
      <c r="CS9" s="580"/>
      <c r="CT9" s="580"/>
      <c r="CU9" s="580"/>
      <c r="CV9" s="580"/>
      <c r="CW9" s="580"/>
      <c r="CX9" s="580"/>
      <c r="CY9" s="581"/>
      <c r="CZ9" s="632">
        <v>7.4</v>
      </c>
      <c r="DA9" s="632"/>
      <c r="DB9" s="632"/>
      <c r="DC9" s="632"/>
      <c r="DD9" s="585">
        <v>11484</v>
      </c>
      <c r="DE9" s="580"/>
      <c r="DF9" s="580"/>
      <c r="DG9" s="580"/>
      <c r="DH9" s="580"/>
      <c r="DI9" s="580"/>
      <c r="DJ9" s="580"/>
      <c r="DK9" s="580"/>
      <c r="DL9" s="580"/>
      <c r="DM9" s="580"/>
      <c r="DN9" s="580"/>
      <c r="DO9" s="580"/>
      <c r="DP9" s="581"/>
      <c r="DQ9" s="585">
        <v>1960254</v>
      </c>
      <c r="DR9" s="580"/>
      <c r="DS9" s="580"/>
      <c r="DT9" s="580"/>
      <c r="DU9" s="580"/>
      <c r="DV9" s="580"/>
      <c r="DW9" s="580"/>
      <c r="DX9" s="580"/>
      <c r="DY9" s="580"/>
      <c r="DZ9" s="580"/>
      <c r="EA9" s="580"/>
      <c r="EB9" s="580"/>
      <c r="EC9" s="618"/>
    </row>
    <row r="10" spans="2:143" ht="11.25" customHeight="1">
      <c r="B10" s="576" t="s">
        <v>183</v>
      </c>
      <c r="C10" s="577"/>
      <c r="D10" s="577"/>
      <c r="E10" s="577"/>
      <c r="F10" s="577"/>
      <c r="G10" s="577"/>
      <c r="H10" s="577"/>
      <c r="I10" s="577"/>
      <c r="J10" s="577"/>
      <c r="K10" s="577"/>
      <c r="L10" s="577"/>
      <c r="M10" s="577"/>
      <c r="N10" s="577"/>
      <c r="O10" s="577"/>
      <c r="P10" s="577"/>
      <c r="Q10" s="578"/>
      <c r="R10" s="579">
        <v>1863778</v>
      </c>
      <c r="S10" s="580"/>
      <c r="T10" s="580"/>
      <c r="U10" s="580"/>
      <c r="V10" s="580"/>
      <c r="W10" s="580"/>
      <c r="X10" s="580"/>
      <c r="Y10" s="581"/>
      <c r="Z10" s="632">
        <v>5.0999999999999996</v>
      </c>
      <c r="AA10" s="632"/>
      <c r="AB10" s="632"/>
      <c r="AC10" s="632"/>
      <c r="AD10" s="633">
        <v>1863778</v>
      </c>
      <c r="AE10" s="633"/>
      <c r="AF10" s="633"/>
      <c r="AG10" s="633"/>
      <c r="AH10" s="633"/>
      <c r="AI10" s="633"/>
      <c r="AJ10" s="633"/>
      <c r="AK10" s="633"/>
      <c r="AL10" s="602">
        <v>10.199999999999999</v>
      </c>
      <c r="AM10" s="634"/>
      <c r="AN10" s="634"/>
      <c r="AO10" s="635"/>
      <c r="AP10" s="576" t="s">
        <v>184</v>
      </c>
      <c r="AQ10" s="577"/>
      <c r="AR10" s="577"/>
      <c r="AS10" s="577"/>
      <c r="AT10" s="577"/>
      <c r="AU10" s="577"/>
      <c r="AV10" s="577"/>
      <c r="AW10" s="577"/>
      <c r="AX10" s="577"/>
      <c r="AY10" s="577"/>
      <c r="AZ10" s="577"/>
      <c r="BA10" s="577"/>
      <c r="BB10" s="577"/>
      <c r="BC10" s="577"/>
      <c r="BD10" s="577"/>
      <c r="BE10" s="577"/>
      <c r="BF10" s="578"/>
      <c r="BG10" s="579">
        <v>214700</v>
      </c>
      <c r="BH10" s="580"/>
      <c r="BI10" s="580"/>
      <c r="BJ10" s="580"/>
      <c r="BK10" s="580"/>
      <c r="BL10" s="580"/>
      <c r="BM10" s="580"/>
      <c r="BN10" s="581"/>
      <c r="BO10" s="632">
        <v>1.7</v>
      </c>
      <c r="BP10" s="632"/>
      <c r="BQ10" s="632"/>
      <c r="BR10" s="632"/>
      <c r="BS10" s="585">
        <v>24571</v>
      </c>
      <c r="BT10" s="580"/>
      <c r="BU10" s="580"/>
      <c r="BV10" s="580"/>
      <c r="BW10" s="580"/>
      <c r="BX10" s="580"/>
      <c r="BY10" s="580"/>
      <c r="BZ10" s="580"/>
      <c r="CA10" s="580"/>
      <c r="CB10" s="618"/>
      <c r="CD10" s="611" t="s">
        <v>185</v>
      </c>
      <c r="CE10" s="612"/>
      <c r="CF10" s="612"/>
      <c r="CG10" s="612"/>
      <c r="CH10" s="612"/>
      <c r="CI10" s="612"/>
      <c r="CJ10" s="612"/>
      <c r="CK10" s="612"/>
      <c r="CL10" s="612"/>
      <c r="CM10" s="612"/>
      <c r="CN10" s="612"/>
      <c r="CO10" s="612"/>
      <c r="CP10" s="612"/>
      <c r="CQ10" s="613"/>
      <c r="CR10" s="579">
        <v>30262</v>
      </c>
      <c r="CS10" s="580"/>
      <c r="CT10" s="580"/>
      <c r="CU10" s="580"/>
      <c r="CV10" s="580"/>
      <c r="CW10" s="580"/>
      <c r="CX10" s="580"/>
      <c r="CY10" s="581"/>
      <c r="CZ10" s="632">
        <v>0.1</v>
      </c>
      <c r="DA10" s="632"/>
      <c r="DB10" s="632"/>
      <c r="DC10" s="632"/>
      <c r="DD10" s="585" t="s">
        <v>178</v>
      </c>
      <c r="DE10" s="580"/>
      <c r="DF10" s="580"/>
      <c r="DG10" s="580"/>
      <c r="DH10" s="580"/>
      <c r="DI10" s="580"/>
      <c r="DJ10" s="580"/>
      <c r="DK10" s="580"/>
      <c r="DL10" s="580"/>
      <c r="DM10" s="580"/>
      <c r="DN10" s="580"/>
      <c r="DO10" s="580"/>
      <c r="DP10" s="581"/>
      <c r="DQ10" s="585">
        <v>26500</v>
      </c>
      <c r="DR10" s="580"/>
      <c r="DS10" s="580"/>
      <c r="DT10" s="580"/>
      <c r="DU10" s="580"/>
      <c r="DV10" s="580"/>
      <c r="DW10" s="580"/>
      <c r="DX10" s="580"/>
      <c r="DY10" s="580"/>
      <c r="DZ10" s="580"/>
      <c r="EA10" s="580"/>
      <c r="EB10" s="580"/>
      <c r="EC10" s="618"/>
    </row>
    <row r="11" spans="2:143" ht="11.25" customHeight="1">
      <c r="B11" s="576" t="s">
        <v>186</v>
      </c>
      <c r="C11" s="577"/>
      <c r="D11" s="577"/>
      <c r="E11" s="577"/>
      <c r="F11" s="577"/>
      <c r="G11" s="577"/>
      <c r="H11" s="577"/>
      <c r="I11" s="577"/>
      <c r="J11" s="577"/>
      <c r="K11" s="577"/>
      <c r="L11" s="577"/>
      <c r="M11" s="577"/>
      <c r="N11" s="577"/>
      <c r="O11" s="577"/>
      <c r="P11" s="577"/>
      <c r="Q11" s="578"/>
      <c r="R11" s="579" t="s">
        <v>178</v>
      </c>
      <c r="S11" s="580"/>
      <c r="T11" s="580"/>
      <c r="U11" s="580"/>
      <c r="V11" s="580"/>
      <c r="W11" s="580"/>
      <c r="X11" s="580"/>
      <c r="Y11" s="581"/>
      <c r="Z11" s="632" t="s">
        <v>178</v>
      </c>
      <c r="AA11" s="632"/>
      <c r="AB11" s="632"/>
      <c r="AC11" s="632"/>
      <c r="AD11" s="633" t="s">
        <v>178</v>
      </c>
      <c r="AE11" s="633"/>
      <c r="AF11" s="633"/>
      <c r="AG11" s="633"/>
      <c r="AH11" s="633"/>
      <c r="AI11" s="633"/>
      <c r="AJ11" s="633"/>
      <c r="AK11" s="633"/>
      <c r="AL11" s="602" t="s">
        <v>178</v>
      </c>
      <c r="AM11" s="634"/>
      <c r="AN11" s="634"/>
      <c r="AO11" s="635"/>
      <c r="AP11" s="576" t="s">
        <v>187</v>
      </c>
      <c r="AQ11" s="577"/>
      <c r="AR11" s="577"/>
      <c r="AS11" s="577"/>
      <c r="AT11" s="577"/>
      <c r="AU11" s="577"/>
      <c r="AV11" s="577"/>
      <c r="AW11" s="577"/>
      <c r="AX11" s="577"/>
      <c r="AY11" s="577"/>
      <c r="AZ11" s="577"/>
      <c r="BA11" s="577"/>
      <c r="BB11" s="577"/>
      <c r="BC11" s="577"/>
      <c r="BD11" s="577"/>
      <c r="BE11" s="577"/>
      <c r="BF11" s="578"/>
      <c r="BG11" s="579">
        <v>279889</v>
      </c>
      <c r="BH11" s="580"/>
      <c r="BI11" s="580"/>
      <c r="BJ11" s="580"/>
      <c r="BK11" s="580"/>
      <c r="BL11" s="580"/>
      <c r="BM11" s="580"/>
      <c r="BN11" s="581"/>
      <c r="BO11" s="632">
        <v>2.2000000000000002</v>
      </c>
      <c r="BP11" s="632"/>
      <c r="BQ11" s="632"/>
      <c r="BR11" s="632"/>
      <c r="BS11" s="585">
        <v>45538</v>
      </c>
      <c r="BT11" s="580"/>
      <c r="BU11" s="580"/>
      <c r="BV11" s="580"/>
      <c r="BW11" s="580"/>
      <c r="BX11" s="580"/>
      <c r="BY11" s="580"/>
      <c r="BZ11" s="580"/>
      <c r="CA11" s="580"/>
      <c r="CB11" s="618"/>
      <c r="CD11" s="611" t="s">
        <v>188</v>
      </c>
      <c r="CE11" s="612"/>
      <c r="CF11" s="612"/>
      <c r="CG11" s="612"/>
      <c r="CH11" s="612"/>
      <c r="CI11" s="612"/>
      <c r="CJ11" s="612"/>
      <c r="CK11" s="612"/>
      <c r="CL11" s="612"/>
      <c r="CM11" s="612"/>
      <c r="CN11" s="612"/>
      <c r="CO11" s="612"/>
      <c r="CP11" s="612"/>
      <c r="CQ11" s="613"/>
      <c r="CR11" s="579">
        <v>72033</v>
      </c>
      <c r="CS11" s="580"/>
      <c r="CT11" s="580"/>
      <c r="CU11" s="580"/>
      <c r="CV11" s="580"/>
      <c r="CW11" s="580"/>
      <c r="CX11" s="580"/>
      <c r="CY11" s="581"/>
      <c r="CZ11" s="632">
        <v>0.2</v>
      </c>
      <c r="DA11" s="632"/>
      <c r="DB11" s="632"/>
      <c r="DC11" s="632"/>
      <c r="DD11" s="585">
        <v>1283</v>
      </c>
      <c r="DE11" s="580"/>
      <c r="DF11" s="580"/>
      <c r="DG11" s="580"/>
      <c r="DH11" s="580"/>
      <c r="DI11" s="580"/>
      <c r="DJ11" s="580"/>
      <c r="DK11" s="580"/>
      <c r="DL11" s="580"/>
      <c r="DM11" s="580"/>
      <c r="DN11" s="580"/>
      <c r="DO11" s="580"/>
      <c r="DP11" s="581"/>
      <c r="DQ11" s="585">
        <v>66038</v>
      </c>
      <c r="DR11" s="580"/>
      <c r="DS11" s="580"/>
      <c r="DT11" s="580"/>
      <c r="DU11" s="580"/>
      <c r="DV11" s="580"/>
      <c r="DW11" s="580"/>
      <c r="DX11" s="580"/>
      <c r="DY11" s="580"/>
      <c r="DZ11" s="580"/>
      <c r="EA11" s="580"/>
      <c r="EB11" s="580"/>
      <c r="EC11" s="618"/>
    </row>
    <row r="12" spans="2:143" ht="11.25" customHeight="1">
      <c r="B12" s="576" t="s">
        <v>189</v>
      </c>
      <c r="C12" s="577"/>
      <c r="D12" s="577"/>
      <c r="E12" s="577"/>
      <c r="F12" s="577"/>
      <c r="G12" s="577"/>
      <c r="H12" s="577"/>
      <c r="I12" s="577"/>
      <c r="J12" s="577"/>
      <c r="K12" s="577"/>
      <c r="L12" s="577"/>
      <c r="M12" s="577"/>
      <c r="N12" s="577"/>
      <c r="O12" s="577"/>
      <c r="P12" s="577"/>
      <c r="Q12" s="578"/>
      <c r="R12" s="579" t="s">
        <v>178</v>
      </c>
      <c r="S12" s="580"/>
      <c r="T12" s="580"/>
      <c r="U12" s="580"/>
      <c r="V12" s="580"/>
      <c r="W12" s="580"/>
      <c r="X12" s="580"/>
      <c r="Y12" s="581"/>
      <c r="Z12" s="632" t="s">
        <v>178</v>
      </c>
      <c r="AA12" s="632"/>
      <c r="AB12" s="632"/>
      <c r="AC12" s="632"/>
      <c r="AD12" s="633" t="s">
        <v>178</v>
      </c>
      <c r="AE12" s="633"/>
      <c r="AF12" s="633"/>
      <c r="AG12" s="633"/>
      <c r="AH12" s="633"/>
      <c r="AI12" s="633"/>
      <c r="AJ12" s="633"/>
      <c r="AK12" s="633"/>
      <c r="AL12" s="602" t="s">
        <v>178</v>
      </c>
      <c r="AM12" s="634"/>
      <c r="AN12" s="634"/>
      <c r="AO12" s="635"/>
      <c r="AP12" s="576" t="s">
        <v>190</v>
      </c>
      <c r="AQ12" s="577"/>
      <c r="AR12" s="577"/>
      <c r="AS12" s="577"/>
      <c r="AT12" s="577"/>
      <c r="AU12" s="577"/>
      <c r="AV12" s="577"/>
      <c r="AW12" s="577"/>
      <c r="AX12" s="577"/>
      <c r="AY12" s="577"/>
      <c r="AZ12" s="577"/>
      <c r="BA12" s="577"/>
      <c r="BB12" s="577"/>
      <c r="BC12" s="577"/>
      <c r="BD12" s="577"/>
      <c r="BE12" s="577"/>
      <c r="BF12" s="578"/>
      <c r="BG12" s="579">
        <v>4704066</v>
      </c>
      <c r="BH12" s="580"/>
      <c r="BI12" s="580"/>
      <c r="BJ12" s="580"/>
      <c r="BK12" s="580"/>
      <c r="BL12" s="580"/>
      <c r="BM12" s="580"/>
      <c r="BN12" s="581"/>
      <c r="BO12" s="632">
        <v>37.299999999999997</v>
      </c>
      <c r="BP12" s="632"/>
      <c r="BQ12" s="632"/>
      <c r="BR12" s="632"/>
      <c r="BS12" s="585" t="s">
        <v>178</v>
      </c>
      <c r="BT12" s="580"/>
      <c r="BU12" s="580"/>
      <c r="BV12" s="580"/>
      <c r="BW12" s="580"/>
      <c r="BX12" s="580"/>
      <c r="BY12" s="580"/>
      <c r="BZ12" s="580"/>
      <c r="CA12" s="580"/>
      <c r="CB12" s="618"/>
      <c r="CD12" s="611" t="s">
        <v>191</v>
      </c>
      <c r="CE12" s="612"/>
      <c r="CF12" s="612"/>
      <c r="CG12" s="612"/>
      <c r="CH12" s="612"/>
      <c r="CI12" s="612"/>
      <c r="CJ12" s="612"/>
      <c r="CK12" s="612"/>
      <c r="CL12" s="612"/>
      <c r="CM12" s="612"/>
      <c r="CN12" s="612"/>
      <c r="CO12" s="612"/>
      <c r="CP12" s="612"/>
      <c r="CQ12" s="613"/>
      <c r="CR12" s="579">
        <v>400242</v>
      </c>
      <c r="CS12" s="580"/>
      <c r="CT12" s="580"/>
      <c r="CU12" s="580"/>
      <c r="CV12" s="580"/>
      <c r="CW12" s="580"/>
      <c r="CX12" s="580"/>
      <c r="CY12" s="581"/>
      <c r="CZ12" s="632">
        <v>1.1000000000000001</v>
      </c>
      <c r="DA12" s="632"/>
      <c r="DB12" s="632"/>
      <c r="DC12" s="632"/>
      <c r="DD12" s="585" t="s">
        <v>178</v>
      </c>
      <c r="DE12" s="580"/>
      <c r="DF12" s="580"/>
      <c r="DG12" s="580"/>
      <c r="DH12" s="580"/>
      <c r="DI12" s="580"/>
      <c r="DJ12" s="580"/>
      <c r="DK12" s="580"/>
      <c r="DL12" s="580"/>
      <c r="DM12" s="580"/>
      <c r="DN12" s="580"/>
      <c r="DO12" s="580"/>
      <c r="DP12" s="581"/>
      <c r="DQ12" s="585">
        <v>97487</v>
      </c>
      <c r="DR12" s="580"/>
      <c r="DS12" s="580"/>
      <c r="DT12" s="580"/>
      <c r="DU12" s="580"/>
      <c r="DV12" s="580"/>
      <c r="DW12" s="580"/>
      <c r="DX12" s="580"/>
      <c r="DY12" s="580"/>
      <c r="DZ12" s="580"/>
      <c r="EA12" s="580"/>
      <c r="EB12" s="580"/>
      <c r="EC12" s="618"/>
    </row>
    <row r="13" spans="2:143" ht="11.25" customHeight="1">
      <c r="B13" s="576" t="s">
        <v>192</v>
      </c>
      <c r="C13" s="577"/>
      <c r="D13" s="577"/>
      <c r="E13" s="577"/>
      <c r="F13" s="577"/>
      <c r="G13" s="577"/>
      <c r="H13" s="577"/>
      <c r="I13" s="577"/>
      <c r="J13" s="577"/>
      <c r="K13" s="577"/>
      <c r="L13" s="577"/>
      <c r="M13" s="577"/>
      <c r="N13" s="577"/>
      <c r="O13" s="577"/>
      <c r="P13" s="577"/>
      <c r="Q13" s="578"/>
      <c r="R13" s="579">
        <v>42895</v>
      </c>
      <c r="S13" s="580"/>
      <c r="T13" s="580"/>
      <c r="U13" s="580"/>
      <c r="V13" s="580"/>
      <c r="W13" s="580"/>
      <c r="X13" s="580"/>
      <c r="Y13" s="581"/>
      <c r="Z13" s="632">
        <v>0.1</v>
      </c>
      <c r="AA13" s="632"/>
      <c r="AB13" s="632"/>
      <c r="AC13" s="632"/>
      <c r="AD13" s="633">
        <v>42895</v>
      </c>
      <c r="AE13" s="633"/>
      <c r="AF13" s="633"/>
      <c r="AG13" s="633"/>
      <c r="AH13" s="633"/>
      <c r="AI13" s="633"/>
      <c r="AJ13" s="633"/>
      <c r="AK13" s="633"/>
      <c r="AL13" s="602">
        <v>0.2</v>
      </c>
      <c r="AM13" s="634"/>
      <c r="AN13" s="634"/>
      <c r="AO13" s="635"/>
      <c r="AP13" s="576" t="s">
        <v>193</v>
      </c>
      <c r="AQ13" s="577"/>
      <c r="AR13" s="577"/>
      <c r="AS13" s="577"/>
      <c r="AT13" s="577"/>
      <c r="AU13" s="577"/>
      <c r="AV13" s="577"/>
      <c r="AW13" s="577"/>
      <c r="AX13" s="577"/>
      <c r="AY13" s="577"/>
      <c r="AZ13" s="577"/>
      <c r="BA13" s="577"/>
      <c r="BB13" s="577"/>
      <c r="BC13" s="577"/>
      <c r="BD13" s="577"/>
      <c r="BE13" s="577"/>
      <c r="BF13" s="578"/>
      <c r="BG13" s="579">
        <v>4669838</v>
      </c>
      <c r="BH13" s="580"/>
      <c r="BI13" s="580"/>
      <c r="BJ13" s="580"/>
      <c r="BK13" s="580"/>
      <c r="BL13" s="580"/>
      <c r="BM13" s="580"/>
      <c r="BN13" s="581"/>
      <c r="BO13" s="632">
        <v>37.1</v>
      </c>
      <c r="BP13" s="632"/>
      <c r="BQ13" s="632"/>
      <c r="BR13" s="632"/>
      <c r="BS13" s="585" t="s">
        <v>178</v>
      </c>
      <c r="BT13" s="580"/>
      <c r="BU13" s="580"/>
      <c r="BV13" s="580"/>
      <c r="BW13" s="580"/>
      <c r="BX13" s="580"/>
      <c r="BY13" s="580"/>
      <c r="BZ13" s="580"/>
      <c r="CA13" s="580"/>
      <c r="CB13" s="618"/>
      <c r="CD13" s="611" t="s">
        <v>194</v>
      </c>
      <c r="CE13" s="612"/>
      <c r="CF13" s="612"/>
      <c r="CG13" s="612"/>
      <c r="CH13" s="612"/>
      <c r="CI13" s="612"/>
      <c r="CJ13" s="612"/>
      <c r="CK13" s="612"/>
      <c r="CL13" s="612"/>
      <c r="CM13" s="612"/>
      <c r="CN13" s="612"/>
      <c r="CO13" s="612"/>
      <c r="CP13" s="612"/>
      <c r="CQ13" s="613"/>
      <c r="CR13" s="579">
        <v>2597408</v>
      </c>
      <c r="CS13" s="580"/>
      <c r="CT13" s="580"/>
      <c r="CU13" s="580"/>
      <c r="CV13" s="580"/>
      <c r="CW13" s="580"/>
      <c r="CX13" s="580"/>
      <c r="CY13" s="581"/>
      <c r="CZ13" s="632">
        <v>7.4</v>
      </c>
      <c r="DA13" s="632"/>
      <c r="DB13" s="632"/>
      <c r="DC13" s="632"/>
      <c r="DD13" s="585">
        <v>1078117</v>
      </c>
      <c r="DE13" s="580"/>
      <c r="DF13" s="580"/>
      <c r="DG13" s="580"/>
      <c r="DH13" s="580"/>
      <c r="DI13" s="580"/>
      <c r="DJ13" s="580"/>
      <c r="DK13" s="580"/>
      <c r="DL13" s="580"/>
      <c r="DM13" s="580"/>
      <c r="DN13" s="580"/>
      <c r="DO13" s="580"/>
      <c r="DP13" s="581"/>
      <c r="DQ13" s="585">
        <v>1849527</v>
      </c>
      <c r="DR13" s="580"/>
      <c r="DS13" s="580"/>
      <c r="DT13" s="580"/>
      <c r="DU13" s="580"/>
      <c r="DV13" s="580"/>
      <c r="DW13" s="580"/>
      <c r="DX13" s="580"/>
      <c r="DY13" s="580"/>
      <c r="DZ13" s="580"/>
      <c r="EA13" s="580"/>
      <c r="EB13" s="580"/>
      <c r="EC13" s="618"/>
    </row>
    <row r="14" spans="2:143" ht="11.25" customHeight="1">
      <c r="B14" s="576" t="s">
        <v>195</v>
      </c>
      <c r="C14" s="577"/>
      <c r="D14" s="577"/>
      <c r="E14" s="577"/>
      <c r="F14" s="577"/>
      <c r="G14" s="577"/>
      <c r="H14" s="577"/>
      <c r="I14" s="577"/>
      <c r="J14" s="577"/>
      <c r="K14" s="577"/>
      <c r="L14" s="577"/>
      <c r="M14" s="577"/>
      <c r="N14" s="577"/>
      <c r="O14" s="577"/>
      <c r="P14" s="577"/>
      <c r="Q14" s="578"/>
      <c r="R14" s="579" t="s">
        <v>178</v>
      </c>
      <c r="S14" s="580"/>
      <c r="T14" s="580"/>
      <c r="U14" s="580"/>
      <c r="V14" s="580"/>
      <c r="W14" s="580"/>
      <c r="X14" s="580"/>
      <c r="Y14" s="581"/>
      <c r="Z14" s="632" t="s">
        <v>178</v>
      </c>
      <c r="AA14" s="632"/>
      <c r="AB14" s="632"/>
      <c r="AC14" s="632"/>
      <c r="AD14" s="633" t="s">
        <v>178</v>
      </c>
      <c r="AE14" s="633"/>
      <c r="AF14" s="633"/>
      <c r="AG14" s="633"/>
      <c r="AH14" s="633"/>
      <c r="AI14" s="633"/>
      <c r="AJ14" s="633"/>
      <c r="AK14" s="633"/>
      <c r="AL14" s="602" t="s">
        <v>178</v>
      </c>
      <c r="AM14" s="634"/>
      <c r="AN14" s="634"/>
      <c r="AO14" s="635"/>
      <c r="AP14" s="576" t="s">
        <v>196</v>
      </c>
      <c r="AQ14" s="577"/>
      <c r="AR14" s="577"/>
      <c r="AS14" s="577"/>
      <c r="AT14" s="577"/>
      <c r="AU14" s="577"/>
      <c r="AV14" s="577"/>
      <c r="AW14" s="577"/>
      <c r="AX14" s="577"/>
      <c r="AY14" s="577"/>
      <c r="AZ14" s="577"/>
      <c r="BA14" s="577"/>
      <c r="BB14" s="577"/>
      <c r="BC14" s="577"/>
      <c r="BD14" s="577"/>
      <c r="BE14" s="577"/>
      <c r="BF14" s="578"/>
      <c r="BG14" s="579">
        <v>138323</v>
      </c>
      <c r="BH14" s="580"/>
      <c r="BI14" s="580"/>
      <c r="BJ14" s="580"/>
      <c r="BK14" s="580"/>
      <c r="BL14" s="580"/>
      <c r="BM14" s="580"/>
      <c r="BN14" s="581"/>
      <c r="BO14" s="632">
        <v>1.1000000000000001</v>
      </c>
      <c r="BP14" s="632"/>
      <c r="BQ14" s="632"/>
      <c r="BR14" s="632"/>
      <c r="BS14" s="585" t="s">
        <v>178</v>
      </c>
      <c r="BT14" s="580"/>
      <c r="BU14" s="580"/>
      <c r="BV14" s="580"/>
      <c r="BW14" s="580"/>
      <c r="BX14" s="580"/>
      <c r="BY14" s="580"/>
      <c r="BZ14" s="580"/>
      <c r="CA14" s="580"/>
      <c r="CB14" s="618"/>
      <c r="CD14" s="611" t="s">
        <v>197</v>
      </c>
      <c r="CE14" s="612"/>
      <c r="CF14" s="612"/>
      <c r="CG14" s="612"/>
      <c r="CH14" s="612"/>
      <c r="CI14" s="612"/>
      <c r="CJ14" s="612"/>
      <c r="CK14" s="612"/>
      <c r="CL14" s="612"/>
      <c r="CM14" s="612"/>
      <c r="CN14" s="612"/>
      <c r="CO14" s="612"/>
      <c r="CP14" s="612"/>
      <c r="CQ14" s="613"/>
      <c r="CR14" s="579">
        <v>938882</v>
      </c>
      <c r="CS14" s="580"/>
      <c r="CT14" s="580"/>
      <c r="CU14" s="580"/>
      <c r="CV14" s="580"/>
      <c r="CW14" s="580"/>
      <c r="CX14" s="580"/>
      <c r="CY14" s="581"/>
      <c r="CZ14" s="632">
        <v>2.7</v>
      </c>
      <c r="DA14" s="632"/>
      <c r="DB14" s="632"/>
      <c r="DC14" s="632"/>
      <c r="DD14" s="585" t="s">
        <v>178</v>
      </c>
      <c r="DE14" s="580"/>
      <c r="DF14" s="580"/>
      <c r="DG14" s="580"/>
      <c r="DH14" s="580"/>
      <c r="DI14" s="580"/>
      <c r="DJ14" s="580"/>
      <c r="DK14" s="580"/>
      <c r="DL14" s="580"/>
      <c r="DM14" s="580"/>
      <c r="DN14" s="580"/>
      <c r="DO14" s="580"/>
      <c r="DP14" s="581"/>
      <c r="DQ14" s="585">
        <v>929149</v>
      </c>
      <c r="DR14" s="580"/>
      <c r="DS14" s="580"/>
      <c r="DT14" s="580"/>
      <c r="DU14" s="580"/>
      <c r="DV14" s="580"/>
      <c r="DW14" s="580"/>
      <c r="DX14" s="580"/>
      <c r="DY14" s="580"/>
      <c r="DZ14" s="580"/>
      <c r="EA14" s="580"/>
      <c r="EB14" s="580"/>
      <c r="EC14" s="618"/>
    </row>
    <row r="15" spans="2:143" ht="11.25" customHeight="1">
      <c r="B15" s="576" t="s">
        <v>198</v>
      </c>
      <c r="C15" s="577"/>
      <c r="D15" s="577"/>
      <c r="E15" s="577"/>
      <c r="F15" s="577"/>
      <c r="G15" s="577"/>
      <c r="H15" s="577"/>
      <c r="I15" s="577"/>
      <c r="J15" s="577"/>
      <c r="K15" s="577"/>
      <c r="L15" s="577"/>
      <c r="M15" s="577"/>
      <c r="N15" s="577"/>
      <c r="O15" s="577"/>
      <c r="P15" s="577"/>
      <c r="Q15" s="578"/>
      <c r="R15" s="579">
        <v>67553</v>
      </c>
      <c r="S15" s="580"/>
      <c r="T15" s="580"/>
      <c r="U15" s="580"/>
      <c r="V15" s="580"/>
      <c r="W15" s="580"/>
      <c r="X15" s="580"/>
      <c r="Y15" s="581"/>
      <c r="Z15" s="632">
        <v>0.2</v>
      </c>
      <c r="AA15" s="632"/>
      <c r="AB15" s="632"/>
      <c r="AC15" s="632"/>
      <c r="AD15" s="633">
        <v>67553</v>
      </c>
      <c r="AE15" s="633"/>
      <c r="AF15" s="633"/>
      <c r="AG15" s="633"/>
      <c r="AH15" s="633"/>
      <c r="AI15" s="633"/>
      <c r="AJ15" s="633"/>
      <c r="AK15" s="633"/>
      <c r="AL15" s="602">
        <v>0.4</v>
      </c>
      <c r="AM15" s="634"/>
      <c r="AN15" s="634"/>
      <c r="AO15" s="635"/>
      <c r="AP15" s="576" t="s">
        <v>199</v>
      </c>
      <c r="AQ15" s="577"/>
      <c r="AR15" s="577"/>
      <c r="AS15" s="577"/>
      <c r="AT15" s="577"/>
      <c r="AU15" s="577"/>
      <c r="AV15" s="577"/>
      <c r="AW15" s="577"/>
      <c r="AX15" s="577"/>
      <c r="AY15" s="577"/>
      <c r="AZ15" s="577"/>
      <c r="BA15" s="577"/>
      <c r="BB15" s="577"/>
      <c r="BC15" s="577"/>
      <c r="BD15" s="577"/>
      <c r="BE15" s="577"/>
      <c r="BF15" s="578"/>
      <c r="BG15" s="579">
        <v>660158</v>
      </c>
      <c r="BH15" s="580"/>
      <c r="BI15" s="580"/>
      <c r="BJ15" s="580"/>
      <c r="BK15" s="580"/>
      <c r="BL15" s="580"/>
      <c r="BM15" s="580"/>
      <c r="BN15" s="581"/>
      <c r="BO15" s="632">
        <v>5.2</v>
      </c>
      <c r="BP15" s="632"/>
      <c r="BQ15" s="632"/>
      <c r="BR15" s="632"/>
      <c r="BS15" s="585" t="s">
        <v>178</v>
      </c>
      <c r="BT15" s="580"/>
      <c r="BU15" s="580"/>
      <c r="BV15" s="580"/>
      <c r="BW15" s="580"/>
      <c r="BX15" s="580"/>
      <c r="BY15" s="580"/>
      <c r="BZ15" s="580"/>
      <c r="CA15" s="580"/>
      <c r="CB15" s="618"/>
      <c r="CD15" s="611" t="s">
        <v>200</v>
      </c>
      <c r="CE15" s="612"/>
      <c r="CF15" s="612"/>
      <c r="CG15" s="612"/>
      <c r="CH15" s="612"/>
      <c r="CI15" s="612"/>
      <c r="CJ15" s="612"/>
      <c r="CK15" s="612"/>
      <c r="CL15" s="612"/>
      <c r="CM15" s="612"/>
      <c r="CN15" s="612"/>
      <c r="CO15" s="612"/>
      <c r="CP15" s="612"/>
      <c r="CQ15" s="613"/>
      <c r="CR15" s="579">
        <v>8693941</v>
      </c>
      <c r="CS15" s="580"/>
      <c r="CT15" s="580"/>
      <c r="CU15" s="580"/>
      <c r="CV15" s="580"/>
      <c r="CW15" s="580"/>
      <c r="CX15" s="580"/>
      <c r="CY15" s="581"/>
      <c r="CZ15" s="632">
        <v>24.7</v>
      </c>
      <c r="DA15" s="632"/>
      <c r="DB15" s="632"/>
      <c r="DC15" s="632"/>
      <c r="DD15" s="585">
        <v>6005099</v>
      </c>
      <c r="DE15" s="580"/>
      <c r="DF15" s="580"/>
      <c r="DG15" s="580"/>
      <c r="DH15" s="580"/>
      <c r="DI15" s="580"/>
      <c r="DJ15" s="580"/>
      <c r="DK15" s="580"/>
      <c r="DL15" s="580"/>
      <c r="DM15" s="580"/>
      <c r="DN15" s="580"/>
      <c r="DO15" s="580"/>
      <c r="DP15" s="581"/>
      <c r="DQ15" s="585">
        <v>3833168</v>
      </c>
      <c r="DR15" s="580"/>
      <c r="DS15" s="580"/>
      <c r="DT15" s="580"/>
      <c r="DU15" s="580"/>
      <c r="DV15" s="580"/>
      <c r="DW15" s="580"/>
      <c r="DX15" s="580"/>
      <c r="DY15" s="580"/>
      <c r="DZ15" s="580"/>
      <c r="EA15" s="580"/>
      <c r="EB15" s="580"/>
      <c r="EC15" s="618"/>
    </row>
    <row r="16" spans="2:143" ht="11.25" customHeight="1">
      <c r="B16" s="576" t="s">
        <v>201</v>
      </c>
      <c r="C16" s="577"/>
      <c r="D16" s="577"/>
      <c r="E16" s="577"/>
      <c r="F16" s="577"/>
      <c r="G16" s="577"/>
      <c r="H16" s="577"/>
      <c r="I16" s="577"/>
      <c r="J16" s="577"/>
      <c r="K16" s="577"/>
      <c r="L16" s="577"/>
      <c r="M16" s="577"/>
      <c r="N16" s="577"/>
      <c r="O16" s="577"/>
      <c r="P16" s="577"/>
      <c r="Q16" s="578"/>
      <c r="R16" s="579">
        <v>4329357</v>
      </c>
      <c r="S16" s="580"/>
      <c r="T16" s="580"/>
      <c r="U16" s="580"/>
      <c r="V16" s="580"/>
      <c r="W16" s="580"/>
      <c r="X16" s="580"/>
      <c r="Y16" s="581"/>
      <c r="Z16" s="632">
        <v>11.9</v>
      </c>
      <c r="AA16" s="632"/>
      <c r="AB16" s="632"/>
      <c r="AC16" s="632"/>
      <c r="AD16" s="633">
        <v>3935478</v>
      </c>
      <c r="AE16" s="633"/>
      <c r="AF16" s="633"/>
      <c r="AG16" s="633"/>
      <c r="AH16" s="633"/>
      <c r="AI16" s="633"/>
      <c r="AJ16" s="633"/>
      <c r="AK16" s="633"/>
      <c r="AL16" s="602">
        <v>21.6</v>
      </c>
      <c r="AM16" s="634"/>
      <c r="AN16" s="634"/>
      <c r="AO16" s="635"/>
      <c r="AP16" s="576" t="s">
        <v>202</v>
      </c>
      <c r="AQ16" s="577"/>
      <c r="AR16" s="577"/>
      <c r="AS16" s="577"/>
      <c r="AT16" s="577"/>
      <c r="AU16" s="577"/>
      <c r="AV16" s="577"/>
      <c r="AW16" s="577"/>
      <c r="AX16" s="577"/>
      <c r="AY16" s="577"/>
      <c r="AZ16" s="577"/>
      <c r="BA16" s="577"/>
      <c r="BB16" s="577"/>
      <c r="BC16" s="577"/>
      <c r="BD16" s="577"/>
      <c r="BE16" s="577"/>
      <c r="BF16" s="578"/>
      <c r="BG16" s="579" t="s">
        <v>178</v>
      </c>
      <c r="BH16" s="580"/>
      <c r="BI16" s="580"/>
      <c r="BJ16" s="580"/>
      <c r="BK16" s="580"/>
      <c r="BL16" s="580"/>
      <c r="BM16" s="580"/>
      <c r="BN16" s="581"/>
      <c r="BO16" s="632" t="s">
        <v>178</v>
      </c>
      <c r="BP16" s="632"/>
      <c r="BQ16" s="632"/>
      <c r="BR16" s="632"/>
      <c r="BS16" s="585" t="s">
        <v>178</v>
      </c>
      <c r="BT16" s="580"/>
      <c r="BU16" s="580"/>
      <c r="BV16" s="580"/>
      <c r="BW16" s="580"/>
      <c r="BX16" s="580"/>
      <c r="BY16" s="580"/>
      <c r="BZ16" s="580"/>
      <c r="CA16" s="580"/>
      <c r="CB16" s="618"/>
      <c r="CD16" s="611" t="s">
        <v>203</v>
      </c>
      <c r="CE16" s="612"/>
      <c r="CF16" s="612"/>
      <c r="CG16" s="612"/>
      <c r="CH16" s="612"/>
      <c r="CI16" s="612"/>
      <c r="CJ16" s="612"/>
      <c r="CK16" s="612"/>
      <c r="CL16" s="612"/>
      <c r="CM16" s="612"/>
      <c r="CN16" s="612"/>
      <c r="CO16" s="612"/>
      <c r="CP16" s="612"/>
      <c r="CQ16" s="613"/>
      <c r="CR16" s="579" t="s">
        <v>178</v>
      </c>
      <c r="CS16" s="580"/>
      <c r="CT16" s="580"/>
      <c r="CU16" s="580"/>
      <c r="CV16" s="580"/>
      <c r="CW16" s="580"/>
      <c r="CX16" s="580"/>
      <c r="CY16" s="581"/>
      <c r="CZ16" s="632" t="s">
        <v>178</v>
      </c>
      <c r="DA16" s="632"/>
      <c r="DB16" s="632"/>
      <c r="DC16" s="632"/>
      <c r="DD16" s="585" t="s">
        <v>178</v>
      </c>
      <c r="DE16" s="580"/>
      <c r="DF16" s="580"/>
      <c r="DG16" s="580"/>
      <c r="DH16" s="580"/>
      <c r="DI16" s="580"/>
      <c r="DJ16" s="580"/>
      <c r="DK16" s="580"/>
      <c r="DL16" s="580"/>
      <c r="DM16" s="580"/>
      <c r="DN16" s="580"/>
      <c r="DO16" s="580"/>
      <c r="DP16" s="581"/>
      <c r="DQ16" s="585" t="s">
        <v>178</v>
      </c>
      <c r="DR16" s="580"/>
      <c r="DS16" s="580"/>
      <c r="DT16" s="580"/>
      <c r="DU16" s="580"/>
      <c r="DV16" s="580"/>
      <c r="DW16" s="580"/>
      <c r="DX16" s="580"/>
      <c r="DY16" s="580"/>
      <c r="DZ16" s="580"/>
      <c r="EA16" s="580"/>
      <c r="EB16" s="580"/>
      <c r="EC16" s="618"/>
    </row>
    <row r="17" spans="2:133" ht="11.25" customHeight="1">
      <c r="B17" s="576" t="s">
        <v>204</v>
      </c>
      <c r="C17" s="577"/>
      <c r="D17" s="577"/>
      <c r="E17" s="577"/>
      <c r="F17" s="577"/>
      <c r="G17" s="577"/>
      <c r="H17" s="577"/>
      <c r="I17" s="577"/>
      <c r="J17" s="577"/>
      <c r="K17" s="577"/>
      <c r="L17" s="577"/>
      <c r="M17" s="577"/>
      <c r="N17" s="577"/>
      <c r="O17" s="577"/>
      <c r="P17" s="577"/>
      <c r="Q17" s="578"/>
      <c r="R17" s="579">
        <v>3935478</v>
      </c>
      <c r="S17" s="580"/>
      <c r="T17" s="580"/>
      <c r="U17" s="580"/>
      <c r="V17" s="580"/>
      <c r="W17" s="580"/>
      <c r="X17" s="580"/>
      <c r="Y17" s="581"/>
      <c r="Z17" s="632">
        <v>10.9</v>
      </c>
      <c r="AA17" s="632"/>
      <c r="AB17" s="632"/>
      <c r="AC17" s="632"/>
      <c r="AD17" s="633">
        <v>3935478</v>
      </c>
      <c r="AE17" s="633"/>
      <c r="AF17" s="633"/>
      <c r="AG17" s="633"/>
      <c r="AH17" s="633"/>
      <c r="AI17" s="633"/>
      <c r="AJ17" s="633"/>
      <c r="AK17" s="633"/>
      <c r="AL17" s="602">
        <v>21.6</v>
      </c>
      <c r="AM17" s="634"/>
      <c r="AN17" s="634"/>
      <c r="AO17" s="635"/>
      <c r="AP17" s="576" t="s">
        <v>205</v>
      </c>
      <c r="AQ17" s="577"/>
      <c r="AR17" s="577"/>
      <c r="AS17" s="577"/>
      <c r="AT17" s="577"/>
      <c r="AU17" s="577"/>
      <c r="AV17" s="577"/>
      <c r="AW17" s="577"/>
      <c r="AX17" s="577"/>
      <c r="AY17" s="577"/>
      <c r="AZ17" s="577"/>
      <c r="BA17" s="577"/>
      <c r="BB17" s="577"/>
      <c r="BC17" s="577"/>
      <c r="BD17" s="577"/>
      <c r="BE17" s="577"/>
      <c r="BF17" s="578"/>
      <c r="BG17" s="579" t="s">
        <v>178</v>
      </c>
      <c r="BH17" s="580"/>
      <c r="BI17" s="580"/>
      <c r="BJ17" s="580"/>
      <c r="BK17" s="580"/>
      <c r="BL17" s="580"/>
      <c r="BM17" s="580"/>
      <c r="BN17" s="581"/>
      <c r="BO17" s="632" t="s">
        <v>178</v>
      </c>
      <c r="BP17" s="632"/>
      <c r="BQ17" s="632"/>
      <c r="BR17" s="632"/>
      <c r="BS17" s="585" t="s">
        <v>178</v>
      </c>
      <c r="BT17" s="580"/>
      <c r="BU17" s="580"/>
      <c r="BV17" s="580"/>
      <c r="BW17" s="580"/>
      <c r="BX17" s="580"/>
      <c r="BY17" s="580"/>
      <c r="BZ17" s="580"/>
      <c r="CA17" s="580"/>
      <c r="CB17" s="618"/>
      <c r="CD17" s="611" t="s">
        <v>206</v>
      </c>
      <c r="CE17" s="612"/>
      <c r="CF17" s="612"/>
      <c r="CG17" s="612"/>
      <c r="CH17" s="612"/>
      <c r="CI17" s="612"/>
      <c r="CJ17" s="612"/>
      <c r="CK17" s="612"/>
      <c r="CL17" s="612"/>
      <c r="CM17" s="612"/>
      <c r="CN17" s="612"/>
      <c r="CO17" s="612"/>
      <c r="CP17" s="612"/>
      <c r="CQ17" s="613"/>
      <c r="CR17" s="579">
        <v>2792291</v>
      </c>
      <c r="CS17" s="580"/>
      <c r="CT17" s="580"/>
      <c r="CU17" s="580"/>
      <c r="CV17" s="580"/>
      <c r="CW17" s="580"/>
      <c r="CX17" s="580"/>
      <c r="CY17" s="581"/>
      <c r="CZ17" s="632">
        <v>7.9</v>
      </c>
      <c r="DA17" s="632"/>
      <c r="DB17" s="632"/>
      <c r="DC17" s="632"/>
      <c r="DD17" s="585" t="s">
        <v>178</v>
      </c>
      <c r="DE17" s="580"/>
      <c r="DF17" s="580"/>
      <c r="DG17" s="580"/>
      <c r="DH17" s="580"/>
      <c r="DI17" s="580"/>
      <c r="DJ17" s="580"/>
      <c r="DK17" s="580"/>
      <c r="DL17" s="580"/>
      <c r="DM17" s="580"/>
      <c r="DN17" s="580"/>
      <c r="DO17" s="580"/>
      <c r="DP17" s="581"/>
      <c r="DQ17" s="585">
        <v>2741996</v>
      </c>
      <c r="DR17" s="580"/>
      <c r="DS17" s="580"/>
      <c r="DT17" s="580"/>
      <c r="DU17" s="580"/>
      <c r="DV17" s="580"/>
      <c r="DW17" s="580"/>
      <c r="DX17" s="580"/>
      <c r="DY17" s="580"/>
      <c r="DZ17" s="580"/>
      <c r="EA17" s="580"/>
      <c r="EB17" s="580"/>
      <c r="EC17" s="618"/>
    </row>
    <row r="18" spans="2:133" ht="11.25" customHeight="1">
      <c r="B18" s="576" t="s">
        <v>207</v>
      </c>
      <c r="C18" s="577"/>
      <c r="D18" s="577"/>
      <c r="E18" s="577"/>
      <c r="F18" s="577"/>
      <c r="G18" s="577"/>
      <c r="H18" s="577"/>
      <c r="I18" s="577"/>
      <c r="J18" s="577"/>
      <c r="K18" s="577"/>
      <c r="L18" s="577"/>
      <c r="M18" s="577"/>
      <c r="N18" s="577"/>
      <c r="O18" s="577"/>
      <c r="P18" s="577"/>
      <c r="Q18" s="578"/>
      <c r="R18" s="579">
        <v>393878</v>
      </c>
      <c r="S18" s="580"/>
      <c r="T18" s="580"/>
      <c r="U18" s="580"/>
      <c r="V18" s="580"/>
      <c r="W18" s="580"/>
      <c r="X18" s="580"/>
      <c r="Y18" s="581"/>
      <c r="Z18" s="632">
        <v>1.1000000000000001</v>
      </c>
      <c r="AA18" s="632"/>
      <c r="AB18" s="632"/>
      <c r="AC18" s="632"/>
      <c r="AD18" s="633" t="s">
        <v>178</v>
      </c>
      <c r="AE18" s="633"/>
      <c r="AF18" s="633"/>
      <c r="AG18" s="633"/>
      <c r="AH18" s="633"/>
      <c r="AI18" s="633"/>
      <c r="AJ18" s="633"/>
      <c r="AK18" s="633"/>
      <c r="AL18" s="602" t="s">
        <v>178</v>
      </c>
      <c r="AM18" s="634"/>
      <c r="AN18" s="634"/>
      <c r="AO18" s="635"/>
      <c r="AP18" s="576" t="s">
        <v>208</v>
      </c>
      <c r="AQ18" s="577"/>
      <c r="AR18" s="577"/>
      <c r="AS18" s="577"/>
      <c r="AT18" s="577"/>
      <c r="AU18" s="577"/>
      <c r="AV18" s="577"/>
      <c r="AW18" s="577"/>
      <c r="AX18" s="577"/>
      <c r="AY18" s="577"/>
      <c r="AZ18" s="577"/>
      <c r="BA18" s="577"/>
      <c r="BB18" s="577"/>
      <c r="BC18" s="577"/>
      <c r="BD18" s="577"/>
      <c r="BE18" s="577"/>
      <c r="BF18" s="578"/>
      <c r="BG18" s="579" t="s">
        <v>178</v>
      </c>
      <c r="BH18" s="580"/>
      <c r="BI18" s="580"/>
      <c r="BJ18" s="580"/>
      <c r="BK18" s="580"/>
      <c r="BL18" s="580"/>
      <c r="BM18" s="580"/>
      <c r="BN18" s="581"/>
      <c r="BO18" s="632" t="s">
        <v>178</v>
      </c>
      <c r="BP18" s="632"/>
      <c r="BQ18" s="632"/>
      <c r="BR18" s="632"/>
      <c r="BS18" s="585" t="s">
        <v>178</v>
      </c>
      <c r="BT18" s="580"/>
      <c r="BU18" s="580"/>
      <c r="BV18" s="580"/>
      <c r="BW18" s="580"/>
      <c r="BX18" s="580"/>
      <c r="BY18" s="580"/>
      <c r="BZ18" s="580"/>
      <c r="CA18" s="580"/>
      <c r="CB18" s="618"/>
      <c r="CD18" s="611" t="s">
        <v>209</v>
      </c>
      <c r="CE18" s="612"/>
      <c r="CF18" s="612"/>
      <c r="CG18" s="612"/>
      <c r="CH18" s="612"/>
      <c r="CI18" s="612"/>
      <c r="CJ18" s="612"/>
      <c r="CK18" s="612"/>
      <c r="CL18" s="612"/>
      <c r="CM18" s="612"/>
      <c r="CN18" s="612"/>
      <c r="CO18" s="612"/>
      <c r="CP18" s="612"/>
      <c r="CQ18" s="613"/>
      <c r="CR18" s="579" t="s">
        <v>178</v>
      </c>
      <c r="CS18" s="580"/>
      <c r="CT18" s="580"/>
      <c r="CU18" s="580"/>
      <c r="CV18" s="580"/>
      <c r="CW18" s="580"/>
      <c r="CX18" s="580"/>
      <c r="CY18" s="581"/>
      <c r="CZ18" s="632" t="s">
        <v>178</v>
      </c>
      <c r="DA18" s="632"/>
      <c r="DB18" s="632"/>
      <c r="DC18" s="632"/>
      <c r="DD18" s="585" t="s">
        <v>178</v>
      </c>
      <c r="DE18" s="580"/>
      <c r="DF18" s="580"/>
      <c r="DG18" s="580"/>
      <c r="DH18" s="580"/>
      <c r="DI18" s="580"/>
      <c r="DJ18" s="580"/>
      <c r="DK18" s="580"/>
      <c r="DL18" s="580"/>
      <c r="DM18" s="580"/>
      <c r="DN18" s="580"/>
      <c r="DO18" s="580"/>
      <c r="DP18" s="581"/>
      <c r="DQ18" s="585" t="s">
        <v>178</v>
      </c>
      <c r="DR18" s="580"/>
      <c r="DS18" s="580"/>
      <c r="DT18" s="580"/>
      <c r="DU18" s="580"/>
      <c r="DV18" s="580"/>
      <c r="DW18" s="580"/>
      <c r="DX18" s="580"/>
      <c r="DY18" s="580"/>
      <c r="DZ18" s="580"/>
      <c r="EA18" s="580"/>
      <c r="EB18" s="580"/>
      <c r="EC18" s="618"/>
    </row>
    <row r="19" spans="2:133" ht="11.25" customHeight="1">
      <c r="B19" s="576" t="s">
        <v>210</v>
      </c>
      <c r="C19" s="577"/>
      <c r="D19" s="577"/>
      <c r="E19" s="577"/>
      <c r="F19" s="577"/>
      <c r="G19" s="577"/>
      <c r="H19" s="577"/>
      <c r="I19" s="577"/>
      <c r="J19" s="577"/>
      <c r="K19" s="577"/>
      <c r="L19" s="577"/>
      <c r="M19" s="577"/>
      <c r="N19" s="577"/>
      <c r="O19" s="577"/>
      <c r="P19" s="577"/>
      <c r="Q19" s="578"/>
      <c r="R19" s="579">
        <v>1</v>
      </c>
      <c r="S19" s="580"/>
      <c r="T19" s="580"/>
      <c r="U19" s="580"/>
      <c r="V19" s="580"/>
      <c r="W19" s="580"/>
      <c r="X19" s="580"/>
      <c r="Y19" s="581"/>
      <c r="Z19" s="632">
        <v>0</v>
      </c>
      <c r="AA19" s="632"/>
      <c r="AB19" s="632"/>
      <c r="AC19" s="632"/>
      <c r="AD19" s="633" t="s">
        <v>178</v>
      </c>
      <c r="AE19" s="633"/>
      <c r="AF19" s="633"/>
      <c r="AG19" s="633"/>
      <c r="AH19" s="633"/>
      <c r="AI19" s="633"/>
      <c r="AJ19" s="633"/>
      <c r="AK19" s="633"/>
      <c r="AL19" s="602" t="s">
        <v>178</v>
      </c>
      <c r="AM19" s="634"/>
      <c r="AN19" s="634"/>
      <c r="AO19" s="635"/>
      <c r="AP19" s="576" t="s">
        <v>211</v>
      </c>
      <c r="AQ19" s="577"/>
      <c r="AR19" s="577"/>
      <c r="AS19" s="577"/>
      <c r="AT19" s="577"/>
      <c r="AU19" s="577"/>
      <c r="AV19" s="577"/>
      <c r="AW19" s="577"/>
      <c r="AX19" s="577"/>
      <c r="AY19" s="577"/>
      <c r="AZ19" s="577"/>
      <c r="BA19" s="577"/>
      <c r="BB19" s="577"/>
      <c r="BC19" s="577"/>
      <c r="BD19" s="577"/>
      <c r="BE19" s="577"/>
      <c r="BF19" s="578"/>
      <c r="BG19" s="579">
        <v>746225</v>
      </c>
      <c r="BH19" s="580"/>
      <c r="BI19" s="580"/>
      <c r="BJ19" s="580"/>
      <c r="BK19" s="580"/>
      <c r="BL19" s="580"/>
      <c r="BM19" s="580"/>
      <c r="BN19" s="581"/>
      <c r="BO19" s="632">
        <v>5.9</v>
      </c>
      <c r="BP19" s="632"/>
      <c r="BQ19" s="632"/>
      <c r="BR19" s="632"/>
      <c r="BS19" s="585" t="s">
        <v>178</v>
      </c>
      <c r="BT19" s="580"/>
      <c r="BU19" s="580"/>
      <c r="BV19" s="580"/>
      <c r="BW19" s="580"/>
      <c r="BX19" s="580"/>
      <c r="BY19" s="580"/>
      <c r="BZ19" s="580"/>
      <c r="CA19" s="580"/>
      <c r="CB19" s="618"/>
      <c r="CD19" s="611" t="s">
        <v>212</v>
      </c>
      <c r="CE19" s="612"/>
      <c r="CF19" s="612"/>
      <c r="CG19" s="612"/>
      <c r="CH19" s="612"/>
      <c r="CI19" s="612"/>
      <c r="CJ19" s="612"/>
      <c r="CK19" s="612"/>
      <c r="CL19" s="612"/>
      <c r="CM19" s="612"/>
      <c r="CN19" s="612"/>
      <c r="CO19" s="612"/>
      <c r="CP19" s="612"/>
      <c r="CQ19" s="613"/>
      <c r="CR19" s="579" t="s">
        <v>178</v>
      </c>
      <c r="CS19" s="580"/>
      <c r="CT19" s="580"/>
      <c r="CU19" s="580"/>
      <c r="CV19" s="580"/>
      <c r="CW19" s="580"/>
      <c r="CX19" s="580"/>
      <c r="CY19" s="581"/>
      <c r="CZ19" s="632" t="s">
        <v>178</v>
      </c>
      <c r="DA19" s="632"/>
      <c r="DB19" s="632"/>
      <c r="DC19" s="632"/>
      <c r="DD19" s="585" t="s">
        <v>178</v>
      </c>
      <c r="DE19" s="580"/>
      <c r="DF19" s="580"/>
      <c r="DG19" s="580"/>
      <c r="DH19" s="580"/>
      <c r="DI19" s="580"/>
      <c r="DJ19" s="580"/>
      <c r="DK19" s="580"/>
      <c r="DL19" s="580"/>
      <c r="DM19" s="580"/>
      <c r="DN19" s="580"/>
      <c r="DO19" s="580"/>
      <c r="DP19" s="581"/>
      <c r="DQ19" s="585" t="s">
        <v>178</v>
      </c>
      <c r="DR19" s="580"/>
      <c r="DS19" s="580"/>
      <c r="DT19" s="580"/>
      <c r="DU19" s="580"/>
      <c r="DV19" s="580"/>
      <c r="DW19" s="580"/>
      <c r="DX19" s="580"/>
      <c r="DY19" s="580"/>
      <c r="DZ19" s="580"/>
      <c r="EA19" s="580"/>
      <c r="EB19" s="580"/>
      <c r="EC19" s="618"/>
    </row>
    <row r="20" spans="2:133" ht="11.25" customHeight="1">
      <c r="B20" s="576" t="s">
        <v>213</v>
      </c>
      <c r="C20" s="577"/>
      <c r="D20" s="577"/>
      <c r="E20" s="577"/>
      <c r="F20" s="577"/>
      <c r="G20" s="577"/>
      <c r="H20" s="577"/>
      <c r="I20" s="577"/>
      <c r="J20" s="577"/>
      <c r="K20" s="577"/>
      <c r="L20" s="577"/>
      <c r="M20" s="577"/>
      <c r="N20" s="577"/>
      <c r="O20" s="577"/>
      <c r="P20" s="577"/>
      <c r="Q20" s="578"/>
      <c r="R20" s="579">
        <v>19269695</v>
      </c>
      <c r="S20" s="580"/>
      <c r="T20" s="580"/>
      <c r="U20" s="580"/>
      <c r="V20" s="580"/>
      <c r="W20" s="580"/>
      <c r="X20" s="580"/>
      <c r="Y20" s="581"/>
      <c r="Z20" s="632">
        <v>53.2</v>
      </c>
      <c r="AA20" s="632"/>
      <c r="AB20" s="632"/>
      <c r="AC20" s="632"/>
      <c r="AD20" s="633">
        <v>18129591</v>
      </c>
      <c r="AE20" s="633"/>
      <c r="AF20" s="633"/>
      <c r="AG20" s="633"/>
      <c r="AH20" s="633"/>
      <c r="AI20" s="633"/>
      <c r="AJ20" s="633"/>
      <c r="AK20" s="633"/>
      <c r="AL20" s="602">
        <v>99.5</v>
      </c>
      <c r="AM20" s="634"/>
      <c r="AN20" s="634"/>
      <c r="AO20" s="635"/>
      <c r="AP20" s="576" t="s">
        <v>214</v>
      </c>
      <c r="AQ20" s="577"/>
      <c r="AR20" s="577"/>
      <c r="AS20" s="577"/>
      <c r="AT20" s="577"/>
      <c r="AU20" s="577"/>
      <c r="AV20" s="577"/>
      <c r="AW20" s="577"/>
      <c r="AX20" s="577"/>
      <c r="AY20" s="577"/>
      <c r="AZ20" s="577"/>
      <c r="BA20" s="577"/>
      <c r="BB20" s="577"/>
      <c r="BC20" s="577"/>
      <c r="BD20" s="577"/>
      <c r="BE20" s="577"/>
      <c r="BF20" s="578"/>
      <c r="BG20" s="579">
        <v>746225</v>
      </c>
      <c r="BH20" s="580"/>
      <c r="BI20" s="580"/>
      <c r="BJ20" s="580"/>
      <c r="BK20" s="580"/>
      <c r="BL20" s="580"/>
      <c r="BM20" s="580"/>
      <c r="BN20" s="581"/>
      <c r="BO20" s="632">
        <v>5.9</v>
      </c>
      <c r="BP20" s="632"/>
      <c r="BQ20" s="632"/>
      <c r="BR20" s="632"/>
      <c r="BS20" s="585" t="s">
        <v>178</v>
      </c>
      <c r="BT20" s="580"/>
      <c r="BU20" s="580"/>
      <c r="BV20" s="580"/>
      <c r="BW20" s="580"/>
      <c r="BX20" s="580"/>
      <c r="BY20" s="580"/>
      <c r="BZ20" s="580"/>
      <c r="CA20" s="580"/>
      <c r="CB20" s="618"/>
      <c r="CD20" s="611" t="s">
        <v>215</v>
      </c>
      <c r="CE20" s="612"/>
      <c r="CF20" s="612"/>
      <c r="CG20" s="612"/>
      <c r="CH20" s="612"/>
      <c r="CI20" s="612"/>
      <c r="CJ20" s="612"/>
      <c r="CK20" s="612"/>
      <c r="CL20" s="612"/>
      <c r="CM20" s="612"/>
      <c r="CN20" s="612"/>
      <c r="CO20" s="612"/>
      <c r="CP20" s="612"/>
      <c r="CQ20" s="613"/>
      <c r="CR20" s="579">
        <v>35202249</v>
      </c>
      <c r="CS20" s="580"/>
      <c r="CT20" s="580"/>
      <c r="CU20" s="580"/>
      <c r="CV20" s="580"/>
      <c r="CW20" s="580"/>
      <c r="CX20" s="580"/>
      <c r="CY20" s="581"/>
      <c r="CZ20" s="632">
        <v>100</v>
      </c>
      <c r="DA20" s="632"/>
      <c r="DB20" s="632"/>
      <c r="DC20" s="632"/>
      <c r="DD20" s="585">
        <v>7281201</v>
      </c>
      <c r="DE20" s="580"/>
      <c r="DF20" s="580"/>
      <c r="DG20" s="580"/>
      <c r="DH20" s="580"/>
      <c r="DI20" s="580"/>
      <c r="DJ20" s="580"/>
      <c r="DK20" s="580"/>
      <c r="DL20" s="580"/>
      <c r="DM20" s="580"/>
      <c r="DN20" s="580"/>
      <c r="DO20" s="580"/>
      <c r="DP20" s="581"/>
      <c r="DQ20" s="585">
        <v>20983357</v>
      </c>
      <c r="DR20" s="580"/>
      <c r="DS20" s="580"/>
      <c r="DT20" s="580"/>
      <c r="DU20" s="580"/>
      <c r="DV20" s="580"/>
      <c r="DW20" s="580"/>
      <c r="DX20" s="580"/>
      <c r="DY20" s="580"/>
      <c r="DZ20" s="580"/>
      <c r="EA20" s="580"/>
      <c r="EB20" s="580"/>
      <c r="EC20" s="618"/>
    </row>
    <row r="21" spans="2:133" ht="11.25" customHeight="1">
      <c r="B21" s="576" t="s">
        <v>216</v>
      </c>
      <c r="C21" s="577"/>
      <c r="D21" s="577"/>
      <c r="E21" s="577"/>
      <c r="F21" s="577"/>
      <c r="G21" s="577"/>
      <c r="H21" s="577"/>
      <c r="I21" s="577"/>
      <c r="J21" s="577"/>
      <c r="K21" s="577"/>
      <c r="L21" s="577"/>
      <c r="M21" s="577"/>
      <c r="N21" s="577"/>
      <c r="O21" s="577"/>
      <c r="P21" s="577"/>
      <c r="Q21" s="578"/>
      <c r="R21" s="579">
        <v>27508</v>
      </c>
      <c r="S21" s="580"/>
      <c r="T21" s="580"/>
      <c r="U21" s="580"/>
      <c r="V21" s="580"/>
      <c r="W21" s="580"/>
      <c r="X21" s="580"/>
      <c r="Y21" s="581"/>
      <c r="Z21" s="632">
        <v>0.1</v>
      </c>
      <c r="AA21" s="632"/>
      <c r="AB21" s="632"/>
      <c r="AC21" s="632"/>
      <c r="AD21" s="633">
        <v>27508</v>
      </c>
      <c r="AE21" s="633"/>
      <c r="AF21" s="633"/>
      <c r="AG21" s="633"/>
      <c r="AH21" s="633"/>
      <c r="AI21" s="633"/>
      <c r="AJ21" s="633"/>
      <c r="AK21" s="633"/>
      <c r="AL21" s="602">
        <v>0.2</v>
      </c>
      <c r="AM21" s="634"/>
      <c r="AN21" s="634"/>
      <c r="AO21" s="635"/>
      <c r="AP21" s="673" t="s">
        <v>217</v>
      </c>
      <c r="AQ21" s="680"/>
      <c r="AR21" s="680"/>
      <c r="AS21" s="680"/>
      <c r="AT21" s="680"/>
      <c r="AU21" s="680"/>
      <c r="AV21" s="680"/>
      <c r="AW21" s="680"/>
      <c r="AX21" s="680"/>
      <c r="AY21" s="680"/>
      <c r="AZ21" s="680"/>
      <c r="BA21" s="680"/>
      <c r="BB21" s="680"/>
      <c r="BC21" s="680"/>
      <c r="BD21" s="680"/>
      <c r="BE21" s="680"/>
      <c r="BF21" s="675"/>
      <c r="BG21" s="579" t="s">
        <v>178</v>
      </c>
      <c r="BH21" s="580"/>
      <c r="BI21" s="580"/>
      <c r="BJ21" s="580"/>
      <c r="BK21" s="580"/>
      <c r="BL21" s="580"/>
      <c r="BM21" s="580"/>
      <c r="BN21" s="581"/>
      <c r="BO21" s="632" t="s">
        <v>178</v>
      </c>
      <c r="BP21" s="632"/>
      <c r="BQ21" s="632"/>
      <c r="BR21" s="632"/>
      <c r="BS21" s="585" t="s">
        <v>178</v>
      </c>
      <c r="BT21" s="580"/>
      <c r="BU21" s="580"/>
      <c r="BV21" s="580"/>
      <c r="BW21" s="580"/>
      <c r="BX21" s="580"/>
      <c r="BY21" s="580"/>
      <c r="BZ21" s="580"/>
      <c r="CA21" s="580"/>
      <c r="CB21" s="618"/>
      <c r="CD21" s="605"/>
      <c r="CE21" s="606"/>
      <c r="CF21" s="606"/>
      <c r="CG21" s="606"/>
      <c r="CH21" s="606"/>
      <c r="CI21" s="606"/>
      <c r="CJ21" s="606"/>
      <c r="CK21" s="606"/>
      <c r="CL21" s="606"/>
      <c r="CM21" s="606"/>
      <c r="CN21" s="606"/>
      <c r="CO21" s="606"/>
      <c r="CP21" s="606"/>
      <c r="CQ21" s="607"/>
      <c r="CR21" s="579"/>
      <c r="CS21" s="580"/>
      <c r="CT21" s="580"/>
      <c r="CU21" s="580"/>
      <c r="CV21" s="580"/>
      <c r="CW21" s="580"/>
      <c r="CX21" s="580"/>
      <c r="CY21" s="581"/>
      <c r="CZ21" s="632"/>
      <c r="DA21" s="632"/>
      <c r="DB21" s="632"/>
      <c r="DC21" s="632"/>
      <c r="DD21" s="585"/>
      <c r="DE21" s="580"/>
      <c r="DF21" s="580"/>
      <c r="DG21" s="580"/>
      <c r="DH21" s="580"/>
      <c r="DI21" s="580"/>
      <c r="DJ21" s="580"/>
      <c r="DK21" s="580"/>
      <c r="DL21" s="580"/>
      <c r="DM21" s="580"/>
      <c r="DN21" s="580"/>
      <c r="DO21" s="580"/>
      <c r="DP21" s="581"/>
      <c r="DQ21" s="585"/>
      <c r="DR21" s="580"/>
      <c r="DS21" s="580"/>
      <c r="DT21" s="580"/>
      <c r="DU21" s="580"/>
      <c r="DV21" s="580"/>
      <c r="DW21" s="580"/>
      <c r="DX21" s="580"/>
      <c r="DY21" s="580"/>
      <c r="DZ21" s="580"/>
      <c r="EA21" s="580"/>
      <c r="EB21" s="580"/>
      <c r="EC21" s="618"/>
    </row>
    <row r="22" spans="2:133" ht="11.25" customHeight="1">
      <c r="B22" s="576" t="s">
        <v>218</v>
      </c>
      <c r="C22" s="577"/>
      <c r="D22" s="577"/>
      <c r="E22" s="577"/>
      <c r="F22" s="577"/>
      <c r="G22" s="577"/>
      <c r="H22" s="577"/>
      <c r="I22" s="577"/>
      <c r="J22" s="577"/>
      <c r="K22" s="577"/>
      <c r="L22" s="577"/>
      <c r="M22" s="577"/>
      <c r="N22" s="577"/>
      <c r="O22" s="577"/>
      <c r="P22" s="577"/>
      <c r="Q22" s="578"/>
      <c r="R22" s="579">
        <v>308247</v>
      </c>
      <c r="S22" s="580"/>
      <c r="T22" s="580"/>
      <c r="U22" s="580"/>
      <c r="V22" s="580"/>
      <c r="W22" s="580"/>
      <c r="X22" s="580"/>
      <c r="Y22" s="581"/>
      <c r="Z22" s="632">
        <v>0.9</v>
      </c>
      <c r="AA22" s="632"/>
      <c r="AB22" s="632"/>
      <c r="AC22" s="632"/>
      <c r="AD22" s="633" t="s">
        <v>178</v>
      </c>
      <c r="AE22" s="633"/>
      <c r="AF22" s="633"/>
      <c r="AG22" s="633"/>
      <c r="AH22" s="633"/>
      <c r="AI22" s="633"/>
      <c r="AJ22" s="633"/>
      <c r="AK22" s="633"/>
      <c r="AL22" s="602" t="s">
        <v>178</v>
      </c>
      <c r="AM22" s="634"/>
      <c r="AN22" s="634"/>
      <c r="AO22" s="635"/>
      <c r="AP22" s="673" t="s">
        <v>219</v>
      </c>
      <c r="AQ22" s="680"/>
      <c r="AR22" s="680"/>
      <c r="AS22" s="680"/>
      <c r="AT22" s="680"/>
      <c r="AU22" s="680"/>
      <c r="AV22" s="680"/>
      <c r="AW22" s="680"/>
      <c r="AX22" s="680"/>
      <c r="AY22" s="680"/>
      <c r="AZ22" s="680"/>
      <c r="BA22" s="680"/>
      <c r="BB22" s="680"/>
      <c r="BC22" s="680"/>
      <c r="BD22" s="680"/>
      <c r="BE22" s="680"/>
      <c r="BF22" s="675"/>
      <c r="BG22" s="579" t="s">
        <v>178</v>
      </c>
      <c r="BH22" s="580"/>
      <c r="BI22" s="580"/>
      <c r="BJ22" s="580"/>
      <c r="BK22" s="580"/>
      <c r="BL22" s="580"/>
      <c r="BM22" s="580"/>
      <c r="BN22" s="581"/>
      <c r="BO22" s="632" t="s">
        <v>178</v>
      </c>
      <c r="BP22" s="632"/>
      <c r="BQ22" s="632"/>
      <c r="BR22" s="632"/>
      <c r="BS22" s="585" t="s">
        <v>178</v>
      </c>
      <c r="BT22" s="580"/>
      <c r="BU22" s="580"/>
      <c r="BV22" s="580"/>
      <c r="BW22" s="580"/>
      <c r="BX22" s="580"/>
      <c r="BY22" s="580"/>
      <c r="BZ22" s="580"/>
      <c r="CA22" s="580"/>
      <c r="CB22" s="618"/>
      <c r="CD22" s="684" t="s">
        <v>220</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c r="B23" s="576" t="s">
        <v>221</v>
      </c>
      <c r="C23" s="577"/>
      <c r="D23" s="577"/>
      <c r="E23" s="577"/>
      <c r="F23" s="577"/>
      <c r="G23" s="577"/>
      <c r="H23" s="577"/>
      <c r="I23" s="577"/>
      <c r="J23" s="577"/>
      <c r="K23" s="577"/>
      <c r="L23" s="577"/>
      <c r="M23" s="577"/>
      <c r="N23" s="577"/>
      <c r="O23" s="577"/>
      <c r="P23" s="577"/>
      <c r="Q23" s="578"/>
      <c r="R23" s="579">
        <v>459131</v>
      </c>
      <c r="S23" s="580"/>
      <c r="T23" s="580"/>
      <c r="U23" s="580"/>
      <c r="V23" s="580"/>
      <c r="W23" s="580"/>
      <c r="X23" s="580"/>
      <c r="Y23" s="581"/>
      <c r="Z23" s="632">
        <v>1.3</v>
      </c>
      <c r="AA23" s="632"/>
      <c r="AB23" s="632"/>
      <c r="AC23" s="632"/>
      <c r="AD23" s="633">
        <v>54459</v>
      </c>
      <c r="AE23" s="633"/>
      <c r="AF23" s="633"/>
      <c r="AG23" s="633"/>
      <c r="AH23" s="633"/>
      <c r="AI23" s="633"/>
      <c r="AJ23" s="633"/>
      <c r="AK23" s="633"/>
      <c r="AL23" s="602">
        <v>0.3</v>
      </c>
      <c r="AM23" s="634"/>
      <c r="AN23" s="634"/>
      <c r="AO23" s="635"/>
      <c r="AP23" s="673" t="s">
        <v>222</v>
      </c>
      <c r="AQ23" s="680"/>
      <c r="AR23" s="680"/>
      <c r="AS23" s="680"/>
      <c r="AT23" s="680"/>
      <c r="AU23" s="680"/>
      <c r="AV23" s="680"/>
      <c r="AW23" s="680"/>
      <c r="AX23" s="680"/>
      <c r="AY23" s="680"/>
      <c r="AZ23" s="680"/>
      <c r="BA23" s="680"/>
      <c r="BB23" s="680"/>
      <c r="BC23" s="680"/>
      <c r="BD23" s="680"/>
      <c r="BE23" s="680"/>
      <c r="BF23" s="675"/>
      <c r="BG23" s="579">
        <v>746225</v>
      </c>
      <c r="BH23" s="580"/>
      <c r="BI23" s="580"/>
      <c r="BJ23" s="580"/>
      <c r="BK23" s="580"/>
      <c r="BL23" s="580"/>
      <c r="BM23" s="580"/>
      <c r="BN23" s="581"/>
      <c r="BO23" s="632">
        <v>5.9</v>
      </c>
      <c r="BP23" s="632"/>
      <c r="BQ23" s="632"/>
      <c r="BR23" s="632"/>
      <c r="BS23" s="585" t="s">
        <v>178</v>
      </c>
      <c r="BT23" s="580"/>
      <c r="BU23" s="580"/>
      <c r="BV23" s="580"/>
      <c r="BW23" s="580"/>
      <c r="BX23" s="580"/>
      <c r="BY23" s="580"/>
      <c r="BZ23" s="580"/>
      <c r="CA23" s="580"/>
      <c r="CB23" s="618"/>
      <c r="CD23" s="684" t="s">
        <v>160</v>
      </c>
      <c r="CE23" s="685"/>
      <c r="CF23" s="685"/>
      <c r="CG23" s="685"/>
      <c r="CH23" s="685"/>
      <c r="CI23" s="685"/>
      <c r="CJ23" s="685"/>
      <c r="CK23" s="685"/>
      <c r="CL23" s="685"/>
      <c r="CM23" s="685"/>
      <c r="CN23" s="685"/>
      <c r="CO23" s="685"/>
      <c r="CP23" s="685"/>
      <c r="CQ23" s="686"/>
      <c r="CR23" s="684" t="s">
        <v>223</v>
      </c>
      <c r="CS23" s="685"/>
      <c r="CT23" s="685"/>
      <c r="CU23" s="685"/>
      <c r="CV23" s="685"/>
      <c r="CW23" s="685"/>
      <c r="CX23" s="685"/>
      <c r="CY23" s="686"/>
      <c r="CZ23" s="684" t="s">
        <v>224</v>
      </c>
      <c r="DA23" s="685"/>
      <c r="DB23" s="685"/>
      <c r="DC23" s="686"/>
      <c r="DD23" s="684" t="s">
        <v>225</v>
      </c>
      <c r="DE23" s="685"/>
      <c r="DF23" s="685"/>
      <c r="DG23" s="685"/>
      <c r="DH23" s="685"/>
      <c r="DI23" s="685"/>
      <c r="DJ23" s="685"/>
      <c r="DK23" s="686"/>
      <c r="DL23" s="687" t="s">
        <v>226</v>
      </c>
      <c r="DM23" s="688"/>
      <c r="DN23" s="688"/>
      <c r="DO23" s="688"/>
      <c r="DP23" s="688"/>
      <c r="DQ23" s="688"/>
      <c r="DR23" s="688"/>
      <c r="DS23" s="688"/>
      <c r="DT23" s="688"/>
      <c r="DU23" s="688"/>
      <c r="DV23" s="689"/>
      <c r="DW23" s="684" t="s">
        <v>227</v>
      </c>
      <c r="DX23" s="685"/>
      <c r="DY23" s="685"/>
      <c r="DZ23" s="685"/>
      <c r="EA23" s="685"/>
      <c r="EB23" s="685"/>
      <c r="EC23" s="686"/>
    </row>
    <row r="24" spans="2:133" ht="11.25" customHeight="1">
      <c r="B24" s="576" t="s">
        <v>228</v>
      </c>
      <c r="C24" s="577"/>
      <c r="D24" s="577"/>
      <c r="E24" s="577"/>
      <c r="F24" s="577"/>
      <c r="G24" s="577"/>
      <c r="H24" s="577"/>
      <c r="I24" s="577"/>
      <c r="J24" s="577"/>
      <c r="K24" s="577"/>
      <c r="L24" s="577"/>
      <c r="M24" s="577"/>
      <c r="N24" s="577"/>
      <c r="O24" s="577"/>
      <c r="P24" s="577"/>
      <c r="Q24" s="578"/>
      <c r="R24" s="579">
        <v>346437</v>
      </c>
      <c r="S24" s="580"/>
      <c r="T24" s="580"/>
      <c r="U24" s="580"/>
      <c r="V24" s="580"/>
      <c r="W24" s="580"/>
      <c r="X24" s="580"/>
      <c r="Y24" s="581"/>
      <c r="Z24" s="632">
        <v>1</v>
      </c>
      <c r="AA24" s="632"/>
      <c r="AB24" s="632"/>
      <c r="AC24" s="632"/>
      <c r="AD24" s="633" t="s">
        <v>178</v>
      </c>
      <c r="AE24" s="633"/>
      <c r="AF24" s="633"/>
      <c r="AG24" s="633"/>
      <c r="AH24" s="633"/>
      <c r="AI24" s="633"/>
      <c r="AJ24" s="633"/>
      <c r="AK24" s="633"/>
      <c r="AL24" s="602" t="s">
        <v>178</v>
      </c>
      <c r="AM24" s="634"/>
      <c r="AN24" s="634"/>
      <c r="AO24" s="635"/>
      <c r="AP24" s="673" t="s">
        <v>229</v>
      </c>
      <c r="AQ24" s="680"/>
      <c r="AR24" s="680"/>
      <c r="AS24" s="680"/>
      <c r="AT24" s="680"/>
      <c r="AU24" s="680"/>
      <c r="AV24" s="680"/>
      <c r="AW24" s="680"/>
      <c r="AX24" s="680"/>
      <c r="AY24" s="680"/>
      <c r="AZ24" s="680"/>
      <c r="BA24" s="680"/>
      <c r="BB24" s="680"/>
      <c r="BC24" s="680"/>
      <c r="BD24" s="680"/>
      <c r="BE24" s="680"/>
      <c r="BF24" s="675"/>
      <c r="BG24" s="579" t="s">
        <v>178</v>
      </c>
      <c r="BH24" s="580"/>
      <c r="BI24" s="580"/>
      <c r="BJ24" s="580"/>
      <c r="BK24" s="580"/>
      <c r="BL24" s="580"/>
      <c r="BM24" s="580"/>
      <c r="BN24" s="581"/>
      <c r="BO24" s="632" t="s">
        <v>178</v>
      </c>
      <c r="BP24" s="632"/>
      <c r="BQ24" s="632"/>
      <c r="BR24" s="632"/>
      <c r="BS24" s="585" t="s">
        <v>178</v>
      </c>
      <c r="BT24" s="580"/>
      <c r="BU24" s="580"/>
      <c r="BV24" s="580"/>
      <c r="BW24" s="580"/>
      <c r="BX24" s="580"/>
      <c r="BY24" s="580"/>
      <c r="BZ24" s="580"/>
      <c r="CA24" s="580"/>
      <c r="CB24" s="618"/>
      <c r="CD24" s="636" t="s">
        <v>230</v>
      </c>
      <c r="CE24" s="637"/>
      <c r="CF24" s="637"/>
      <c r="CG24" s="637"/>
      <c r="CH24" s="637"/>
      <c r="CI24" s="637"/>
      <c r="CJ24" s="637"/>
      <c r="CK24" s="637"/>
      <c r="CL24" s="637"/>
      <c r="CM24" s="637"/>
      <c r="CN24" s="637"/>
      <c r="CO24" s="637"/>
      <c r="CP24" s="637"/>
      <c r="CQ24" s="638"/>
      <c r="CR24" s="629">
        <v>15059340</v>
      </c>
      <c r="CS24" s="630"/>
      <c r="CT24" s="630"/>
      <c r="CU24" s="630"/>
      <c r="CV24" s="630"/>
      <c r="CW24" s="630"/>
      <c r="CX24" s="630"/>
      <c r="CY24" s="677"/>
      <c r="CZ24" s="681">
        <v>42.8</v>
      </c>
      <c r="DA24" s="682"/>
      <c r="DB24" s="682"/>
      <c r="DC24" s="683"/>
      <c r="DD24" s="676">
        <v>8658587</v>
      </c>
      <c r="DE24" s="630"/>
      <c r="DF24" s="630"/>
      <c r="DG24" s="630"/>
      <c r="DH24" s="630"/>
      <c r="DI24" s="630"/>
      <c r="DJ24" s="630"/>
      <c r="DK24" s="677"/>
      <c r="DL24" s="676">
        <v>8600316</v>
      </c>
      <c r="DM24" s="630"/>
      <c r="DN24" s="630"/>
      <c r="DO24" s="630"/>
      <c r="DP24" s="630"/>
      <c r="DQ24" s="630"/>
      <c r="DR24" s="630"/>
      <c r="DS24" s="630"/>
      <c r="DT24" s="630"/>
      <c r="DU24" s="630"/>
      <c r="DV24" s="677"/>
      <c r="DW24" s="678">
        <v>43.7</v>
      </c>
      <c r="DX24" s="647"/>
      <c r="DY24" s="647"/>
      <c r="DZ24" s="647"/>
      <c r="EA24" s="647"/>
      <c r="EB24" s="647"/>
      <c r="EC24" s="679"/>
    </row>
    <row r="25" spans="2:133" ht="11.25" customHeight="1">
      <c r="B25" s="576" t="s">
        <v>231</v>
      </c>
      <c r="C25" s="577"/>
      <c r="D25" s="577"/>
      <c r="E25" s="577"/>
      <c r="F25" s="577"/>
      <c r="G25" s="577"/>
      <c r="H25" s="577"/>
      <c r="I25" s="577"/>
      <c r="J25" s="577"/>
      <c r="K25" s="577"/>
      <c r="L25" s="577"/>
      <c r="M25" s="577"/>
      <c r="N25" s="577"/>
      <c r="O25" s="577"/>
      <c r="P25" s="577"/>
      <c r="Q25" s="578"/>
      <c r="R25" s="579">
        <v>6198584</v>
      </c>
      <c r="S25" s="580"/>
      <c r="T25" s="580"/>
      <c r="U25" s="580"/>
      <c r="V25" s="580"/>
      <c r="W25" s="580"/>
      <c r="X25" s="580"/>
      <c r="Y25" s="581"/>
      <c r="Z25" s="632">
        <v>17.100000000000001</v>
      </c>
      <c r="AA25" s="632"/>
      <c r="AB25" s="632"/>
      <c r="AC25" s="632"/>
      <c r="AD25" s="633" t="s">
        <v>178</v>
      </c>
      <c r="AE25" s="633"/>
      <c r="AF25" s="633"/>
      <c r="AG25" s="633"/>
      <c r="AH25" s="633"/>
      <c r="AI25" s="633"/>
      <c r="AJ25" s="633"/>
      <c r="AK25" s="633"/>
      <c r="AL25" s="602" t="s">
        <v>178</v>
      </c>
      <c r="AM25" s="634"/>
      <c r="AN25" s="634"/>
      <c r="AO25" s="635"/>
      <c r="AP25" s="673" t="s">
        <v>232</v>
      </c>
      <c r="AQ25" s="680"/>
      <c r="AR25" s="680"/>
      <c r="AS25" s="680"/>
      <c r="AT25" s="680"/>
      <c r="AU25" s="680"/>
      <c r="AV25" s="680"/>
      <c r="AW25" s="680"/>
      <c r="AX25" s="680"/>
      <c r="AY25" s="680"/>
      <c r="AZ25" s="680"/>
      <c r="BA25" s="680"/>
      <c r="BB25" s="680"/>
      <c r="BC25" s="680"/>
      <c r="BD25" s="680"/>
      <c r="BE25" s="680"/>
      <c r="BF25" s="675"/>
      <c r="BG25" s="579" t="s">
        <v>178</v>
      </c>
      <c r="BH25" s="580"/>
      <c r="BI25" s="580"/>
      <c r="BJ25" s="580"/>
      <c r="BK25" s="580"/>
      <c r="BL25" s="580"/>
      <c r="BM25" s="580"/>
      <c r="BN25" s="581"/>
      <c r="BO25" s="632" t="s">
        <v>178</v>
      </c>
      <c r="BP25" s="632"/>
      <c r="BQ25" s="632"/>
      <c r="BR25" s="632"/>
      <c r="BS25" s="585" t="s">
        <v>178</v>
      </c>
      <c r="BT25" s="580"/>
      <c r="BU25" s="580"/>
      <c r="BV25" s="580"/>
      <c r="BW25" s="580"/>
      <c r="BX25" s="580"/>
      <c r="BY25" s="580"/>
      <c r="BZ25" s="580"/>
      <c r="CA25" s="580"/>
      <c r="CB25" s="618"/>
      <c r="CD25" s="611" t="s">
        <v>233</v>
      </c>
      <c r="CE25" s="612"/>
      <c r="CF25" s="612"/>
      <c r="CG25" s="612"/>
      <c r="CH25" s="612"/>
      <c r="CI25" s="612"/>
      <c r="CJ25" s="612"/>
      <c r="CK25" s="612"/>
      <c r="CL25" s="612"/>
      <c r="CM25" s="612"/>
      <c r="CN25" s="612"/>
      <c r="CO25" s="612"/>
      <c r="CP25" s="612"/>
      <c r="CQ25" s="613"/>
      <c r="CR25" s="579">
        <v>3513937</v>
      </c>
      <c r="CS25" s="592"/>
      <c r="CT25" s="592"/>
      <c r="CU25" s="592"/>
      <c r="CV25" s="592"/>
      <c r="CW25" s="592"/>
      <c r="CX25" s="592"/>
      <c r="CY25" s="593"/>
      <c r="CZ25" s="582">
        <v>10</v>
      </c>
      <c r="DA25" s="594"/>
      <c r="DB25" s="594"/>
      <c r="DC25" s="595"/>
      <c r="DD25" s="585">
        <v>3161459</v>
      </c>
      <c r="DE25" s="592"/>
      <c r="DF25" s="592"/>
      <c r="DG25" s="592"/>
      <c r="DH25" s="592"/>
      <c r="DI25" s="592"/>
      <c r="DJ25" s="592"/>
      <c r="DK25" s="593"/>
      <c r="DL25" s="585">
        <v>3103188</v>
      </c>
      <c r="DM25" s="592"/>
      <c r="DN25" s="592"/>
      <c r="DO25" s="592"/>
      <c r="DP25" s="592"/>
      <c r="DQ25" s="592"/>
      <c r="DR25" s="592"/>
      <c r="DS25" s="592"/>
      <c r="DT25" s="592"/>
      <c r="DU25" s="592"/>
      <c r="DV25" s="593"/>
      <c r="DW25" s="602">
        <v>15.8</v>
      </c>
      <c r="DX25" s="603"/>
      <c r="DY25" s="603"/>
      <c r="DZ25" s="603"/>
      <c r="EA25" s="603"/>
      <c r="EB25" s="603"/>
      <c r="EC25" s="604"/>
    </row>
    <row r="26" spans="2:133" ht="11.25" customHeight="1">
      <c r="B26" s="670" t="s">
        <v>234</v>
      </c>
      <c r="C26" s="671"/>
      <c r="D26" s="671"/>
      <c r="E26" s="671"/>
      <c r="F26" s="671"/>
      <c r="G26" s="671"/>
      <c r="H26" s="671"/>
      <c r="I26" s="671"/>
      <c r="J26" s="671"/>
      <c r="K26" s="671"/>
      <c r="L26" s="671"/>
      <c r="M26" s="671"/>
      <c r="N26" s="671"/>
      <c r="O26" s="671"/>
      <c r="P26" s="671"/>
      <c r="Q26" s="672"/>
      <c r="R26" s="579" t="s">
        <v>178</v>
      </c>
      <c r="S26" s="580"/>
      <c r="T26" s="580"/>
      <c r="U26" s="580"/>
      <c r="V26" s="580"/>
      <c r="W26" s="580"/>
      <c r="X26" s="580"/>
      <c r="Y26" s="581"/>
      <c r="Z26" s="632" t="s">
        <v>178</v>
      </c>
      <c r="AA26" s="632"/>
      <c r="AB26" s="632"/>
      <c r="AC26" s="632"/>
      <c r="AD26" s="633" t="s">
        <v>178</v>
      </c>
      <c r="AE26" s="633"/>
      <c r="AF26" s="633"/>
      <c r="AG26" s="633"/>
      <c r="AH26" s="633"/>
      <c r="AI26" s="633"/>
      <c r="AJ26" s="633"/>
      <c r="AK26" s="633"/>
      <c r="AL26" s="602" t="s">
        <v>178</v>
      </c>
      <c r="AM26" s="634"/>
      <c r="AN26" s="634"/>
      <c r="AO26" s="635"/>
      <c r="AP26" s="673" t="s">
        <v>235</v>
      </c>
      <c r="AQ26" s="674"/>
      <c r="AR26" s="674"/>
      <c r="AS26" s="674"/>
      <c r="AT26" s="674"/>
      <c r="AU26" s="674"/>
      <c r="AV26" s="674"/>
      <c r="AW26" s="674"/>
      <c r="AX26" s="674"/>
      <c r="AY26" s="674"/>
      <c r="AZ26" s="674"/>
      <c r="BA26" s="674"/>
      <c r="BB26" s="674"/>
      <c r="BC26" s="674"/>
      <c r="BD26" s="674"/>
      <c r="BE26" s="674"/>
      <c r="BF26" s="675"/>
      <c r="BG26" s="579" t="s">
        <v>178</v>
      </c>
      <c r="BH26" s="580"/>
      <c r="BI26" s="580"/>
      <c r="BJ26" s="580"/>
      <c r="BK26" s="580"/>
      <c r="BL26" s="580"/>
      <c r="BM26" s="580"/>
      <c r="BN26" s="581"/>
      <c r="BO26" s="632" t="s">
        <v>178</v>
      </c>
      <c r="BP26" s="632"/>
      <c r="BQ26" s="632"/>
      <c r="BR26" s="632"/>
      <c r="BS26" s="585" t="s">
        <v>178</v>
      </c>
      <c r="BT26" s="580"/>
      <c r="BU26" s="580"/>
      <c r="BV26" s="580"/>
      <c r="BW26" s="580"/>
      <c r="BX26" s="580"/>
      <c r="BY26" s="580"/>
      <c r="BZ26" s="580"/>
      <c r="CA26" s="580"/>
      <c r="CB26" s="618"/>
      <c r="CD26" s="611" t="s">
        <v>236</v>
      </c>
      <c r="CE26" s="612"/>
      <c r="CF26" s="612"/>
      <c r="CG26" s="612"/>
      <c r="CH26" s="612"/>
      <c r="CI26" s="612"/>
      <c r="CJ26" s="612"/>
      <c r="CK26" s="612"/>
      <c r="CL26" s="612"/>
      <c r="CM26" s="612"/>
      <c r="CN26" s="612"/>
      <c r="CO26" s="612"/>
      <c r="CP26" s="612"/>
      <c r="CQ26" s="613"/>
      <c r="CR26" s="579">
        <v>2028116</v>
      </c>
      <c r="CS26" s="580"/>
      <c r="CT26" s="580"/>
      <c r="CU26" s="580"/>
      <c r="CV26" s="580"/>
      <c r="CW26" s="580"/>
      <c r="CX26" s="580"/>
      <c r="CY26" s="581"/>
      <c r="CZ26" s="582">
        <v>5.8</v>
      </c>
      <c r="DA26" s="594"/>
      <c r="DB26" s="594"/>
      <c r="DC26" s="595"/>
      <c r="DD26" s="585">
        <v>1827658</v>
      </c>
      <c r="DE26" s="580"/>
      <c r="DF26" s="580"/>
      <c r="DG26" s="580"/>
      <c r="DH26" s="580"/>
      <c r="DI26" s="580"/>
      <c r="DJ26" s="580"/>
      <c r="DK26" s="581"/>
      <c r="DL26" s="585" t="s">
        <v>172</v>
      </c>
      <c r="DM26" s="580"/>
      <c r="DN26" s="580"/>
      <c r="DO26" s="580"/>
      <c r="DP26" s="580"/>
      <c r="DQ26" s="580"/>
      <c r="DR26" s="580"/>
      <c r="DS26" s="580"/>
      <c r="DT26" s="580"/>
      <c r="DU26" s="580"/>
      <c r="DV26" s="581"/>
      <c r="DW26" s="602" t="s">
        <v>172</v>
      </c>
      <c r="DX26" s="603"/>
      <c r="DY26" s="603"/>
      <c r="DZ26" s="603"/>
      <c r="EA26" s="603"/>
      <c r="EB26" s="603"/>
      <c r="EC26" s="604"/>
    </row>
    <row r="27" spans="2:133" ht="11.25" customHeight="1">
      <c r="B27" s="576" t="s">
        <v>237</v>
      </c>
      <c r="C27" s="577"/>
      <c r="D27" s="577"/>
      <c r="E27" s="577"/>
      <c r="F27" s="577"/>
      <c r="G27" s="577"/>
      <c r="H27" s="577"/>
      <c r="I27" s="577"/>
      <c r="J27" s="577"/>
      <c r="K27" s="577"/>
      <c r="L27" s="577"/>
      <c r="M27" s="577"/>
      <c r="N27" s="577"/>
      <c r="O27" s="577"/>
      <c r="P27" s="577"/>
      <c r="Q27" s="578"/>
      <c r="R27" s="579">
        <v>2067160</v>
      </c>
      <c r="S27" s="580"/>
      <c r="T27" s="580"/>
      <c r="U27" s="580"/>
      <c r="V27" s="580"/>
      <c r="W27" s="580"/>
      <c r="X27" s="580"/>
      <c r="Y27" s="581"/>
      <c r="Z27" s="632">
        <v>5.7</v>
      </c>
      <c r="AA27" s="632"/>
      <c r="AB27" s="632"/>
      <c r="AC27" s="632"/>
      <c r="AD27" s="633" t="s">
        <v>178</v>
      </c>
      <c r="AE27" s="633"/>
      <c r="AF27" s="633"/>
      <c r="AG27" s="633"/>
      <c r="AH27" s="633"/>
      <c r="AI27" s="633"/>
      <c r="AJ27" s="633"/>
      <c r="AK27" s="633"/>
      <c r="AL27" s="602" t="s">
        <v>178</v>
      </c>
      <c r="AM27" s="634"/>
      <c r="AN27" s="634"/>
      <c r="AO27" s="635"/>
      <c r="AP27" s="576" t="s">
        <v>238</v>
      </c>
      <c r="AQ27" s="577"/>
      <c r="AR27" s="577"/>
      <c r="AS27" s="577"/>
      <c r="AT27" s="577"/>
      <c r="AU27" s="577"/>
      <c r="AV27" s="577"/>
      <c r="AW27" s="577"/>
      <c r="AX27" s="577"/>
      <c r="AY27" s="577"/>
      <c r="AZ27" s="577"/>
      <c r="BA27" s="577"/>
      <c r="BB27" s="577"/>
      <c r="BC27" s="577"/>
      <c r="BD27" s="577"/>
      <c r="BE27" s="577"/>
      <c r="BF27" s="578"/>
      <c r="BG27" s="579">
        <v>12595297</v>
      </c>
      <c r="BH27" s="580"/>
      <c r="BI27" s="580"/>
      <c r="BJ27" s="580"/>
      <c r="BK27" s="580"/>
      <c r="BL27" s="580"/>
      <c r="BM27" s="580"/>
      <c r="BN27" s="581"/>
      <c r="BO27" s="632">
        <v>100</v>
      </c>
      <c r="BP27" s="632"/>
      <c r="BQ27" s="632"/>
      <c r="BR27" s="632"/>
      <c r="BS27" s="585">
        <v>70109</v>
      </c>
      <c r="BT27" s="580"/>
      <c r="BU27" s="580"/>
      <c r="BV27" s="580"/>
      <c r="BW27" s="580"/>
      <c r="BX27" s="580"/>
      <c r="BY27" s="580"/>
      <c r="BZ27" s="580"/>
      <c r="CA27" s="580"/>
      <c r="CB27" s="618"/>
      <c r="CD27" s="611" t="s">
        <v>239</v>
      </c>
      <c r="CE27" s="612"/>
      <c r="CF27" s="612"/>
      <c r="CG27" s="612"/>
      <c r="CH27" s="612"/>
      <c r="CI27" s="612"/>
      <c r="CJ27" s="612"/>
      <c r="CK27" s="612"/>
      <c r="CL27" s="612"/>
      <c r="CM27" s="612"/>
      <c r="CN27" s="612"/>
      <c r="CO27" s="612"/>
      <c r="CP27" s="612"/>
      <c r="CQ27" s="613"/>
      <c r="CR27" s="579">
        <v>8755980</v>
      </c>
      <c r="CS27" s="592"/>
      <c r="CT27" s="592"/>
      <c r="CU27" s="592"/>
      <c r="CV27" s="592"/>
      <c r="CW27" s="592"/>
      <c r="CX27" s="592"/>
      <c r="CY27" s="593"/>
      <c r="CZ27" s="582">
        <v>24.9</v>
      </c>
      <c r="DA27" s="594"/>
      <c r="DB27" s="594"/>
      <c r="DC27" s="595"/>
      <c r="DD27" s="585">
        <v>2758000</v>
      </c>
      <c r="DE27" s="592"/>
      <c r="DF27" s="592"/>
      <c r="DG27" s="592"/>
      <c r="DH27" s="592"/>
      <c r="DI27" s="592"/>
      <c r="DJ27" s="592"/>
      <c r="DK27" s="593"/>
      <c r="DL27" s="585">
        <v>2758000</v>
      </c>
      <c r="DM27" s="592"/>
      <c r="DN27" s="592"/>
      <c r="DO27" s="592"/>
      <c r="DP27" s="592"/>
      <c r="DQ27" s="592"/>
      <c r="DR27" s="592"/>
      <c r="DS27" s="592"/>
      <c r="DT27" s="592"/>
      <c r="DU27" s="592"/>
      <c r="DV27" s="593"/>
      <c r="DW27" s="602">
        <v>14</v>
      </c>
      <c r="DX27" s="603"/>
      <c r="DY27" s="603"/>
      <c r="DZ27" s="603"/>
      <c r="EA27" s="603"/>
      <c r="EB27" s="603"/>
      <c r="EC27" s="604"/>
    </row>
    <row r="28" spans="2:133" ht="11.25" customHeight="1">
      <c r="B28" s="576" t="s">
        <v>240</v>
      </c>
      <c r="C28" s="577"/>
      <c r="D28" s="577"/>
      <c r="E28" s="577"/>
      <c r="F28" s="577"/>
      <c r="G28" s="577"/>
      <c r="H28" s="577"/>
      <c r="I28" s="577"/>
      <c r="J28" s="577"/>
      <c r="K28" s="577"/>
      <c r="L28" s="577"/>
      <c r="M28" s="577"/>
      <c r="N28" s="577"/>
      <c r="O28" s="577"/>
      <c r="P28" s="577"/>
      <c r="Q28" s="578"/>
      <c r="R28" s="579">
        <v>29393</v>
      </c>
      <c r="S28" s="580"/>
      <c r="T28" s="580"/>
      <c r="U28" s="580"/>
      <c r="V28" s="580"/>
      <c r="W28" s="580"/>
      <c r="X28" s="580"/>
      <c r="Y28" s="581"/>
      <c r="Z28" s="632">
        <v>0.1</v>
      </c>
      <c r="AA28" s="632"/>
      <c r="AB28" s="632"/>
      <c r="AC28" s="632"/>
      <c r="AD28" s="633">
        <v>10439</v>
      </c>
      <c r="AE28" s="633"/>
      <c r="AF28" s="633"/>
      <c r="AG28" s="633"/>
      <c r="AH28" s="633"/>
      <c r="AI28" s="633"/>
      <c r="AJ28" s="633"/>
      <c r="AK28" s="633"/>
      <c r="AL28" s="602">
        <v>0.1</v>
      </c>
      <c r="AM28" s="634"/>
      <c r="AN28" s="634"/>
      <c r="AO28" s="635"/>
      <c r="AP28" s="560"/>
      <c r="AQ28" s="561"/>
      <c r="AR28" s="561"/>
      <c r="AS28" s="561"/>
      <c r="AT28" s="561"/>
      <c r="AU28" s="561"/>
      <c r="AV28" s="561"/>
      <c r="AW28" s="561"/>
      <c r="AX28" s="561"/>
      <c r="AY28" s="561"/>
      <c r="AZ28" s="561"/>
      <c r="BA28" s="561"/>
      <c r="BB28" s="561"/>
      <c r="BC28" s="561"/>
      <c r="BD28" s="561"/>
      <c r="BE28" s="561"/>
      <c r="BF28" s="562"/>
      <c r="BG28" s="579"/>
      <c r="BH28" s="580"/>
      <c r="BI28" s="580"/>
      <c r="BJ28" s="580"/>
      <c r="BK28" s="580"/>
      <c r="BL28" s="580"/>
      <c r="BM28" s="580"/>
      <c r="BN28" s="581"/>
      <c r="BO28" s="632"/>
      <c r="BP28" s="632"/>
      <c r="BQ28" s="632"/>
      <c r="BR28" s="632"/>
      <c r="BS28" s="633"/>
      <c r="BT28" s="633"/>
      <c r="BU28" s="633"/>
      <c r="BV28" s="633"/>
      <c r="BW28" s="633"/>
      <c r="BX28" s="633"/>
      <c r="BY28" s="633"/>
      <c r="BZ28" s="633"/>
      <c r="CA28" s="633"/>
      <c r="CB28" s="669"/>
      <c r="CD28" s="611" t="s">
        <v>241</v>
      </c>
      <c r="CE28" s="612"/>
      <c r="CF28" s="612"/>
      <c r="CG28" s="612"/>
      <c r="CH28" s="612"/>
      <c r="CI28" s="612"/>
      <c r="CJ28" s="612"/>
      <c r="CK28" s="612"/>
      <c r="CL28" s="612"/>
      <c r="CM28" s="612"/>
      <c r="CN28" s="612"/>
      <c r="CO28" s="612"/>
      <c r="CP28" s="612"/>
      <c r="CQ28" s="613"/>
      <c r="CR28" s="579">
        <v>2789423</v>
      </c>
      <c r="CS28" s="580"/>
      <c r="CT28" s="580"/>
      <c r="CU28" s="580"/>
      <c r="CV28" s="580"/>
      <c r="CW28" s="580"/>
      <c r="CX28" s="580"/>
      <c r="CY28" s="581"/>
      <c r="CZ28" s="582">
        <v>7.9</v>
      </c>
      <c r="DA28" s="594"/>
      <c r="DB28" s="594"/>
      <c r="DC28" s="595"/>
      <c r="DD28" s="585">
        <v>2739128</v>
      </c>
      <c r="DE28" s="580"/>
      <c r="DF28" s="580"/>
      <c r="DG28" s="580"/>
      <c r="DH28" s="580"/>
      <c r="DI28" s="580"/>
      <c r="DJ28" s="580"/>
      <c r="DK28" s="581"/>
      <c r="DL28" s="585">
        <v>2739128</v>
      </c>
      <c r="DM28" s="580"/>
      <c r="DN28" s="580"/>
      <c r="DO28" s="580"/>
      <c r="DP28" s="580"/>
      <c r="DQ28" s="580"/>
      <c r="DR28" s="580"/>
      <c r="DS28" s="580"/>
      <c r="DT28" s="580"/>
      <c r="DU28" s="580"/>
      <c r="DV28" s="581"/>
      <c r="DW28" s="602">
        <v>13.9</v>
      </c>
      <c r="DX28" s="603"/>
      <c r="DY28" s="603"/>
      <c r="DZ28" s="603"/>
      <c r="EA28" s="603"/>
      <c r="EB28" s="603"/>
      <c r="EC28" s="604"/>
    </row>
    <row r="29" spans="2:133" ht="11.25" customHeight="1">
      <c r="B29" s="576" t="s">
        <v>242</v>
      </c>
      <c r="C29" s="577"/>
      <c r="D29" s="577"/>
      <c r="E29" s="577"/>
      <c r="F29" s="577"/>
      <c r="G29" s="577"/>
      <c r="H29" s="577"/>
      <c r="I29" s="577"/>
      <c r="J29" s="577"/>
      <c r="K29" s="577"/>
      <c r="L29" s="577"/>
      <c r="M29" s="577"/>
      <c r="N29" s="577"/>
      <c r="O29" s="577"/>
      <c r="P29" s="577"/>
      <c r="Q29" s="578"/>
      <c r="R29" s="579">
        <v>51195</v>
      </c>
      <c r="S29" s="580"/>
      <c r="T29" s="580"/>
      <c r="U29" s="580"/>
      <c r="V29" s="580"/>
      <c r="W29" s="580"/>
      <c r="X29" s="580"/>
      <c r="Y29" s="581"/>
      <c r="Z29" s="632">
        <v>0.1</v>
      </c>
      <c r="AA29" s="632"/>
      <c r="AB29" s="632"/>
      <c r="AC29" s="632"/>
      <c r="AD29" s="633" t="s">
        <v>178</v>
      </c>
      <c r="AE29" s="633"/>
      <c r="AF29" s="633"/>
      <c r="AG29" s="633"/>
      <c r="AH29" s="633"/>
      <c r="AI29" s="633"/>
      <c r="AJ29" s="633"/>
      <c r="AK29" s="633"/>
      <c r="AL29" s="602" t="s">
        <v>178</v>
      </c>
      <c r="AM29" s="634"/>
      <c r="AN29" s="634"/>
      <c r="AO29" s="635"/>
      <c r="AP29" s="639" t="s">
        <v>160</v>
      </c>
      <c r="AQ29" s="640"/>
      <c r="AR29" s="640"/>
      <c r="AS29" s="640"/>
      <c r="AT29" s="640"/>
      <c r="AU29" s="640"/>
      <c r="AV29" s="640"/>
      <c r="AW29" s="640"/>
      <c r="AX29" s="640"/>
      <c r="AY29" s="640"/>
      <c r="AZ29" s="640"/>
      <c r="BA29" s="640"/>
      <c r="BB29" s="640"/>
      <c r="BC29" s="640"/>
      <c r="BD29" s="640"/>
      <c r="BE29" s="640"/>
      <c r="BF29" s="641"/>
      <c r="BG29" s="639" t="s">
        <v>243</v>
      </c>
      <c r="BH29" s="661"/>
      <c r="BI29" s="661"/>
      <c r="BJ29" s="661"/>
      <c r="BK29" s="661"/>
      <c r="BL29" s="661"/>
      <c r="BM29" s="661"/>
      <c r="BN29" s="661"/>
      <c r="BO29" s="661"/>
      <c r="BP29" s="661"/>
      <c r="BQ29" s="662"/>
      <c r="BR29" s="639" t="s">
        <v>244</v>
      </c>
      <c r="BS29" s="661"/>
      <c r="BT29" s="661"/>
      <c r="BU29" s="661"/>
      <c r="BV29" s="661"/>
      <c r="BW29" s="661"/>
      <c r="BX29" s="661"/>
      <c r="BY29" s="661"/>
      <c r="BZ29" s="661"/>
      <c r="CA29" s="661"/>
      <c r="CB29" s="662"/>
      <c r="CD29" s="663" t="s">
        <v>245</v>
      </c>
      <c r="CE29" s="664"/>
      <c r="CF29" s="611" t="s">
        <v>246</v>
      </c>
      <c r="CG29" s="612"/>
      <c r="CH29" s="612"/>
      <c r="CI29" s="612"/>
      <c r="CJ29" s="612"/>
      <c r="CK29" s="612"/>
      <c r="CL29" s="612"/>
      <c r="CM29" s="612"/>
      <c r="CN29" s="612"/>
      <c r="CO29" s="612"/>
      <c r="CP29" s="612"/>
      <c r="CQ29" s="613"/>
      <c r="CR29" s="579">
        <v>2788623</v>
      </c>
      <c r="CS29" s="592"/>
      <c r="CT29" s="592"/>
      <c r="CU29" s="592"/>
      <c r="CV29" s="592"/>
      <c r="CW29" s="592"/>
      <c r="CX29" s="592"/>
      <c r="CY29" s="593"/>
      <c r="CZ29" s="582">
        <v>7.9</v>
      </c>
      <c r="DA29" s="594"/>
      <c r="DB29" s="594"/>
      <c r="DC29" s="595"/>
      <c r="DD29" s="585">
        <v>2738328</v>
      </c>
      <c r="DE29" s="592"/>
      <c r="DF29" s="592"/>
      <c r="DG29" s="592"/>
      <c r="DH29" s="592"/>
      <c r="DI29" s="592"/>
      <c r="DJ29" s="592"/>
      <c r="DK29" s="593"/>
      <c r="DL29" s="585">
        <v>2738328</v>
      </c>
      <c r="DM29" s="592"/>
      <c r="DN29" s="592"/>
      <c r="DO29" s="592"/>
      <c r="DP29" s="592"/>
      <c r="DQ29" s="592"/>
      <c r="DR29" s="592"/>
      <c r="DS29" s="592"/>
      <c r="DT29" s="592"/>
      <c r="DU29" s="592"/>
      <c r="DV29" s="593"/>
      <c r="DW29" s="602">
        <v>13.9</v>
      </c>
      <c r="DX29" s="603"/>
      <c r="DY29" s="603"/>
      <c r="DZ29" s="603"/>
      <c r="EA29" s="603"/>
      <c r="EB29" s="603"/>
      <c r="EC29" s="604"/>
    </row>
    <row r="30" spans="2:133" ht="11.25" customHeight="1">
      <c r="B30" s="576" t="s">
        <v>247</v>
      </c>
      <c r="C30" s="577"/>
      <c r="D30" s="577"/>
      <c r="E30" s="577"/>
      <c r="F30" s="577"/>
      <c r="G30" s="577"/>
      <c r="H30" s="577"/>
      <c r="I30" s="577"/>
      <c r="J30" s="577"/>
      <c r="K30" s="577"/>
      <c r="L30" s="577"/>
      <c r="M30" s="577"/>
      <c r="N30" s="577"/>
      <c r="O30" s="577"/>
      <c r="P30" s="577"/>
      <c r="Q30" s="578"/>
      <c r="R30" s="579">
        <v>1056799</v>
      </c>
      <c r="S30" s="580"/>
      <c r="T30" s="580"/>
      <c r="U30" s="580"/>
      <c r="V30" s="580"/>
      <c r="W30" s="580"/>
      <c r="X30" s="580"/>
      <c r="Y30" s="581"/>
      <c r="Z30" s="632">
        <v>2.9</v>
      </c>
      <c r="AA30" s="632"/>
      <c r="AB30" s="632"/>
      <c r="AC30" s="632"/>
      <c r="AD30" s="633" t="s">
        <v>178</v>
      </c>
      <c r="AE30" s="633"/>
      <c r="AF30" s="633"/>
      <c r="AG30" s="633"/>
      <c r="AH30" s="633"/>
      <c r="AI30" s="633"/>
      <c r="AJ30" s="633"/>
      <c r="AK30" s="633"/>
      <c r="AL30" s="602" t="s">
        <v>178</v>
      </c>
      <c r="AM30" s="634"/>
      <c r="AN30" s="634"/>
      <c r="AO30" s="635"/>
      <c r="AP30" s="649" t="s">
        <v>248</v>
      </c>
      <c r="AQ30" s="650"/>
      <c r="AR30" s="650"/>
      <c r="AS30" s="650"/>
      <c r="AT30" s="655" t="s">
        <v>249</v>
      </c>
      <c r="AU30" s="89"/>
      <c r="AV30" s="89"/>
      <c r="AW30" s="89"/>
      <c r="AX30" s="658" t="s">
        <v>126</v>
      </c>
      <c r="AY30" s="659"/>
      <c r="AZ30" s="659"/>
      <c r="BA30" s="659"/>
      <c r="BB30" s="659"/>
      <c r="BC30" s="659"/>
      <c r="BD30" s="659"/>
      <c r="BE30" s="659"/>
      <c r="BF30" s="660"/>
      <c r="BG30" s="645">
        <v>99.1</v>
      </c>
      <c r="BH30" s="646"/>
      <c r="BI30" s="646"/>
      <c r="BJ30" s="646"/>
      <c r="BK30" s="646"/>
      <c r="BL30" s="646"/>
      <c r="BM30" s="647">
        <v>95.6</v>
      </c>
      <c r="BN30" s="646"/>
      <c r="BO30" s="646"/>
      <c r="BP30" s="646"/>
      <c r="BQ30" s="648"/>
      <c r="BR30" s="645">
        <v>98.9</v>
      </c>
      <c r="BS30" s="646"/>
      <c r="BT30" s="646"/>
      <c r="BU30" s="646"/>
      <c r="BV30" s="646"/>
      <c r="BW30" s="646"/>
      <c r="BX30" s="647">
        <v>94.8</v>
      </c>
      <c r="BY30" s="646"/>
      <c r="BZ30" s="646"/>
      <c r="CA30" s="646"/>
      <c r="CB30" s="648"/>
      <c r="CD30" s="665"/>
      <c r="CE30" s="666"/>
      <c r="CF30" s="611" t="s">
        <v>250</v>
      </c>
      <c r="CG30" s="612"/>
      <c r="CH30" s="612"/>
      <c r="CI30" s="612"/>
      <c r="CJ30" s="612"/>
      <c r="CK30" s="612"/>
      <c r="CL30" s="612"/>
      <c r="CM30" s="612"/>
      <c r="CN30" s="612"/>
      <c r="CO30" s="612"/>
      <c r="CP30" s="612"/>
      <c r="CQ30" s="613"/>
      <c r="CR30" s="579">
        <v>2426198</v>
      </c>
      <c r="CS30" s="580"/>
      <c r="CT30" s="580"/>
      <c r="CU30" s="580"/>
      <c r="CV30" s="580"/>
      <c r="CW30" s="580"/>
      <c r="CX30" s="580"/>
      <c r="CY30" s="581"/>
      <c r="CZ30" s="582">
        <v>6.9</v>
      </c>
      <c r="DA30" s="594"/>
      <c r="DB30" s="594"/>
      <c r="DC30" s="595"/>
      <c r="DD30" s="585">
        <v>2379735</v>
      </c>
      <c r="DE30" s="580"/>
      <c r="DF30" s="580"/>
      <c r="DG30" s="580"/>
      <c r="DH30" s="580"/>
      <c r="DI30" s="580"/>
      <c r="DJ30" s="580"/>
      <c r="DK30" s="581"/>
      <c r="DL30" s="585">
        <v>2379735</v>
      </c>
      <c r="DM30" s="580"/>
      <c r="DN30" s="580"/>
      <c r="DO30" s="580"/>
      <c r="DP30" s="580"/>
      <c r="DQ30" s="580"/>
      <c r="DR30" s="580"/>
      <c r="DS30" s="580"/>
      <c r="DT30" s="580"/>
      <c r="DU30" s="580"/>
      <c r="DV30" s="581"/>
      <c r="DW30" s="602">
        <v>12.1</v>
      </c>
      <c r="DX30" s="603"/>
      <c r="DY30" s="603"/>
      <c r="DZ30" s="603"/>
      <c r="EA30" s="603"/>
      <c r="EB30" s="603"/>
      <c r="EC30" s="604"/>
    </row>
    <row r="31" spans="2:133" ht="11.25" customHeight="1">
      <c r="B31" s="576" t="s">
        <v>251</v>
      </c>
      <c r="C31" s="577"/>
      <c r="D31" s="577"/>
      <c r="E31" s="577"/>
      <c r="F31" s="577"/>
      <c r="G31" s="577"/>
      <c r="H31" s="577"/>
      <c r="I31" s="577"/>
      <c r="J31" s="577"/>
      <c r="K31" s="577"/>
      <c r="L31" s="577"/>
      <c r="M31" s="577"/>
      <c r="N31" s="577"/>
      <c r="O31" s="577"/>
      <c r="P31" s="577"/>
      <c r="Q31" s="578"/>
      <c r="R31" s="579">
        <v>979092</v>
      </c>
      <c r="S31" s="580"/>
      <c r="T31" s="580"/>
      <c r="U31" s="580"/>
      <c r="V31" s="580"/>
      <c r="W31" s="580"/>
      <c r="X31" s="580"/>
      <c r="Y31" s="581"/>
      <c r="Z31" s="632">
        <v>2.7</v>
      </c>
      <c r="AA31" s="632"/>
      <c r="AB31" s="632"/>
      <c r="AC31" s="632"/>
      <c r="AD31" s="633" t="s">
        <v>178</v>
      </c>
      <c r="AE31" s="633"/>
      <c r="AF31" s="633"/>
      <c r="AG31" s="633"/>
      <c r="AH31" s="633"/>
      <c r="AI31" s="633"/>
      <c r="AJ31" s="633"/>
      <c r="AK31" s="633"/>
      <c r="AL31" s="602" t="s">
        <v>178</v>
      </c>
      <c r="AM31" s="634"/>
      <c r="AN31" s="634"/>
      <c r="AO31" s="635"/>
      <c r="AP31" s="651"/>
      <c r="AQ31" s="652"/>
      <c r="AR31" s="652"/>
      <c r="AS31" s="652"/>
      <c r="AT31" s="656"/>
      <c r="AU31" s="88" t="s">
        <v>252</v>
      </c>
      <c r="AV31" s="88"/>
      <c r="AW31" s="88"/>
      <c r="AX31" s="576" t="s">
        <v>253</v>
      </c>
      <c r="AY31" s="577"/>
      <c r="AZ31" s="577"/>
      <c r="BA31" s="577"/>
      <c r="BB31" s="577"/>
      <c r="BC31" s="577"/>
      <c r="BD31" s="577"/>
      <c r="BE31" s="577"/>
      <c r="BF31" s="578"/>
      <c r="BG31" s="643">
        <v>98.8</v>
      </c>
      <c r="BH31" s="592"/>
      <c r="BI31" s="592"/>
      <c r="BJ31" s="592"/>
      <c r="BK31" s="592"/>
      <c r="BL31" s="592"/>
      <c r="BM31" s="634">
        <v>94.6</v>
      </c>
      <c r="BN31" s="644"/>
      <c r="BO31" s="644"/>
      <c r="BP31" s="644"/>
      <c r="BQ31" s="617"/>
      <c r="BR31" s="643">
        <v>98.6</v>
      </c>
      <c r="BS31" s="592"/>
      <c r="BT31" s="592"/>
      <c r="BU31" s="592"/>
      <c r="BV31" s="592"/>
      <c r="BW31" s="592"/>
      <c r="BX31" s="634">
        <v>93.9</v>
      </c>
      <c r="BY31" s="644"/>
      <c r="BZ31" s="644"/>
      <c r="CA31" s="644"/>
      <c r="CB31" s="617"/>
      <c r="CD31" s="665"/>
      <c r="CE31" s="666"/>
      <c r="CF31" s="611" t="s">
        <v>254</v>
      </c>
      <c r="CG31" s="612"/>
      <c r="CH31" s="612"/>
      <c r="CI31" s="612"/>
      <c r="CJ31" s="612"/>
      <c r="CK31" s="612"/>
      <c r="CL31" s="612"/>
      <c r="CM31" s="612"/>
      <c r="CN31" s="612"/>
      <c r="CO31" s="612"/>
      <c r="CP31" s="612"/>
      <c r="CQ31" s="613"/>
      <c r="CR31" s="579">
        <v>362425</v>
      </c>
      <c r="CS31" s="592"/>
      <c r="CT31" s="592"/>
      <c r="CU31" s="592"/>
      <c r="CV31" s="592"/>
      <c r="CW31" s="592"/>
      <c r="CX31" s="592"/>
      <c r="CY31" s="593"/>
      <c r="CZ31" s="582">
        <v>1</v>
      </c>
      <c r="DA31" s="594"/>
      <c r="DB31" s="594"/>
      <c r="DC31" s="595"/>
      <c r="DD31" s="585">
        <v>358593</v>
      </c>
      <c r="DE31" s="592"/>
      <c r="DF31" s="592"/>
      <c r="DG31" s="592"/>
      <c r="DH31" s="592"/>
      <c r="DI31" s="592"/>
      <c r="DJ31" s="592"/>
      <c r="DK31" s="593"/>
      <c r="DL31" s="585">
        <v>358593</v>
      </c>
      <c r="DM31" s="592"/>
      <c r="DN31" s="592"/>
      <c r="DO31" s="592"/>
      <c r="DP31" s="592"/>
      <c r="DQ31" s="592"/>
      <c r="DR31" s="592"/>
      <c r="DS31" s="592"/>
      <c r="DT31" s="592"/>
      <c r="DU31" s="592"/>
      <c r="DV31" s="593"/>
      <c r="DW31" s="602">
        <v>1.8</v>
      </c>
      <c r="DX31" s="603"/>
      <c r="DY31" s="603"/>
      <c r="DZ31" s="603"/>
      <c r="EA31" s="603"/>
      <c r="EB31" s="603"/>
      <c r="EC31" s="604"/>
    </row>
    <row r="32" spans="2:133" ht="11.25" customHeight="1">
      <c r="B32" s="576" t="s">
        <v>255</v>
      </c>
      <c r="C32" s="577"/>
      <c r="D32" s="577"/>
      <c r="E32" s="577"/>
      <c r="F32" s="577"/>
      <c r="G32" s="577"/>
      <c r="H32" s="577"/>
      <c r="I32" s="577"/>
      <c r="J32" s="577"/>
      <c r="K32" s="577"/>
      <c r="L32" s="577"/>
      <c r="M32" s="577"/>
      <c r="N32" s="577"/>
      <c r="O32" s="577"/>
      <c r="P32" s="577"/>
      <c r="Q32" s="578"/>
      <c r="R32" s="579">
        <v>735537</v>
      </c>
      <c r="S32" s="580"/>
      <c r="T32" s="580"/>
      <c r="U32" s="580"/>
      <c r="V32" s="580"/>
      <c r="W32" s="580"/>
      <c r="X32" s="580"/>
      <c r="Y32" s="581"/>
      <c r="Z32" s="632">
        <v>2</v>
      </c>
      <c r="AA32" s="632"/>
      <c r="AB32" s="632"/>
      <c r="AC32" s="632"/>
      <c r="AD32" s="633">
        <v>795</v>
      </c>
      <c r="AE32" s="633"/>
      <c r="AF32" s="633"/>
      <c r="AG32" s="633"/>
      <c r="AH32" s="633"/>
      <c r="AI32" s="633"/>
      <c r="AJ32" s="633"/>
      <c r="AK32" s="633"/>
      <c r="AL32" s="602">
        <v>0</v>
      </c>
      <c r="AM32" s="634"/>
      <c r="AN32" s="634"/>
      <c r="AO32" s="635"/>
      <c r="AP32" s="653"/>
      <c r="AQ32" s="654"/>
      <c r="AR32" s="654"/>
      <c r="AS32" s="654"/>
      <c r="AT32" s="657"/>
      <c r="AU32" s="90"/>
      <c r="AV32" s="90"/>
      <c r="AW32" s="90"/>
      <c r="AX32" s="560" t="s">
        <v>256</v>
      </c>
      <c r="AY32" s="561"/>
      <c r="AZ32" s="561"/>
      <c r="BA32" s="561"/>
      <c r="BB32" s="561"/>
      <c r="BC32" s="561"/>
      <c r="BD32" s="561"/>
      <c r="BE32" s="561"/>
      <c r="BF32" s="562"/>
      <c r="BG32" s="642">
        <v>99.3</v>
      </c>
      <c r="BH32" s="564"/>
      <c r="BI32" s="564"/>
      <c r="BJ32" s="564"/>
      <c r="BK32" s="564"/>
      <c r="BL32" s="564"/>
      <c r="BM32" s="627">
        <v>96.4</v>
      </c>
      <c r="BN32" s="564"/>
      <c r="BO32" s="564"/>
      <c r="BP32" s="564"/>
      <c r="BQ32" s="609"/>
      <c r="BR32" s="642">
        <v>99.2</v>
      </c>
      <c r="BS32" s="564"/>
      <c r="BT32" s="564"/>
      <c r="BU32" s="564"/>
      <c r="BV32" s="564"/>
      <c r="BW32" s="564"/>
      <c r="BX32" s="627">
        <v>95.4</v>
      </c>
      <c r="BY32" s="564"/>
      <c r="BZ32" s="564"/>
      <c r="CA32" s="564"/>
      <c r="CB32" s="609"/>
      <c r="CD32" s="667"/>
      <c r="CE32" s="668"/>
      <c r="CF32" s="611" t="s">
        <v>257</v>
      </c>
      <c r="CG32" s="612"/>
      <c r="CH32" s="612"/>
      <c r="CI32" s="612"/>
      <c r="CJ32" s="612"/>
      <c r="CK32" s="612"/>
      <c r="CL32" s="612"/>
      <c r="CM32" s="612"/>
      <c r="CN32" s="612"/>
      <c r="CO32" s="612"/>
      <c r="CP32" s="612"/>
      <c r="CQ32" s="613"/>
      <c r="CR32" s="579">
        <v>800</v>
      </c>
      <c r="CS32" s="580"/>
      <c r="CT32" s="580"/>
      <c r="CU32" s="580"/>
      <c r="CV32" s="580"/>
      <c r="CW32" s="580"/>
      <c r="CX32" s="580"/>
      <c r="CY32" s="581"/>
      <c r="CZ32" s="582">
        <v>0</v>
      </c>
      <c r="DA32" s="594"/>
      <c r="DB32" s="594"/>
      <c r="DC32" s="595"/>
      <c r="DD32" s="585">
        <v>800</v>
      </c>
      <c r="DE32" s="580"/>
      <c r="DF32" s="580"/>
      <c r="DG32" s="580"/>
      <c r="DH32" s="580"/>
      <c r="DI32" s="580"/>
      <c r="DJ32" s="580"/>
      <c r="DK32" s="581"/>
      <c r="DL32" s="585">
        <v>800</v>
      </c>
      <c r="DM32" s="580"/>
      <c r="DN32" s="580"/>
      <c r="DO32" s="580"/>
      <c r="DP32" s="580"/>
      <c r="DQ32" s="580"/>
      <c r="DR32" s="580"/>
      <c r="DS32" s="580"/>
      <c r="DT32" s="580"/>
      <c r="DU32" s="580"/>
      <c r="DV32" s="581"/>
      <c r="DW32" s="602">
        <v>0</v>
      </c>
      <c r="DX32" s="603"/>
      <c r="DY32" s="603"/>
      <c r="DZ32" s="603"/>
      <c r="EA32" s="603"/>
      <c r="EB32" s="603"/>
      <c r="EC32" s="604"/>
    </row>
    <row r="33" spans="2:133" ht="11.25" customHeight="1">
      <c r="B33" s="576" t="s">
        <v>258</v>
      </c>
      <c r="C33" s="577"/>
      <c r="D33" s="577"/>
      <c r="E33" s="577"/>
      <c r="F33" s="577"/>
      <c r="G33" s="577"/>
      <c r="H33" s="577"/>
      <c r="I33" s="577"/>
      <c r="J33" s="577"/>
      <c r="K33" s="577"/>
      <c r="L33" s="577"/>
      <c r="M33" s="577"/>
      <c r="N33" s="577"/>
      <c r="O33" s="577"/>
      <c r="P33" s="577"/>
      <c r="Q33" s="578"/>
      <c r="R33" s="579">
        <v>4709500</v>
      </c>
      <c r="S33" s="580"/>
      <c r="T33" s="580"/>
      <c r="U33" s="580"/>
      <c r="V33" s="580"/>
      <c r="W33" s="580"/>
      <c r="X33" s="580"/>
      <c r="Y33" s="581"/>
      <c r="Z33" s="632">
        <v>13</v>
      </c>
      <c r="AA33" s="632"/>
      <c r="AB33" s="632"/>
      <c r="AC33" s="632"/>
      <c r="AD33" s="633" t="s">
        <v>178</v>
      </c>
      <c r="AE33" s="633"/>
      <c r="AF33" s="633"/>
      <c r="AG33" s="633"/>
      <c r="AH33" s="633"/>
      <c r="AI33" s="633"/>
      <c r="AJ33" s="633"/>
      <c r="AK33" s="633"/>
      <c r="AL33" s="602" t="s">
        <v>178</v>
      </c>
      <c r="AM33" s="634"/>
      <c r="AN33" s="634"/>
      <c r="AO33" s="635"/>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1" t="s">
        <v>259</v>
      </c>
      <c r="CE33" s="612"/>
      <c r="CF33" s="612"/>
      <c r="CG33" s="612"/>
      <c r="CH33" s="612"/>
      <c r="CI33" s="612"/>
      <c r="CJ33" s="612"/>
      <c r="CK33" s="612"/>
      <c r="CL33" s="612"/>
      <c r="CM33" s="612"/>
      <c r="CN33" s="612"/>
      <c r="CO33" s="612"/>
      <c r="CP33" s="612"/>
      <c r="CQ33" s="613"/>
      <c r="CR33" s="579">
        <v>12861708</v>
      </c>
      <c r="CS33" s="592"/>
      <c r="CT33" s="592"/>
      <c r="CU33" s="592"/>
      <c r="CV33" s="592"/>
      <c r="CW33" s="592"/>
      <c r="CX33" s="592"/>
      <c r="CY33" s="593"/>
      <c r="CZ33" s="582">
        <v>36.5</v>
      </c>
      <c r="DA33" s="594"/>
      <c r="DB33" s="594"/>
      <c r="DC33" s="595"/>
      <c r="DD33" s="585">
        <v>10463015</v>
      </c>
      <c r="DE33" s="592"/>
      <c r="DF33" s="592"/>
      <c r="DG33" s="592"/>
      <c r="DH33" s="592"/>
      <c r="DI33" s="592"/>
      <c r="DJ33" s="592"/>
      <c r="DK33" s="593"/>
      <c r="DL33" s="585">
        <v>8151391</v>
      </c>
      <c r="DM33" s="592"/>
      <c r="DN33" s="592"/>
      <c r="DO33" s="592"/>
      <c r="DP33" s="592"/>
      <c r="DQ33" s="592"/>
      <c r="DR33" s="592"/>
      <c r="DS33" s="592"/>
      <c r="DT33" s="592"/>
      <c r="DU33" s="592"/>
      <c r="DV33" s="593"/>
      <c r="DW33" s="602">
        <v>41.4</v>
      </c>
      <c r="DX33" s="603"/>
      <c r="DY33" s="603"/>
      <c r="DZ33" s="603"/>
      <c r="EA33" s="603"/>
      <c r="EB33" s="603"/>
      <c r="EC33" s="604"/>
    </row>
    <row r="34" spans="2:133" ht="11.25" customHeight="1">
      <c r="B34" s="576" t="s">
        <v>260</v>
      </c>
      <c r="C34" s="577"/>
      <c r="D34" s="577"/>
      <c r="E34" s="577"/>
      <c r="F34" s="577"/>
      <c r="G34" s="577"/>
      <c r="H34" s="577"/>
      <c r="I34" s="577"/>
      <c r="J34" s="577"/>
      <c r="K34" s="577"/>
      <c r="L34" s="577"/>
      <c r="M34" s="577"/>
      <c r="N34" s="577"/>
      <c r="O34" s="577"/>
      <c r="P34" s="577"/>
      <c r="Q34" s="578"/>
      <c r="R34" s="579" t="s">
        <v>178</v>
      </c>
      <c r="S34" s="580"/>
      <c r="T34" s="580"/>
      <c r="U34" s="580"/>
      <c r="V34" s="580"/>
      <c r="W34" s="580"/>
      <c r="X34" s="580"/>
      <c r="Y34" s="581"/>
      <c r="Z34" s="632" t="s">
        <v>178</v>
      </c>
      <c r="AA34" s="632"/>
      <c r="AB34" s="632"/>
      <c r="AC34" s="632"/>
      <c r="AD34" s="633" t="s">
        <v>178</v>
      </c>
      <c r="AE34" s="633"/>
      <c r="AF34" s="633"/>
      <c r="AG34" s="633"/>
      <c r="AH34" s="633"/>
      <c r="AI34" s="633"/>
      <c r="AJ34" s="633"/>
      <c r="AK34" s="633"/>
      <c r="AL34" s="602" t="s">
        <v>178</v>
      </c>
      <c r="AM34" s="634"/>
      <c r="AN34" s="634"/>
      <c r="AO34" s="635"/>
      <c r="AP34" s="93"/>
      <c r="AQ34" s="639" t="s">
        <v>261</v>
      </c>
      <c r="AR34" s="640"/>
      <c r="AS34" s="640"/>
      <c r="AT34" s="640"/>
      <c r="AU34" s="640"/>
      <c r="AV34" s="640"/>
      <c r="AW34" s="640"/>
      <c r="AX34" s="640"/>
      <c r="AY34" s="640"/>
      <c r="AZ34" s="640"/>
      <c r="BA34" s="640"/>
      <c r="BB34" s="640"/>
      <c r="BC34" s="640"/>
      <c r="BD34" s="640"/>
      <c r="BE34" s="640"/>
      <c r="BF34" s="641"/>
      <c r="BG34" s="639" t="s">
        <v>262</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11" t="s">
        <v>263</v>
      </c>
      <c r="CE34" s="612"/>
      <c r="CF34" s="612"/>
      <c r="CG34" s="612"/>
      <c r="CH34" s="612"/>
      <c r="CI34" s="612"/>
      <c r="CJ34" s="612"/>
      <c r="CK34" s="612"/>
      <c r="CL34" s="612"/>
      <c r="CM34" s="612"/>
      <c r="CN34" s="612"/>
      <c r="CO34" s="612"/>
      <c r="CP34" s="612"/>
      <c r="CQ34" s="613"/>
      <c r="CR34" s="579">
        <v>4425285</v>
      </c>
      <c r="CS34" s="580"/>
      <c r="CT34" s="580"/>
      <c r="CU34" s="580"/>
      <c r="CV34" s="580"/>
      <c r="CW34" s="580"/>
      <c r="CX34" s="580"/>
      <c r="CY34" s="581"/>
      <c r="CZ34" s="582">
        <v>12.6</v>
      </c>
      <c r="DA34" s="594"/>
      <c r="DB34" s="594"/>
      <c r="DC34" s="595"/>
      <c r="DD34" s="585">
        <v>3388020</v>
      </c>
      <c r="DE34" s="580"/>
      <c r="DF34" s="580"/>
      <c r="DG34" s="580"/>
      <c r="DH34" s="580"/>
      <c r="DI34" s="580"/>
      <c r="DJ34" s="580"/>
      <c r="DK34" s="581"/>
      <c r="DL34" s="585">
        <v>3098084</v>
      </c>
      <c r="DM34" s="580"/>
      <c r="DN34" s="580"/>
      <c r="DO34" s="580"/>
      <c r="DP34" s="580"/>
      <c r="DQ34" s="580"/>
      <c r="DR34" s="580"/>
      <c r="DS34" s="580"/>
      <c r="DT34" s="580"/>
      <c r="DU34" s="580"/>
      <c r="DV34" s="581"/>
      <c r="DW34" s="602">
        <v>15.7</v>
      </c>
      <c r="DX34" s="603"/>
      <c r="DY34" s="603"/>
      <c r="DZ34" s="603"/>
      <c r="EA34" s="603"/>
      <c r="EB34" s="603"/>
      <c r="EC34" s="604"/>
    </row>
    <row r="35" spans="2:133" ht="11.25" customHeight="1">
      <c r="B35" s="576" t="s">
        <v>264</v>
      </c>
      <c r="C35" s="577"/>
      <c r="D35" s="577"/>
      <c r="E35" s="577"/>
      <c r="F35" s="577"/>
      <c r="G35" s="577"/>
      <c r="H35" s="577"/>
      <c r="I35" s="577"/>
      <c r="J35" s="577"/>
      <c r="K35" s="577"/>
      <c r="L35" s="577"/>
      <c r="M35" s="577"/>
      <c r="N35" s="577"/>
      <c r="O35" s="577"/>
      <c r="P35" s="577"/>
      <c r="Q35" s="578"/>
      <c r="R35" s="579">
        <v>1470100</v>
      </c>
      <c r="S35" s="580"/>
      <c r="T35" s="580"/>
      <c r="U35" s="580"/>
      <c r="V35" s="580"/>
      <c r="W35" s="580"/>
      <c r="X35" s="580"/>
      <c r="Y35" s="581"/>
      <c r="Z35" s="632">
        <v>4.0999999999999996</v>
      </c>
      <c r="AA35" s="632"/>
      <c r="AB35" s="632"/>
      <c r="AC35" s="632"/>
      <c r="AD35" s="633" t="s">
        <v>178</v>
      </c>
      <c r="AE35" s="633"/>
      <c r="AF35" s="633"/>
      <c r="AG35" s="633"/>
      <c r="AH35" s="633"/>
      <c r="AI35" s="633"/>
      <c r="AJ35" s="633"/>
      <c r="AK35" s="633"/>
      <c r="AL35" s="602" t="s">
        <v>178</v>
      </c>
      <c r="AM35" s="634"/>
      <c r="AN35" s="634"/>
      <c r="AO35" s="635"/>
      <c r="AP35" s="93"/>
      <c r="AQ35" s="636" t="s">
        <v>265</v>
      </c>
      <c r="AR35" s="637"/>
      <c r="AS35" s="637"/>
      <c r="AT35" s="637"/>
      <c r="AU35" s="637"/>
      <c r="AV35" s="637"/>
      <c r="AW35" s="637"/>
      <c r="AX35" s="637"/>
      <c r="AY35" s="638"/>
      <c r="AZ35" s="629">
        <v>3877780</v>
      </c>
      <c r="BA35" s="630"/>
      <c r="BB35" s="630"/>
      <c r="BC35" s="630"/>
      <c r="BD35" s="630"/>
      <c r="BE35" s="630"/>
      <c r="BF35" s="631"/>
      <c r="BG35" s="636" t="s">
        <v>266</v>
      </c>
      <c r="BH35" s="637"/>
      <c r="BI35" s="637"/>
      <c r="BJ35" s="637"/>
      <c r="BK35" s="637"/>
      <c r="BL35" s="637"/>
      <c r="BM35" s="637"/>
      <c r="BN35" s="637"/>
      <c r="BO35" s="637"/>
      <c r="BP35" s="637"/>
      <c r="BQ35" s="637"/>
      <c r="BR35" s="637"/>
      <c r="BS35" s="637"/>
      <c r="BT35" s="637"/>
      <c r="BU35" s="638"/>
      <c r="BV35" s="629">
        <v>575099</v>
      </c>
      <c r="BW35" s="630"/>
      <c r="BX35" s="630"/>
      <c r="BY35" s="630"/>
      <c r="BZ35" s="630"/>
      <c r="CA35" s="630"/>
      <c r="CB35" s="631"/>
      <c r="CD35" s="611" t="s">
        <v>267</v>
      </c>
      <c r="CE35" s="612"/>
      <c r="CF35" s="612"/>
      <c r="CG35" s="612"/>
      <c r="CH35" s="612"/>
      <c r="CI35" s="612"/>
      <c r="CJ35" s="612"/>
      <c r="CK35" s="612"/>
      <c r="CL35" s="612"/>
      <c r="CM35" s="612"/>
      <c r="CN35" s="612"/>
      <c r="CO35" s="612"/>
      <c r="CP35" s="612"/>
      <c r="CQ35" s="613"/>
      <c r="CR35" s="579">
        <v>172247</v>
      </c>
      <c r="CS35" s="592"/>
      <c r="CT35" s="592"/>
      <c r="CU35" s="592"/>
      <c r="CV35" s="592"/>
      <c r="CW35" s="592"/>
      <c r="CX35" s="592"/>
      <c r="CY35" s="593"/>
      <c r="CZ35" s="582">
        <v>0.5</v>
      </c>
      <c r="DA35" s="594"/>
      <c r="DB35" s="594"/>
      <c r="DC35" s="595"/>
      <c r="DD35" s="585">
        <v>160856</v>
      </c>
      <c r="DE35" s="592"/>
      <c r="DF35" s="592"/>
      <c r="DG35" s="592"/>
      <c r="DH35" s="592"/>
      <c r="DI35" s="592"/>
      <c r="DJ35" s="592"/>
      <c r="DK35" s="593"/>
      <c r="DL35" s="585">
        <v>153618</v>
      </c>
      <c r="DM35" s="592"/>
      <c r="DN35" s="592"/>
      <c r="DO35" s="592"/>
      <c r="DP35" s="592"/>
      <c r="DQ35" s="592"/>
      <c r="DR35" s="592"/>
      <c r="DS35" s="592"/>
      <c r="DT35" s="592"/>
      <c r="DU35" s="592"/>
      <c r="DV35" s="593"/>
      <c r="DW35" s="602">
        <v>0.8</v>
      </c>
      <c r="DX35" s="603"/>
      <c r="DY35" s="603"/>
      <c r="DZ35" s="603"/>
      <c r="EA35" s="603"/>
      <c r="EB35" s="603"/>
      <c r="EC35" s="604"/>
    </row>
    <row r="36" spans="2:133" ht="11.25" customHeight="1">
      <c r="B36" s="560" t="s">
        <v>268</v>
      </c>
      <c r="C36" s="561"/>
      <c r="D36" s="561"/>
      <c r="E36" s="561"/>
      <c r="F36" s="561"/>
      <c r="G36" s="561"/>
      <c r="H36" s="561"/>
      <c r="I36" s="561"/>
      <c r="J36" s="561"/>
      <c r="K36" s="561"/>
      <c r="L36" s="561"/>
      <c r="M36" s="561"/>
      <c r="N36" s="561"/>
      <c r="O36" s="561"/>
      <c r="P36" s="561"/>
      <c r="Q36" s="562"/>
      <c r="R36" s="563">
        <v>36238278</v>
      </c>
      <c r="S36" s="608"/>
      <c r="T36" s="608"/>
      <c r="U36" s="608"/>
      <c r="V36" s="608"/>
      <c r="W36" s="608"/>
      <c r="X36" s="608"/>
      <c r="Y36" s="623"/>
      <c r="Z36" s="624">
        <v>100</v>
      </c>
      <c r="AA36" s="624"/>
      <c r="AB36" s="624"/>
      <c r="AC36" s="624"/>
      <c r="AD36" s="625">
        <v>18222792</v>
      </c>
      <c r="AE36" s="625"/>
      <c r="AF36" s="625"/>
      <c r="AG36" s="625"/>
      <c r="AH36" s="625"/>
      <c r="AI36" s="625"/>
      <c r="AJ36" s="625"/>
      <c r="AK36" s="625"/>
      <c r="AL36" s="626">
        <v>100</v>
      </c>
      <c r="AM36" s="627"/>
      <c r="AN36" s="627"/>
      <c r="AO36" s="628"/>
      <c r="AQ36" s="614" t="s">
        <v>269</v>
      </c>
      <c r="AR36" s="615"/>
      <c r="AS36" s="615"/>
      <c r="AT36" s="615"/>
      <c r="AU36" s="615"/>
      <c r="AV36" s="615"/>
      <c r="AW36" s="615"/>
      <c r="AX36" s="615"/>
      <c r="AY36" s="616"/>
      <c r="AZ36" s="579">
        <v>523749</v>
      </c>
      <c r="BA36" s="580"/>
      <c r="BB36" s="580"/>
      <c r="BC36" s="580"/>
      <c r="BD36" s="592"/>
      <c r="BE36" s="592"/>
      <c r="BF36" s="617"/>
      <c r="BG36" s="611" t="s">
        <v>270</v>
      </c>
      <c r="BH36" s="612"/>
      <c r="BI36" s="612"/>
      <c r="BJ36" s="612"/>
      <c r="BK36" s="612"/>
      <c r="BL36" s="612"/>
      <c r="BM36" s="612"/>
      <c r="BN36" s="612"/>
      <c r="BO36" s="612"/>
      <c r="BP36" s="612"/>
      <c r="BQ36" s="612"/>
      <c r="BR36" s="612"/>
      <c r="BS36" s="612"/>
      <c r="BT36" s="612"/>
      <c r="BU36" s="613"/>
      <c r="BV36" s="579">
        <v>134746</v>
      </c>
      <c r="BW36" s="580"/>
      <c r="BX36" s="580"/>
      <c r="BY36" s="580"/>
      <c r="BZ36" s="580"/>
      <c r="CA36" s="580"/>
      <c r="CB36" s="618"/>
      <c r="CD36" s="611" t="s">
        <v>271</v>
      </c>
      <c r="CE36" s="612"/>
      <c r="CF36" s="612"/>
      <c r="CG36" s="612"/>
      <c r="CH36" s="612"/>
      <c r="CI36" s="612"/>
      <c r="CJ36" s="612"/>
      <c r="CK36" s="612"/>
      <c r="CL36" s="612"/>
      <c r="CM36" s="612"/>
      <c r="CN36" s="612"/>
      <c r="CO36" s="612"/>
      <c r="CP36" s="612"/>
      <c r="CQ36" s="613"/>
      <c r="CR36" s="579">
        <v>3377487</v>
      </c>
      <c r="CS36" s="580"/>
      <c r="CT36" s="580"/>
      <c r="CU36" s="580"/>
      <c r="CV36" s="580"/>
      <c r="CW36" s="580"/>
      <c r="CX36" s="580"/>
      <c r="CY36" s="581"/>
      <c r="CZ36" s="582">
        <v>9.6</v>
      </c>
      <c r="DA36" s="594"/>
      <c r="DB36" s="594"/>
      <c r="DC36" s="595"/>
      <c r="DD36" s="585">
        <v>3167906</v>
      </c>
      <c r="DE36" s="580"/>
      <c r="DF36" s="580"/>
      <c r="DG36" s="580"/>
      <c r="DH36" s="580"/>
      <c r="DI36" s="580"/>
      <c r="DJ36" s="580"/>
      <c r="DK36" s="581"/>
      <c r="DL36" s="585">
        <v>2813008</v>
      </c>
      <c r="DM36" s="580"/>
      <c r="DN36" s="580"/>
      <c r="DO36" s="580"/>
      <c r="DP36" s="580"/>
      <c r="DQ36" s="580"/>
      <c r="DR36" s="580"/>
      <c r="DS36" s="580"/>
      <c r="DT36" s="580"/>
      <c r="DU36" s="580"/>
      <c r="DV36" s="581"/>
      <c r="DW36" s="602">
        <v>14.3</v>
      </c>
      <c r="DX36" s="603"/>
      <c r="DY36" s="603"/>
      <c r="DZ36" s="603"/>
      <c r="EA36" s="603"/>
      <c r="EB36" s="603"/>
      <c r="EC36" s="604"/>
    </row>
    <row r="37" spans="2:133" ht="11.25" customHeight="1">
      <c r="AQ37" s="614" t="s">
        <v>272</v>
      </c>
      <c r="AR37" s="615"/>
      <c r="AS37" s="615"/>
      <c r="AT37" s="615"/>
      <c r="AU37" s="615"/>
      <c r="AV37" s="615"/>
      <c r="AW37" s="615"/>
      <c r="AX37" s="615"/>
      <c r="AY37" s="616"/>
      <c r="AZ37" s="579">
        <v>286274</v>
      </c>
      <c r="BA37" s="580"/>
      <c r="BB37" s="580"/>
      <c r="BC37" s="580"/>
      <c r="BD37" s="592"/>
      <c r="BE37" s="592"/>
      <c r="BF37" s="617"/>
      <c r="BG37" s="611" t="s">
        <v>273</v>
      </c>
      <c r="BH37" s="612"/>
      <c r="BI37" s="612"/>
      <c r="BJ37" s="612"/>
      <c r="BK37" s="612"/>
      <c r="BL37" s="612"/>
      <c r="BM37" s="612"/>
      <c r="BN37" s="612"/>
      <c r="BO37" s="612"/>
      <c r="BP37" s="612"/>
      <c r="BQ37" s="612"/>
      <c r="BR37" s="612"/>
      <c r="BS37" s="612"/>
      <c r="BT37" s="612"/>
      <c r="BU37" s="613"/>
      <c r="BV37" s="579">
        <v>14584</v>
      </c>
      <c r="BW37" s="580"/>
      <c r="BX37" s="580"/>
      <c r="BY37" s="580"/>
      <c r="BZ37" s="580"/>
      <c r="CA37" s="580"/>
      <c r="CB37" s="618"/>
      <c r="CD37" s="611" t="s">
        <v>274</v>
      </c>
      <c r="CE37" s="612"/>
      <c r="CF37" s="612"/>
      <c r="CG37" s="612"/>
      <c r="CH37" s="612"/>
      <c r="CI37" s="612"/>
      <c r="CJ37" s="612"/>
      <c r="CK37" s="612"/>
      <c r="CL37" s="612"/>
      <c r="CM37" s="612"/>
      <c r="CN37" s="612"/>
      <c r="CO37" s="612"/>
      <c r="CP37" s="612"/>
      <c r="CQ37" s="613"/>
      <c r="CR37" s="579">
        <v>1226466</v>
      </c>
      <c r="CS37" s="592"/>
      <c r="CT37" s="592"/>
      <c r="CU37" s="592"/>
      <c r="CV37" s="592"/>
      <c r="CW37" s="592"/>
      <c r="CX37" s="592"/>
      <c r="CY37" s="593"/>
      <c r="CZ37" s="582">
        <v>3.5</v>
      </c>
      <c r="DA37" s="594"/>
      <c r="DB37" s="594"/>
      <c r="DC37" s="595"/>
      <c r="DD37" s="585">
        <v>1222641</v>
      </c>
      <c r="DE37" s="592"/>
      <c r="DF37" s="592"/>
      <c r="DG37" s="592"/>
      <c r="DH37" s="592"/>
      <c r="DI37" s="592"/>
      <c r="DJ37" s="592"/>
      <c r="DK37" s="593"/>
      <c r="DL37" s="585">
        <v>1131453</v>
      </c>
      <c r="DM37" s="592"/>
      <c r="DN37" s="592"/>
      <c r="DO37" s="592"/>
      <c r="DP37" s="592"/>
      <c r="DQ37" s="592"/>
      <c r="DR37" s="592"/>
      <c r="DS37" s="592"/>
      <c r="DT37" s="592"/>
      <c r="DU37" s="592"/>
      <c r="DV37" s="593"/>
      <c r="DW37" s="602">
        <v>5.7</v>
      </c>
      <c r="DX37" s="603"/>
      <c r="DY37" s="603"/>
      <c r="DZ37" s="603"/>
      <c r="EA37" s="603"/>
      <c r="EB37" s="603"/>
      <c r="EC37" s="604"/>
    </row>
    <row r="38" spans="2:133" ht="11.25" customHeight="1">
      <c r="AQ38" s="614" t="s">
        <v>275</v>
      </c>
      <c r="AR38" s="615"/>
      <c r="AS38" s="615"/>
      <c r="AT38" s="615"/>
      <c r="AU38" s="615"/>
      <c r="AV38" s="615"/>
      <c r="AW38" s="615"/>
      <c r="AX38" s="615"/>
      <c r="AY38" s="616"/>
      <c r="AZ38" s="579" t="s">
        <v>276</v>
      </c>
      <c r="BA38" s="580"/>
      <c r="BB38" s="580"/>
      <c r="BC38" s="580"/>
      <c r="BD38" s="592"/>
      <c r="BE38" s="592"/>
      <c r="BF38" s="617"/>
      <c r="BG38" s="611" t="s">
        <v>277</v>
      </c>
      <c r="BH38" s="612"/>
      <c r="BI38" s="612"/>
      <c r="BJ38" s="612"/>
      <c r="BK38" s="612"/>
      <c r="BL38" s="612"/>
      <c r="BM38" s="612"/>
      <c r="BN38" s="612"/>
      <c r="BO38" s="612"/>
      <c r="BP38" s="612"/>
      <c r="BQ38" s="612"/>
      <c r="BR38" s="612"/>
      <c r="BS38" s="612"/>
      <c r="BT38" s="612"/>
      <c r="BU38" s="613"/>
      <c r="BV38" s="579">
        <v>24809</v>
      </c>
      <c r="BW38" s="580"/>
      <c r="BX38" s="580"/>
      <c r="BY38" s="580"/>
      <c r="BZ38" s="580"/>
      <c r="CA38" s="580"/>
      <c r="CB38" s="618"/>
      <c r="CD38" s="611" t="s">
        <v>278</v>
      </c>
      <c r="CE38" s="612"/>
      <c r="CF38" s="612"/>
      <c r="CG38" s="612"/>
      <c r="CH38" s="612"/>
      <c r="CI38" s="612"/>
      <c r="CJ38" s="612"/>
      <c r="CK38" s="612"/>
      <c r="CL38" s="612"/>
      <c r="CM38" s="612"/>
      <c r="CN38" s="612"/>
      <c r="CO38" s="612"/>
      <c r="CP38" s="612"/>
      <c r="CQ38" s="613"/>
      <c r="CR38" s="579">
        <v>3067757</v>
      </c>
      <c r="CS38" s="580"/>
      <c r="CT38" s="580"/>
      <c r="CU38" s="580"/>
      <c r="CV38" s="580"/>
      <c r="CW38" s="580"/>
      <c r="CX38" s="580"/>
      <c r="CY38" s="581"/>
      <c r="CZ38" s="582">
        <v>8.6999999999999993</v>
      </c>
      <c r="DA38" s="594"/>
      <c r="DB38" s="594"/>
      <c r="DC38" s="595"/>
      <c r="DD38" s="585">
        <v>2484202</v>
      </c>
      <c r="DE38" s="580"/>
      <c r="DF38" s="580"/>
      <c r="DG38" s="580"/>
      <c r="DH38" s="580"/>
      <c r="DI38" s="580"/>
      <c r="DJ38" s="580"/>
      <c r="DK38" s="581"/>
      <c r="DL38" s="585">
        <v>2086681</v>
      </c>
      <c r="DM38" s="580"/>
      <c r="DN38" s="580"/>
      <c r="DO38" s="580"/>
      <c r="DP38" s="580"/>
      <c r="DQ38" s="580"/>
      <c r="DR38" s="580"/>
      <c r="DS38" s="580"/>
      <c r="DT38" s="580"/>
      <c r="DU38" s="580"/>
      <c r="DV38" s="581"/>
      <c r="DW38" s="602">
        <v>10.6</v>
      </c>
      <c r="DX38" s="603"/>
      <c r="DY38" s="603"/>
      <c r="DZ38" s="603"/>
      <c r="EA38" s="603"/>
      <c r="EB38" s="603"/>
      <c r="EC38" s="604"/>
    </row>
    <row r="39" spans="2:133" ht="11.25" customHeight="1">
      <c r="AQ39" s="614" t="s">
        <v>279</v>
      </c>
      <c r="AR39" s="615"/>
      <c r="AS39" s="615"/>
      <c r="AT39" s="615"/>
      <c r="AU39" s="615"/>
      <c r="AV39" s="615"/>
      <c r="AW39" s="615"/>
      <c r="AX39" s="615"/>
      <c r="AY39" s="616"/>
      <c r="AZ39" s="579" t="s">
        <v>276</v>
      </c>
      <c r="BA39" s="580"/>
      <c r="BB39" s="580"/>
      <c r="BC39" s="580"/>
      <c r="BD39" s="592"/>
      <c r="BE39" s="592"/>
      <c r="BF39" s="617"/>
      <c r="BG39" s="619" t="s">
        <v>280</v>
      </c>
      <c r="BH39" s="620"/>
      <c r="BI39" s="620"/>
      <c r="BJ39" s="620"/>
      <c r="BK39" s="620"/>
      <c r="BL39" s="94"/>
      <c r="BM39" s="612" t="s">
        <v>281</v>
      </c>
      <c r="BN39" s="612"/>
      <c r="BO39" s="612"/>
      <c r="BP39" s="612"/>
      <c r="BQ39" s="612"/>
      <c r="BR39" s="612"/>
      <c r="BS39" s="612"/>
      <c r="BT39" s="612"/>
      <c r="BU39" s="613"/>
      <c r="BV39" s="579">
        <v>85</v>
      </c>
      <c r="BW39" s="580"/>
      <c r="BX39" s="580"/>
      <c r="BY39" s="580"/>
      <c r="BZ39" s="580"/>
      <c r="CA39" s="580"/>
      <c r="CB39" s="618"/>
      <c r="CD39" s="611" t="s">
        <v>282</v>
      </c>
      <c r="CE39" s="612"/>
      <c r="CF39" s="612"/>
      <c r="CG39" s="612"/>
      <c r="CH39" s="612"/>
      <c r="CI39" s="612"/>
      <c r="CJ39" s="612"/>
      <c r="CK39" s="612"/>
      <c r="CL39" s="612"/>
      <c r="CM39" s="612"/>
      <c r="CN39" s="612"/>
      <c r="CO39" s="612"/>
      <c r="CP39" s="612"/>
      <c r="CQ39" s="613"/>
      <c r="CR39" s="579">
        <v>1231000</v>
      </c>
      <c r="CS39" s="592"/>
      <c r="CT39" s="592"/>
      <c r="CU39" s="592"/>
      <c r="CV39" s="592"/>
      <c r="CW39" s="592"/>
      <c r="CX39" s="592"/>
      <c r="CY39" s="593"/>
      <c r="CZ39" s="582">
        <v>3.5</v>
      </c>
      <c r="DA39" s="594"/>
      <c r="DB39" s="594"/>
      <c r="DC39" s="595"/>
      <c r="DD39" s="585">
        <v>1226927</v>
      </c>
      <c r="DE39" s="592"/>
      <c r="DF39" s="592"/>
      <c r="DG39" s="592"/>
      <c r="DH39" s="592"/>
      <c r="DI39" s="592"/>
      <c r="DJ39" s="592"/>
      <c r="DK39" s="593"/>
      <c r="DL39" s="585" t="s">
        <v>276</v>
      </c>
      <c r="DM39" s="592"/>
      <c r="DN39" s="592"/>
      <c r="DO39" s="592"/>
      <c r="DP39" s="592"/>
      <c r="DQ39" s="592"/>
      <c r="DR39" s="592"/>
      <c r="DS39" s="592"/>
      <c r="DT39" s="592"/>
      <c r="DU39" s="592"/>
      <c r="DV39" s="593"/>
      <c r="DW39" s="602" t="s">
        <v>276</v>
      </c>
      <c r="DX39" s="603"/>
      <c r="DY39" s="603"/>
      <c r="DZ39" s="603"/>
      <c r="EA39" s="603"/>
      <c r="EB39" s="603"/>
      <c r="EC39" s="604"/>
    </row>
    <row r="40" spans="2:133" ht="11.25" customHeight="1">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14" t="s">
        <v>283</v>
      </c>
      <c r="AR40" s="615"/>
      <c r="AS40" s="615"/>
      <c r="AT40" s="615"/>
      <c r="AU40" s="615"/>
      <c r="AV40" s="615"/>
      <c r="AW40" s="615"/>
      <c r="AX40" s="615"/>
      <c r="AY40" s="616"/>
      <c r="AZ40" s="579">
        <v>1137815</v>
      </c>
      <c r="BA40" s="580"/>
      <c r="BB40" s="580"/>
      <c r="BC40" s="580"/>
      <c r="BD40" s="592"/>
      <c r="BE40" s="592"/>
      <c r="BF40" s="617"/>
      <c r="BG40" s="619"/>
      <c r="BH40" s="620"/>
      <c r="BI40" s="620"/>
      <c r="BJ40" s="620"/>
      <c r="BK40" s="620"/>
      <c r="BL40" s="94"/>
      <c r="BM40" s="612" t="s">
        <v>284</v>
      </c>
      <c r="BN40" s="612"/>
      <c r="BO40" s="612"/>
      <c r="BP40" s="612"/>
      <c r="BQ40" s="612"/>
      <c r="BR40" s="612"/>
      <c r="BS40" s="612"/>
      <c r="BT40" s="612"/>
      <c r="BU40" s="613"/>
      <c r="BV40" s="579">
        <v>112</v>
      </c>
      <c r="BW40" s="580"/>
      <c r="BX40" s="580"/>
      <c r="BY40" s="580"/>
      <c r="BZ40" s="580"/>
      <c r="CA40" s="580"/>
      <c r="CB40" s="618"/>
      <c r="CD40" s="611" t="s">
        <v>285</v>
      </c>
      <c r="CE40" s="612"/>
      <c r="CF40" s="612"/>
      <c r="CG40" s="612"/>
      <c r="CH40" s="612"/>
      <c r="CI40" s="612"/>
      <c r="CJ40" s="612"/>
      <c r="CK40" s="612"/>
      <c r="CL40" s="612"/>
      <c r="CM40" s="612"/>
      <c r="CN40" s="612"/>
      <c r="CO40" s="612"/>
      <c r="CP40" s="612"/>
      <c r="CQ40" s="613"/>
      <c r="CR40" s="579">
        <v>587932</v>
      </c>
      <c r="CS40" s="580"/>
      <c r="CT40" s="580"/>
      <c r="CU40" s="580"/>
      <c r="CV40" s="580"/>
      <c r="CW40" s="580"/>
      <c r="CX40" s="580"/>
      <c r="CY40" s="581"/>
      <c r="CZ40" s="582">
        <v>1.7</v>
      </c>
      <c r="DA40" s="594"/>
      <c r="DB40" s="594"/>
      <c r="DC40" s="595"/>
      <c r="DD40" s="585">
        <v>35104</v>
      </c>
      <c r="DE40" s="580"/>
      <c r="DF40" s="580"/>
      <c r="DG40" s="580"/>
      <c r="DH40" s="580"/>
      <c r="DI40" s="580"/>
      <c r="DJ40" s="580"/>
      <c r="DK40" s="581"/>
      <c r="DL40" s="585" t="s">
        <v>276</v>
      </c>
      <c r="DM40" s="580"/>
      <c r="DN40" s="580"/>
      <c r="DO40" s="580"/>
      <c r="DP40" s="580"/>
      <c r="DQ40" s="580"/>
      <c r="DR40" s="580"/>
      <c r="DS40" s="580"/>
      <c r="DT40" s="580"/>
      <c r="DU40" s="580"/>
      <c r="DV40" s="581"/>
      <c r="DW40" s="602" t="s">
        <v>276</v>
      </c>
      <c r="DX40" s="603"/>
      <c r="DY40" s="603"/>
      <c r="DZ40" s="603"/>
      <c r="EA40" s="603"/>
      <c r="EB40" s="603"/>
      <c r="EC40" s="604"/>
    </row>
    <row r="41" spans="2:133" ht="11.25" customHeight="1">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5" t="s">
        <v>286</v>
      </c>
      <c r="AR41" s="606"/>
      <c r="AS41" s="606"/>
      <c r="AT41" s="606"/>
      <c r="AU41" s="606"/>
      <c r="AV41" s="606"/>
      <c r="AW41" s="606"/>
      <c r="AX41" s="606"/>
      <c r="AY41" s="607"/>
      <c r="AZ41" s="563">
        <v>1929942</v>
      </c>
      <c r="BA41" s="608"/>
      <c r="BB41" s="608"/>
      <c r="BC41" s="608"/>
      <c r="BD41" s="564"/>
      <c r="BE41" s="564"/>
      <c r="BF41" s="609"/>
      <c r="BG41" s="621"/>
      <c r="BH41" s="622"/>
      <c r="BI41" s="622"/>
      <c r="BJ41" s="622"/>
      <c r="BK41" s="622"/>
      <c r="BL41" s="96"/>
      <c r="BM41" s="606" t="s">
        <v>287</v>
      </c>
      <c r="BN41" s="606"/>
      <c r="BO41" s="606"/>
      <c r="BP41" s="606"/>
      <c r="BQ41" s="606"/>
      <c r="BR41" s="606"/>
      <c r="BS41" s="606"/>
      <c r="BT41" s="606"/>
      <c r="BU41" s="607"/>
      <c r="BV41" s="563">
        <v>277</v>
      </c>
      <c r="BW41" s="608"/>
      <c r="BX41" s="608"/>
      <c r="BY41" s="608"/>
      <c r="BZ41" s="608"/>
      <c r="CA41" s="608"/>
      <c r="CB41" s="610"/>
      <c r="CD41" s="611" t="s">
        <v>288</v>
      </c>
      <c r="CE41" s="612"/>
      <c r="CF41" s="612"/>
      <c r="CG41" s="612"/>
      <c r="CH41" s="612"/>
      <c r="CI41" s="612"/>
      <c r="CJ41" s="612"/>
      <c r="CK41" s="612"/>
      <c r="CL41" s="612"/>
      <c r="CM41" s="612"/>
      <c r="CN41" s="612"/>
      <c r="CO41" s="612"/>
      <c r="CP41" s="612"/>
      <c r="CQ41" s="613"/>
      <c r="CR41" s="579" t="s">
        <v>289</v>
      </c>
      <c r="CS41" s="592"/>
      <c r="CT41" s="592"/>
      <c r="CU41" s="592"/>
      <c r="CV41" s="592"/>
      <c r="CW41" s="592"/>
      <c r="CX41" s="592"/>
      <c r="CY41" s="593"/>
      <c r="CZ41" s="582" t="s">
        <v>289</v>
      </c>
      <c r="DA41" s="594"/>
      <c r="DB41" s="594"/>
      <c r="DC41" s="595"/>
      <c r="DD41" s="585" t="s">
        <v>289</v>
      </c>
      <c r="DE41" s="592"/>
      <c r="DF41" s="592"/>
      <c r="DG41" s="592"/>
      <c r="DH41" s="592"/>
      <c r="DI41" s="592"/>
      <c r="DJ41" s="592"/>
      <c r="DK41" s="593"/>
      <c r="DL41" s="586"/>
      <c r="DM41" s="587"/>
      <c r="DN41" s="587"/>
      <c r="DO41" s="587"/>
      <c r="DP41" s="587"/>
      <c r="DQ41" s="587"/>
      <c r="DR41" s="587"/>
      <c r="DS41" s="587"/>
      <c r="DT41" s="587"/>
      <c r="DU41" s="587"/>
      <c r="DV41" s="588"/>
      <c r="DW41" s="589"/>
      <c r="DX41" s="590"/>
      <c r="DY41" s="590"/>
      <c r="DZ41" s="590"/>
      <c r="EA41" s="590"/>
      <c r="EB41" s="590"/>
      <c r="EC41" s="591"/>
    </row>
    <row r="42" spans="2:133" ht="11.25" customHeight="1">
      <c r="B42" s="88" t="s">
        <v>290</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6" t="s">
        <v>291</v>
      </c>
      <c r="CE42" s="577"/>
      <c r="CF42" s="577"/>
      <c r="CG42" s="577"/>
      <c r="CH42" s="577"/>
      <c r="CI42" s="577"/>
      <c r="CJ42" s="577"/>
      <c r="CK42" s="577"/>
      <c r="CL42" s="577"/>
      <c r="CM42" s="577"/>
      <c r="CN42" s="577"/>
      <c r="CO42" s="577"/>
      <c r="CP42" s="577"/>
      <c r="CQ42" s="578"/>
      <c r="CR42" s="579">
        <v>7281201</v>
      </c>
      <c r="CS42" s="580"/>
      <c r="CT42" s="580"/>
      <c r="CU42" s="580"/>
      <c r="CV42" s="580"/>
      <c r="CW42" s="580"/>
      <c r="CX42" s="580"/>
      <c r="CY42" s="581"/>
      <c r="CZ42" s="582">
        <v>20.7</v>
      </c>
      <c r="DA42" s="583"/>
      <c r="DB42" s="583"/>
      <c r="DC42" s="584"/>
      <c r="DD42" s="585">
        <v>1861755</v>
      </c>
      <c r="DE42" s="580"/>
      <c r="DF42" s="580"/>
      <c r="DG42" s="580"/>
      <c r="DH42" s="580"/>
      <c r="DI42" s="580"/>
      <c r="DJ42" s="580"/>
      <c r="DK42" s="581"/>
      <c r="DL42" s="586"/>
      <c r="DM42" s="587"/>
      <c r="DN42" s="587"/>
      <c r="DO42" s="587"/>
      <c r="DP42" s="587"/>
      <c r="DQ42" s="587"/>
      <c r="DR42" s="587"/>
      <c r="DS42" s="587"/>
      <c r="DT42" s="587"/>
      <c r="DU42" s="587"/>
      <c r="DV42" s="588"/>
      <c r="DW42" s="589"/>
      <c r="DX42" s="590"/>
      <c r="DY42" s="590"/>
      <c r="DZ42" s="590"/>
      <c r="EA42" s="590"/>
      <c r="EB42" s="590"/>
      <c r="EC42" s="591"/>
    </row>
    <row r="43" spans="2:133" ht="11.25" customHeight="1">
      <c r="B43" s="98" t="s">
        <v>292</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6" t="s">
        <v>293</v>
      </c>
      <c r="CE43" s="577"/>
      <c r="CF43" s="577"/>
      <c r="CG43" s="577"/>
      <c r="CH43" s="577"/>
      <c r="CI43" s="577"/>
      <c r="CJ43" s="577"/>
      <c r="CK43" s="577"/>
      <c r="CL43" s="577"/>
      <c r="CM43" s="577"/>
      <c r="CN43" s="577"/>
      <c r="CO43" s="577"/>
      <c r="CP43" s="577"/>
      <c r="CQ43" s="578"/>
      <c r="CR43" s="579">
        <v>184584</v>
      </c>
      <c r="CS43" s="592"/>
      <c r="CT43" s="592"/>
      <c r="CU43" s="592"/>
      <c r="CV43" s="592"/>
      <c r="CW43" s="592"/>
      <c r="CX43" s="592"/>
      <c r="CY43" s="593"/>
      <c r="CZ43" s="582">
        <v>0.5</v>
      </c>
      <c r="DA43" s="594"/>
      <c r="DB43" s="594"/>
      <c r="DC43" s="595"/>
      <c r="DD43" s="585">
        <v>184584</v>
      </c>
      <c r="DE43" s="592"/>
      <c r="DF43" s="592"/>
      <c r="DG43" s="592"/>
      <c r="DH43" s="592"/>
      <c r="DI43" s="592"/>
      <c r="DJ43" s="592"/>
      <c r="DK43" s="593"/>
      <c r="DL43" s="586"/>
      <c r="DM43" s="587"/>
      <c r="DN43" s="587"/>
      <c r="DO43" s="587"/>
      <c r="DP43" s="587"/>
      <c r="DQ43" s="587"/>
      <c r="DR43" s="587"/>
      <c r="DS43" s="587"/>
      <c r="DT43" s="587"/>
      <c r="DU43" s="587"/>
      <c r="DV43" s="588"/>
      <c r="DW43" s="589"/>
      <c r="DX43" s="590"/>
      <c r="DY43" s="590"/>
      <c r="DZ43" s="590"/>
      <c r="EA43" s="590"/>
      <c r="EB43" s="590"/>
      <c r="EC43" s="591"/>
    </row>
    <row r="44" spans="2:133" ht="11.25" customHeight="1">
      <c r="B44" s="99" t="s">
        <v>294</v>
      </c>
      <c r="CD44" s="596" t="s">
        <v>245</v>
      </c>
      <c r="CE44" s="597"/>
      <c r="CF44" s="576" t="s">
        <v>295</v>
      </c>
      <c r="CG44" s="577"/>
      <c r="CH44" s="577"/>
      <c r="CI44" s="577"/>
      <c r="CJ44" s="577"/>
      <c r="CK44" s="577"/>
      <c r="CL44" s="577"/>
      <c r="CM44" s="577"/>
      <c r="CN44" s="577"/>
      <c r="CO44" s="577"/>
      <c r="CP44" s="577"/>
      <c r="CQ44" s="578"/>
      <c r="CR44" s="579">
        <v>7281201</v>
      </c>
      <c r="CS44" s="580"/>
      <c r="CT44" s="580"/>
      <c r="CU44" s="580"/>
      <c r="CV44" s="580"/>
      <c r="CW44" s="580"/>
      <c r="CX44" s="580"/>
      <c r="CY44" s="581"/>
      <c r="CZ44" s="582">
        <v>20.7</v>
      </c>
      <c r="DA44" s="583"/>
      <c r="DB44" s="583"/>
      <c r="DC44" s="584"/>
      <c r="DD44" s="585">
        <v>1861755</v>
      </c>
      <c r="DE44" s="580"/>
      <c r="DF44" s="580"/>
      <c r="DG44" s="580"/>
      <c r="DH44" s="580"/>
      <c r="DI44" s="580"/>
      <c r="DJ44" s="580"/>
      <c r="DK44" s="581"/>
      <c r="DL44" s="586"/>
      <c r="DM44" s="587"/>
      <c r="DN44" s="587"/>
      <c r="DO44" s="587"/>
      <c r="DP44" s="587"/>
      <c r="DQ44" s="587"/>
      <c r="DR44" s="587"/>
      <c r="DS44" s="587"/>
      <c r="DT44" s="587"/>
      <c r="DU44" s="587"/>
      <c r="DV44" s="588"/>
      <c r="DW44" s="589"/>
      <c r="DX44" s="590"/>
      <c r="DY44" s="590"/>
      <c r="DZ44" s="590"/>
      <c r="EA44" s="590"/>
      <c r="EB44" s="590"/>
      <c r="EC44" s="591"/>
    </row>
    <row r="45" spans="2:133" ht="11.25" customHeight="1">
      <c r="CD45" s="598"/>
      <c r="CE45" s="599"/>
      <c r="CF45" s="576" t="s">
        <v>296</v>
      </c>
      <c r="CG45" s="577"/>
      <c r="CH45" s="577"/>
      <c r="CI45" s="577"/>
      <c r="CJ45" s="577"/>
      <c r="CK45" s="577"/>
      <c r="CL45" s="577"/>
      <c r="CM45" s="577"/>
      <c r="CN45" s="577"/>
      <c r="CO45" s="577"/>
      <c r="CP45" s="577"/>
      <c r="CQ45" s="578"/>
      <c r="CR45" s="579">
        <v>2077927</v>
      </c>
      <c r="CS45" s="592"/>
      <c r="CT45" s="592"/>
      <c r="CU45" s="592"/>
      <c r="CV45" s="592"/>
      <c r="CW45" s="592"/>
      <c r="CX45" s="592"/>
      <c r="CY45" s="593"/>
      <c r="CZ45" s="582">
        <v>5.9</v>
      </c>
      <c r="DA45" s="594"/>
      <c r="DB45" s="594"/>
      <c r="DC45" s="595"/>
      <c r="DD45" s="585">
        <v>131935</v>
      </c>
      <c r="DE45" s="592"/>
      <c r="DF45" s="592"/>
      <c r="DG45" s="592"/>
      <c r="DH45" s="592"/>
      <c r="DI45" s="592"/>
      <c r="DJ45" s="592"/>
      <c r="DK45" s="593"/>
      <c r="DL45" s="586"/>
      <c r="DM45" s="587"/>
      <c r="DN45" s="587"/>
      <c r="DO45" s="587"/>
      <c r="DP45" s="587"/>
      <c r="DQ45" s="587"/>
      <c r="DR45" s="587"/>
      <c r="DS45" s="587"/>
      <c r="DT45" s="587"/>
      <c r="DU45" s="587"/>
      <c r="DV45" s="588"/>
      <c r="DW45" s="589"/>
      <c r="DX45" s="590"/>
      <c r="DY45" s="590"/>
      <c r="DZ45" s="590"/>
      <c r="EA45" s="590"/>
      <c r="EB45" s="590"/>
      <c r="EC45" s="591"/>
    </row>
    <row r="46" spans="2:133" ht="11.25" customHeight="1">
      <c r="CD46" s="598"/>
      <c r="CE46" s="599"/>
      <c r="CF46" s="576" t="s">
        <v>297</v>
      </c>
      <c r="CG46" s="577"/>
      <c r="CH46" s="577"/>
      <c r="CI46" s="577"/>
      <c r="CJ46" s="577"/>
      <c r="CK46" s="577"/>
      <c r="CL46" s="577"/>
      <c r="CM46" s="577"/>
      <c r="CN46" s="577"/>
      <c r="CO46" s="577"/>
      <c r="CP46" s="577"/>
      <c r="CQ46" s="578"/>
      <c r="CR46" s="579">
        <v>5021476</v>
      </c>
      <c r="CS46" s="580"/>
      <c r="CT46" s="580"/>
      <c r="CU46" s="580"/>
      <c r="CV46" s="580"/>
      <c r="CW46" s="580"/>
      <c r="CX46" s="580"/>
      <c r="CY46" s="581"/>
      <c r="CZ46" s="582">
        <v>14.3</v>
      </c>
      <c r="DA46" s="583"/>
      <c r="DB46" s="583"/>
      <c r="DC46" s="584"/>
      <c r="DD46" s="585">
        <v>1652422</v>
      </c>
      <c r="DE46" s="580"/>
      <c r="DF46" s="580"/>
      <c r="DG46" s="580"/>
      <c r="DH46" s="580"/>
      <c r="DI46" s="580"/>
      <c r="DJ46" s="580"/>
      <c r="DK46" s="581"/>
      <c r="DL46" s="586"/>
      <c r="DM46" s="587"/>
      <c r="DN46" s="587"/>
      <c r="DO46" s="587"/>
      <c r="DP46" s="587"/>
      <c r="DQ46" s="587"/>
      <c r="DR46" s="587"/>
      <c r="DS46" s="587"/>
      <c r="DT46" s="587"/>
      <c r="DU46" s="587"/>
      <c r="DV46" s="588"/>
      <c r="DW46" s="589"/>
      <c r="DX46" s="590"/>
      <c r="DY46" s="590"/>
      <c r="DZ46" s="590"/>
      <c r="EA46" s="590"/>
      <c r="EB46" s="590"/>
      <c r="EC46" s="591"/>
    </row>
    <row r="47" spans="2:133" ht="11.25" customHeight="1">
      <c r="CD47" s="598"/>
      <c r="CE47" s="599"/>
      <c r="CF47" s="576" t="s">
        <v>298</v>
      </c>
      <c r="CG47" s="577"/>
      <c r="CH47" s="577"/>
      <c r="CI47" s="577"/>
      <c r="CJ47" s="577"/>
      <c r="CK47" s="577"/>
      <c r="CL47" s="577"/>
      <c r="CM47" s="577"/>
      <c r="CN47" s="577"/>
      <c r="CO47" s="577"/>
      <c r="CP47" s="577"/>
      <c r="CQ47" s="578"/>
      <c r="CR47" s="579" t="s">
        <v>178</v>
      </c>
      <c r="CS47" s="592"/>
      <c r="CT47" s="592"/>
      <c r="CU47" s="592"/>
      <c r="CV47" s="592"/>
      <c r="CW47" s="592"/>
      <c r="CX47" s="592"/>
      <c r="CY47" s="593"/>
      <c r="CZ47" s="582" t="s">
        <v>178</v>
      </c>
      <c r="DA47" s="594"/>
      <c r="DB47" s="594"/>
      <c r="DC47" s="595"/>
      <c r="DD47" s="585" t="s">
        <v>178</v>
      </c>
      <c r="DE47" s="592"/>
      <c r="DF47" s="592"/>
      <c r="DG47" s="592"/>
      <c r="DH47" s="592"/>
      <c r="DI47" s="592"/>
      <c r="DJ47" s="592"/>
      <c r="DK47" s="593"/>
      <c r="DL47" s="586"/>
      <c r="DM47" s="587"/>
      <c r="DN47" s="587"/>
      <c r="DO47" s="587"/>
      <c r="DP47" s="587"/>
      <c r="DQ47" s="587"/>
      <c r="DR47" s="587"/>
      <c r="DS47" s="587"/>
      <c r="DT47" s="587"/>
      <c r="DU47" s="587"/>
      <c r="DV47" s="588"/>
      <c r="DW47" s="589"/>
      <c r="DX47" s="590"/>
      <c r="DY47" s="590"/>
      <c r="DZ47" s="590"/>
      <c r="EA47" s="590"/>
      <c r="EB47" s="590"/>
      <c r="EC47" s="591"/>
    </row>
    <row r="48" spans="2:133">
      <c r="CD48" s="600"/>
      <c r="CE48" s="601"/>
      <c r="CF48" s="576" t="s">
        <v>299</v>
      </c>
      <c r="CG48" s="577"/>
      <c r="CH48" s="577"/>
      <c r="CI48" s="577"/>
      <c r="CJ48" s="577"/>
      <c r="CK48" s="577"/>
      <c r="CL48" s="577"/>
      <c r="CM48" s="577"/>
      <c r="CN48" s="577"/>
      <c r="CO48" s="577"/>
      <c r="CP48" s="577"/>
      <c r="CQ48" s="578"/>
      <c r="CR48" s="579" t="s">
        <v>178</v>
      </c>
      <c r="CS48" s="580"/>
      <c r="CT48" s="580"/>
      <c r="CU48" s="580"/>
      <c r="CV48" s="580"/>
      <c r="CW48" s="580"/>
      <c r="CX48" s="580"/>
      <c r="CY48" s="581"/>
      <c r="CZ48" s="582" t="s">
        <v>178</v>
      </c>
      <c r="DA48" s="583"/>
      <c r="DB48" s="583"/>
      <c r="DC48" s="584"/>
      <c r="DD48" s="585" t="s">
        <v>178</v>
      </c>
      <c r="DE48" s="580"/>
      <c r="DF48" s="580"/>
      <c r="DG48" s="580"/>
      <c r="DH48" s="580"/>
      <c r="DI48" s="580"/>
      <c r="DJ48" s="580"/>
      <c r="DK48" s="581"/>
      <c r="DL48" s="586"/>
      <c r="DM48" s="587"/>
      <c r="DN48" s="587"/>
      <c r="DO48" s="587"/>
      <c r="DP48" s="587"/>
      <c r="DQ48" s="587"/>
      <c r="DR48" s="587"/>
      <c r="DS48" s="587"/>
      <c r="DT48" s="587"/>
      <c r="DU48" s="587"/>
      <c r="DV48" s="588"/>
      <c r="DW48" s="589"/>
      <c r="DX48" s="590"/>
      <c r="DY48" s="590"/>
      <c r="DZ48" s="590"/>
      <c r="EA48" s="590"/>
      <c r="EB48" s="590"/>
      <c r="EC48" s="591"/>
    </row>
    <row r="49" spans="82:133" ht="11.25" customHeight="1">
      <c r="CD49" s="560" t="s">
        <v>300</v>
      </c>
      <c r="CE49" s="561"/>
      <c r="CF49" s="561"/>
      <c r="CG49" s="561"/>
      <c r="CH49" s="561"/>
      <c r="CI49" s="561"/>
      <c r="CJ49" s="561"/>
      <c r="CK49" s="561"/>
      <c r="CL49" s="561"/>
      <c r="CM49" s="561"/>
      <c r="CN49" s="561"/>
      <c r="CO49" s="561"/>
      <c r="CP49" s="561"/>
      <c r="CQ49" s="562"/>
      <c r="CR49" s="563">
        <v>35202249</v>
      </c>
      <c r="CS49" s="564"/>
      <c r="CT49" s="564"/>
      <c r="CU49" s="564"/>
      <c r="CV49" s="564"/>
      <c r="CW49" s="564"/>
      <c r="CX49" s="564"/>
      <c r="CY49" s="565"/>
      <c r="CZ49" s="566">
        <v>100</v>
      </c>
      <c r="DA49" s="567"/>
      <c r="DB49" s="567"/>
      <c r="DC49" s="568"/>
      <c r="DD49" s="569">
        <v>20983357</v>
      </c>
      <c r="DE49" s="564"/>
      <c r="DF49" s="564"/>
      <c r="DG49" s="564"/>
      <c r="DH49" s="564"/>
      <c r="DI49" s="564"/>
      <c r="DJ49" s="564"/>
      <c r="DK49" s="565"/>
      <c r="DL49" s="570"/>
      <c r="DM49" s="571"/>
      <c r="DN49" s="571"/>
      <c r="DO49" s="571"/>
      <c r="DP49" s="571"/>
      <c r="DQ49" s="571"/>
      <c r="DR49" s="571"/>
      <c r="DS49" s="571"/>
      <c r="DT49" s="571"/>
      <c r="DU49" s="571"/>
      <c r="DV49" s="572"/>
      <c r="DW49" s="573"/>
      <c r="DX49" s="574"/>
      <c r="DY49" s="574"/>
      <c r="DZ49" s="574"/>
      <c r="EA49" s="574"/>
      <c r="EB49" s="574"/>
      <c r="EC49" s="575"/>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147" customWidth="1"/>
    <col min="131" max="131" width="1.625" style="147" customWidth="1"/>
    <col min="132" max="16384" width="9" style="147" hidden="1"/>
  </cols>
  <sheetData>
    <row r="1" spans="1:131" s="105" customFormat="1" ht="11.25" customHeight="1" thickBot="1">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c r="A2" s="106" t="s">
        <v>301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302</v>
      </c>
      <c r="DK2" s="1101"/>
      <c r="DL2" s="1101"/>
      <c r="DM2" s="1101"/>
      <c r="DN2" s="1101"/>
      <c r="DO2" s="1102"/>
      <c r="DP2" s="107"/>
      <c r="DQ2" s="1100" t="s">
        <v>303</v>
      </c>
      <c r="DR2" s="1101"/>
      <c r="DS2" s="1101"/>
      <c r="DT2" s="1101"/>
      <c r="DU2" s="1101"/>
      <c r="DV2" s="1101"/>
      <c r="DW2" s="1101"/>
      <c r="DX2" s="1101"/>
      <c r="DY2" s="1101"/>
      <c r="DZ2" s="1102"/>
      <c r="EA2" s="108"/>
    </row>
    <row r="3" spans="1:131" s="105" customFormat="1" ht="11.25" customHeight="1">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c r="A4" s="1050" t="s">
        <v>304</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110"/>
      <c r="BA4" s="110"/>
      <c r="BB4" s="110"/>
      <c r="BC4" s="110"/>
      <c r="BD4" s="110"/>
      <c r="BE4" s="111"/>
      <c r="BF4" s="111"/>
      <c r="BG4" s="111"/>
      <c r="BH4" s="111"/>
      <c r="BI4" s="111"/>
      <c r="BJ4" s="111"/>
      <c r="BK4" s="111"/>
      <c r="BL4" s="111"/>
      <c r="BM4" s="111"/>
      <c r="BN4" s="111"/>
      <c r="BO4" s="111"/>
      <c r="BP4" s="111"/>
      <c r="BQ4" s="110" t="s">
        <v>305</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c r="A5" s="990" t="s">
        <v>306</v>
      </c>
      <c r="B5" s="991"/>
      <c r="C5" s="991"/>
      <c r="D5" s="991"/>
      <c r="E5" s="991"/>
      <c r="F5" s="991"/>
      <c r="G5" s="991"/>
      <c r="H5" s="991"/>
      <c r="I5" s="991"/>
      <c r="J5" s="991"/>
      <c r="K5" s="991"/>
      <c r="L5" s="991"/>
      <c r="M5" s="991"/>
      <c r="N5" s="991"/>
      <c r="O5" s="991"/>
      <c r="P5" s="992"/>
      <c r="Q5" s="976" t="s">
        <v>307</v>
      </c>
      <c r="R5" s="977"/>
      <c r="S5" s="977"/>
      <c r="T5" s="977"/>
      <c r="U5" s="978"/>
      <c r="V5" s="976" t="s">
        <v>308</v>
      </c>
      <c r="W5" s="977"/>
      <c r="X5" s="977"/>
      <c r="Y5" s="977"/>
      <c r="Z5" s="978"/>
      <c r="AA5" s="976" t="s">
        <v>309</v>
      </c>
      <c r="AB5" s="977"/>
      <c r="AC5" s="977"/>
      <c r="AD5" s="977"/>
      <c r="AE5" s="977"/>
      <c r="AF5" s="1103" t="s">
        <v>310</v>
      </c>
      <c r="AG5" s="977"/>
      <c r="AH5" s="977"/>
      <c r="AI5" s="977"/>
      <c r="AJ5" s="982"/>
      <c r="AK5" s="977" t="s">
        <v>311</v>
      </c>
      <c r="AL5" s="977"/>
      <c r="AM5" s="977"/>
      <c r="AN5" s="977"/>
      <c r="AO5" s="978"/>
      <c r="AP5" s="976" t="s">
        <v>312</v>
      </c>
      <c r="AQ5" s="977"/>
      <c r="AR5" s="977"/>
      <c r="AS5" s="977"/>
      <c r="AT5" s="978"/>
      <c r="AU5" s="976" t="s">
        <v>313</v>
      </c>
      <c r="AV5" s="977"/>
      <c r="AW5" s="977"/>
      <c r="AX5" s="977"/>
      <c r="AY5" s="982"/>
      <c r="AZ5" s="114"/>
      <c r="BA5" s="114"/>
      <c r="BB5" s="114"/>
      <c r="BC5" s="114"/>
      <c r="BD5" s="114"/>
      <c r="BE5" s="115"/>
      <c r="BF5" s="115"/>
      <c r="BG5" s="115"/>
      <c r="BH5" s="115"/>
      <c r="BI5" s="115"/>
      <c r="BJ5" s="115"/>
      <c r="BK5" s="115"/>
      <c r="BL5" s="115"/>
      <c r="BM5" s="115"/>
      <c r="BN5" s="115"/>
      <c r="BO5" s="115"/>
      <c r="BP5" s="115"/>
      <c r="BQ5" s="990" t="s">
        <v>314</v>
      </c>
      <c r="BR5" s="991"/>
      <c r="BS5" s="991"/>
      <c r="BT5" s="991"/>
      <c r="BU5" s="991"/>
      <c r="BV5" s="991"/>
      <c r="BW5" s="991"/>
      <c r="BX5" s="991"/>
      <c r="BY5" s="991"/>
      <c r="BZ5" s="991"/>
      <c r="CA5" s="991"/>
      <c r="CB5" s="991"/>
      <c r="CC5" s="991"/>
      <c r="CD5" s="991"/>
      <c r="CE5" s="991"/>
      <c r="CF5" s="991"/>
      <c r="CG5" s="992"/>
      <c r="CH5" s="976" t="s">
        <v>315</v>
      </c>
      <c r="CI5" s="977"/>
      <c r="CJ5" s="977"/>
      <c r="CK5" s="977"/>
      <c r="CL5" s="978"/>
      <c r="CM5" s="976" t="s">
        <v>316</v>
      </c>
      <c r="CN5" s="977"/>
      <c r="CO5" s="977"/>
      <c r="CP5" s="977"/>
      <c r="CQ5" s="978"/>
      <c r="CR5" s="976" t="s">
        <v>317</v>
      </c>
      <c r="CS5" s="977"/>
      <c r="CT5" s="977"/>
      <c r="CU5" s="977"/>
      <c r="CV5" s="978"/>
      <c r="CW5" s="976" t="s">
        <v>318</v>
      </c>
      <c r="CX5" s="977"/>
      <c r="CY5" s="977"/>
      <c r="CZ5" s="977"/>
      <c r="DA5" s="978"/>
      <c r="DB5" s="976" t="s">
        <v>319</v>
      </c>
      <c r="DC5" s="977"/>
      <c r="DD5" s="977"/>
      <c r="DE5" s="977"/>
      <c r="DF5" s="978"/>
      <c r="DG5" s="1088" t="s">
        <v>320</v>
      </c>
      <c r="DH5" s="1089"/>
      <c r="DI5" s="1089"/>
      <c r="DJ5" s="1089"/>
      <c r="DK5" s="1090"/>
      <c r="DL5" s="1088" t="s">
        <v>321</v>
      </c>
      <c r="DM5" s="1089"/>
      <c r="DN5" s="1089"/>
      <c r="DO5" s="1089"/>
      <c r="DP5" s="1090"/>
      <c r="DQ5" s="976" t="s">
        <v>322</v>
      </c>
      <c r="DR5" s="977"/>
      <c r="DS5" s="977"/>
      <c r="DT5" s="977"/>
      <c r="DU5" s="978"/>
      <c r="DV5" s="976" t="s">
        <v>313</v>
      </c>
      <c r="DW5" s="977"/>
      <c r="DX5" s="977"/>
      <c r="DY5" s="977"/>
      <c r="DZ5" s="982"/>
      <c r="EA5" s="112"/>
    </row>
    <row r="6" spans="1:131" s="113" customFormat="1" ht="26.25" customHeight="1" thickBot="1">
      <c r="A6" s="993"/>
      <c r="B6" s="994"/>
      <c r="C6" s="994"/>
      <c r="D6" s="994"/>
      <c r="E6" s="994"/>
      <c r="F6" s="994"/>
      <c r="G6" s="994"/>
      <c r="H6" s="994"/>
      <c r="I6" s="994"/>
      <c r="J6" s="994"/>
      <c r="K6" s="994"/>
      <c r="L6" s="994"/>
      <c r="M6" s="994"/>
      <c r="N6" s="994"/>
      <c r="O6" s="994"/>
      <c r="P6" s="995"/>
      <c r="Q6" s="979"/>
      <c r="R6" s="980"/>
      <c r="S6" s="980"/>
      <c r="T6" s="980"/>
      <c r="U6" s="981"/>
      <c r="V6" s="979"/>
      <c r="W6" s="980"/>
      <c r="X6" s="980"/>
      <c r="Y6" s="980"/>
      <c r="Z6" s="981"/>
      <c r="AA6" s="979"/>
      <c r="AB6" s="980"/>
      <c r="AC6" s="980"/>
      <c r="AD6" s="980"/>
      <c r="AE6" s="980"/>
      <c r="AF6" s="1104"/>
      <c r="AG6" s="980"/>
      <c r="AH6" s="980"/>
      <c r="AI6" s="980"/>
      <c r="AJ6" s="983"/>
      <c r="AK6" s="980"/>
      <c r="AL6" s="980"/>
      <c r="AM6" s="980"/>
      <c r="AN6" s="980"/>
      <c r="AO6" s="981"/>
      <c r="AP6" s="979"/>
      <c r="AQ6" s="980"/>
      <c r="AR6" s="980"/>
      <c r="AS6" s="980"/>
      <c r="AT6" s="981"/>
      <c r="AU6" s="979"/>
      <c r="AV6" s="980"/>
      <c r="AW6" s="980"/>
      <c r="AX6" s="980"/>
      <c r="AY6" s="983"/>
      <c r="AZ6" s="110"/>
      <c r="BA6" s="110"/>
      <c r="BB6" s="110"/>
      <c r="BC6" s="110"/>
      <c r="BD6" s="110"/>
      <c r="BE6" s="111"/>
      <c r="BF6" s="111"/>
      <c r="BG6" s="111"/>
      <c r="BH6" s="111"/>
      <c r="BI6" s="111"/>
      <c r="BJ6" s="111"/>
      <c r="BK6" s="111"/>
      <c r="BL6" s="111"/>
      <c r="BM6" s="111"/>
      <c r="BN6" s="111"/>
      <c r="BO6" s="111"/>
      <c r="BP6" s="111"/>
      <c r="BQ6" s="993"/>
      <c r="BR6" s="994"/>
      <c r="BS6" s="994"/>
      <c r="BT6" s="994"/>
      <c r="BU6" s="994"/>
      <c r="BV6" s="994"/>
      <c r="BW6" s="994"/>
      <c r="BX6" s="994"/>
      <c r="BY6" s="994"/>
      <c r="BZ6" s="994"/>
      <c r="CA6" s="994"/>
      <c r="CB6" s="994"/>
      <c r="CC6" s="994"/>
      <c r="CD6" s="994"/>
      <c r="CE6" s="994"/>
      <c r="CF6" s="994"/>
      <c r="CG6" s="995"/>
      <c r="CH6" s="979"/>
      <c r="CI6" s="980"/>
      <c r="CJ6" s="980"/>
      <c r="CK6" s="980"/>
      <c r="CL6" s="981"/>
      <c r="CM6" s="979"/>
      <c r="CN6" s="980"/>
      <c r="CO6" s="980"/>
      <c r="CP6" s="980"/>
      <c r="CQ6" s="981"/>
      <c r="CR6" s="979"/>
      <c r="CS6" s="980"/>
      <c r="CT6" s="980"/>
      <c r="CU6" s="980"/>
      <c r="CV6" s="981"/>
      <c r="CW6" s="979"/>
      <c r="CX6" s="980"/>
      <c r="CY6" s="980"/>
      <c r="CZ6" s="980"/>
      <c r="DA6" s="981"/>
      <c r="DB6" s="979"/>
      <c r="DC6" s="980"/>
      <c r="DD6" s="980"/>
      <c r="DE6" s="980"/>
      <c r="DF6" s="981"/>
      <c r="DG6" s="1091"/>
      <c r="DH6" s="1092"/>
      <c r="DI6" s="1092"/>
      <c r="DJ6" s="1092"/>
      <c r="DK6" s="1093"/>
      <c r="DL6" s="1091"/>
      <c r="DM6" s="1092"/>
      <c r="DN6" s="1092"/>
      <c r="DO6" s="1092"/>
      <c r="DP6" s="1093"/>
      <c r="DQ6" s="979"/>
      <c r="DR6" s="980"/>
      <c r="DS6" s="980"/>
      <c r="DT6" s="980"/>
      <c r="DU6" s="981"/>
      <c r="DV6" s="979"/>
      <c r="DW6" s="980"/>
      <c r="DX6" s="980"/>
      <c r="DY6" s="980"/>
      <c r="DZ6" s="983"/>
      <c r="EA6" s="112"/>
    </row>
    <row r="7" spans="1:131" s="113" customFormat="1" ht="26.25" customHeight="1" thickTop="1">
      <c r="A7" s="116">
        <v>1</v>
      </c>
      <c r="B7" s="1037" t="s">
        <v>323</v>
      </c>
      <c r="C7" s="1038"/>
      <c r="D7" s="1038"/>
      <c r="E7" s="1038"/>
      <c r="F7" s="1038"/>
      <c r="G7" s="1038"/>
      <c r="H7" s="1038"/>
      <c r="I7" s="1038"/>
      <c r="J7" s="1038"/>
      <c r="K7" s="1038"/>
      <c r="L7" s="1038"/>
      <c r="M7" s="1038"/>
      <c r="N7" s="1038"/>
      <c r="O7" s="1038"/>
      <c r="P7" s="1039"/>
      <c r="Q7" s="1094">
        <v>36260</v>
      </c>
      <c r="R7" s="1095"/>
      <c r="S7" s="1095"/>
      <c r="T7" s="1095"/>
      <c r="U7" s="1095"/>
      <c r="V7" s="1095">
        <v>35224</v>
      </c>
      <c r="W7" s="1095"/>
      <c r="X7" s="1095"/>
      <c r="Y7" s="1095"/>
      <c r="Z7" s="1095"/>
      <c r="AA7" s="1095">
        <f>Q7-V7</f>
        <v>1036</v>
      </c>
      <c r="AB7" s="1095"/>
      <c r="AC7" s="1095"/>
      <c r="AD7" s="1095"/>
      <c r="AE7" s="1096"/>
      <c r="AF7" s="1097">
        <v>1032</v>
      </c>
      <c r="AG7" s="1098"/>
      <c r="AH7" s="1098"/>
      <c r="AI7" s="1098"/>
      <c r="AJ7" s="1099"/>
      <c r="AK7" s="1081">
        <v>1057</v>
      </c>
      <c r="AL7" s="1082"/>
      <c r="AM7" s="1082"/>
      <c r="AN7" s="1082"/>
      <c r="AO7" s="1082"/>
      <c r="AP7" s="1082">
        <v>29642</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t="s">
        <v>324</v>
      </c>
      <c r="BS7" s="1085" t="s">
        <v>325</v>
      </c>
      <c r="BT7" s="1086"/>
      <c r="BU7" s="1086"/>
      <c r="BV7" s="1086"/>
      <c r="BW7" s="1086"/>
      <c r="BX7" s="1086"/>
      <c r="BY7" s="1086"/>
      <c r="BZ7" s="1086"/>
      <c r="CA7" s="1086"/>
      <c r="CB7" s="1086"/>
      <c r="CC7" s="1086"/>
      <c r="CD7" s="1086"/>
      <c r="CE7" s="1086"/>
      <c r="CF7" s="1086"/>
      <c r="CG7" s="1087"/>
      <c r="CH7" s="1078">
        <v>1</v>
      </c>
      <c r="CI7" s="1079"/>
      <c r="CJ7" s="1079"/>
      <c r="CK7" s="1079"/>
      <c r="CL7" s="1080"/>
      <c r="CM7" s="1078">
        <v>275</v>
      </c>
      <c r="CN7" s="1079"/>
      <c r="CO7" s="1079"/>
      <c r="CP7" s="1079"/>
      <c r="CQ7" s="1080"/>
      <c r="CR7" s="1078">
        <v>5</v>
      </c>
      <c r="CS7" s="1079"/>
      <c r="CT7" s="1079"/>
      <c r="CU7" s="1079"/>
      <c r="CV7" s="1080"/>
      <c r="CW7" s="1078" t="s">
        <v>326</v>
      </c>
      <c r="CX7" s="1079"/>
      <c r="CY7" s="1079"/>
      <c r="CZ7" s="1079"/>
      <c r="DA7" s="1080"/>
      <c r="DB7" s="1078" t="s">
        <v>326</v>
      </c>
      <c r="DC7" s="1079"/>
      <c r="DD7" s="1079"/>
      <c r="DE7" s="1079"/>
      <c r="DF7" s="1080"/>
      <c r="DG7" s="1078" t="s">
        <v>326</v>
      </c>
      <c r="DH7" s="1079"/>
      <c r="DI7" s="1079"/>
      <c r="DJ7" s="1079"/>
      <c r="DK7" s="1080"/>
      <c r="DL7" s="1078" t="s">
        <v>326</v>
      </c>
      <c r="DM7" s="1079"/>
      <c r="DN7" s="1079"/>
      <c r="DO7" s="1079"/>
      <c r="DP7" s="1080"/>
      <c r="DQ7" s="1078" t="s">
        <v>326</v>
      </c>
      <c r="DR7" s="1079"/>
      <c r="DS7" s="1079"/>
      <c r="DT7" s="1079"/>
      <c r="DU7" s="1080"/>
      <c r="DV7" s="1075"/>
      <c r="DW7" s="1076"/>
      <c r="DX7" s="1076"/>
      <c r="DY7" s="1076"/>
      <c r="DZ7" s="1077"/>
      <c r="EA7" s="112"/>
    </row>
    <row r="8" spans="1:131" s="113" customFormat="1" ht="26.25" customHeight="1">
      <c r="A8" s="119">
        <v>2</v>
      </c>
      <c r="B8" s="1018"/>
      <c r="C8" s="1019"/>
      <c r="D8" s="1019"/>
      <c r="E8" s="1019"/>
      <c r="F8" s="1019"/>
      <c r="G8" s="1019"/>
      <c r="H8" s="1019"/>
      <c r="I8" s="1019"/>
      <c r="J8" s="1019"/>
      <c r="K8" s="1019"/>
      <c r="L8" s="1019"/>
      <c r="M8" s="1019"/>
      <c r="N8" s="1019"/>
      <c r="O8" s="1019"/>
      <c r="P8" s="1020"/>
      <c r="Q8" s="1030"/>
      <c r="R8" s="1031"/>
      <c r="S8" s="1031"/>
      <c r="T8" s="1031"/>
      <c r="U8" s="1031"/>
      <c r="V8" s="1031"/>
      <c r="W8" s="1031"/>
      <c r="X8" s="1031"/>
      <c r="Y8" s="1031"/>
      <c r="Z8" s="1031"/>
      <c r="AA8" s="1031"/>
      <c r="AB8" s="1031"/>
      <c r="AC8" s="1031"/>
      <c r="AD8" s="1031"/>
      <c r="AE8" s="1032"/>
      <c r="AF8" s="1024"/>
      <c r="AG8" s="1025"/>
      <c r="AH8" s="1025"/>
      <c r="AI8" s="1025"/>
      <c r="AJ8" s="1026"/>
      <c r="AK8" s="1073"/>
      <c r="AL8" s="1074"/>
      <c r="AM8" s="1074"/>
      <c r="AN8" s="1074"/>
      <c r="AO8" s="1074"/>
      <c r="AP8" s="1074"/>
      <c r="AQ8" s="1074"/>
      <c r="AR8" s="1074"/>
      <c r="AS8" s="1074"/>
      <c r="AT8" s="1074"/>
      <c r="AU8" s="1071"/>
      <c r="AV8" s="1071"/>
      <c r="AW8" s="1071"/>
      <c r="AX8" s="1071"/>
      <c r="AY8" s="1072"/>
      <c r="AZ8" s="110"/>
      <c r="BA8" s="110"/>
      <c r="BB8" s="110"/>
      <c r="BC8" s="110"/>
      <c r="BD8" s="110"/>
      <c r="BE8" s="111"/>
      <c r="BF8" s="111"/>
      <c r="BG8" s="111"/>
      <c r="BH8" s="111"/>
      <c r="BI8" s="111"/>
      <c r="BJ8" s="111"/>
      <c r="BK8" s="111"/>
      <c r="BL8" s="111"/>
      <c r="BM8" s="111"/>
      <c r="BN8" s="111"/>
      <c r="BO8" s="111"/>
      <c r="BP8" s="111"/>
      <c r="BQ8" s="120">
        <v>2</v>
      </c>
      <c r="BR8" s="121"/>
      <c r="BS8" s="1003"/>
      <c r="BT8" s="1004"/>
      <c r="BU8" s="1004"/>
      <c r="BV8" s="1004"/>
      <c r="BW8" s="1004"/>
      <c r="BX8" s="1004"/>
      <c r="BY8" s="1004"/>
      <c r="BZ8" s="1004"/>
      <c r="CA8" s="1004"/>
      <c r="CB8" s="1004"/>
      <c r="CC8" s="1004"/>
      <c r="CD8" s="1004"/>
      <c r="CE8" s="1004"/>
      <c r="CF8" s="1004"/>
      <c r="CG8" s="1005"/>
      <c r="CH8" s="984"/>
      <c r="CI8" s="985"/>
      <c r="CJ8" s="985"/>
      <c r="CK8" s="985"/>
      <c r="CL8" s="986"/>
      <c r="CM8" s="984"/>
      <c r="CN8" s="985"/>
      <c r="CO8" s="985"/>
      <c r="CP8" s="985"/>
      <c r="CQ8" s="986"/>
      <c r="CR8" s="984"/>
      <c r="CS8" s="985"/>
      <c r="CT8" s="985"/>
      <c r="CU8" s="985"/>
      <c r="CV8" s="986"/>
      <c r="CW8" s="984"/>
      <c r="CX8" s="985"/>
      <c r="CY8" s="985"/>
      <c r="CZ8" s="985"/>
      <c r="DA8" s="986"/>
      <c r="DB8" s="984"/>
      <c r="DC8" s="985"/>
      <c r="DD8" s="985"/>
      <c r="DE8" s="985"/>
      <c r="DF8" s="986"/>
      <c r="DG8" s="984"/>
      <c r="DH8" s="985"/>
      <c r="DI8" s="985"/>
      <c r="DJ8" s="985"/>
      <c r="DK8" s="986"/>
      <c r="DL8" s="984"/>
      <c r="DM8" s="985"/>
      <c r="DN8" s="985"/>
      <c r="DO8" s="985"/>
      <c r="DP8" s="986"/>
      <c r="DQ8" s="984"/>
      <c r="DR8" s="985"/>
      <c r="DS8" s="985"/>
      <c r="DT8" s="985"/>
      <c r="DU8" s="986"/>
      <c r="DV8" s="987"/>
      <c r="DW8" s="988"/>
      <c r="DX8" s="988"/>
      <c r="DY8" s="988"/>
      <c r="DZ8" s="989"/>
      <c r="EA8" s="112"/>
    </row>
    <row r="9" spans="1:131" s="113" customFormat="1" ht="26.25" customHeight="1">
      <c r="A9" s="119">
        <v>3</v>
      </c>
      <c r="B9" s="1018"/>
      <c r="C9" s="1019"/>
      <c r="D9" s="1019"/>
      <c r="E9" s="1019"/>
      <c r="F9" s="1019"/>
      <c r="G9" s="1019"/>
      <c r="H9" s="1019"/>
      <c r="I9" s="1019"/>
      <c r="J9" s="1019"/>
      <c r="K9" s="1019"/>
      <c r="L9" s="1019"/>
      <c r="M9" s="1019"/>
      <c r="N9" s="1019"/>
      <c r="O9" s="1019"/>
      <c r="P9" s="1020"/>
      <c r="Q9" s="1030"/>
      <c r="R9" s="1031"/>
      <c r="S9" s="1031"/>
      <c r="T9" s="1031"/>
      <c r="U9" s="1031"/>
      <c r="V9" s="1031"/>
      <c r="W9" s="1031"/>
      <c r="X9" s="1031"/>
      <c r="Y9" s="1031"/>
      <c r="Z9" s="1031"/>
      <c r="AA9" s="1031"/>
      <c r="AB9" s="1031"/>
      <c r="AC9" s="1031"/>
      <c r="AD9" s="1031"/>
      <c r="AE9" s="1032"/>
      <c r="AF9" s="1024"/>
      <c r="AG9" s="1025"/>
      <c r="AH9" s="1025"/>
      <c r="AI9" s="1025"/>
      <c r="AJ9" s="1026"/>
      <c r="AK9" s="1073"/>
      <c r="AL9" s="1074"/>
      <c r="AM9" s="1074"/>
      <c r="AN9" s="1074"/>
      <c r="AO9" s="1074"/>
      <c r="AP9" s="1074"/>
      <c r="AQ9" s="1074"/>
      <c r="AR9" s="1074"/>
      <c r="AS9" s="1074"/>
      <c r="AT9" s="1074"/>
      <c r="AU9" s="1071"/>
      <c r="AV9" s="1071"/>
      <c r="AW9" s="1071"/>
      <c r="AX9" s="1071"/>
      <c r="AY9" s="1072"/>
      <c r="AZ9" s="110"/>
      <c r="BA9" s="110"/>
      <c r="BB9" s="110"/>
      <c r="BC9" s="110"/>
      <c r="BD9" s="110"/>
      <c r="BE9" s="111"/>
      <c r="BF9" s="111"/>
      <c r="BG9" s="111"/>
      <c r="BH9" s="111"/>
      <c r="BI9" s="111"/>
      <c r="BJ9" s="111"/>
      <c r="BK9" s="111"/>
      <c r="BL9" s="111"/>
      <c r="BM9" s="111"/>
      <c r="BN9" s="111"/>
      <c r="BO9" s="111"/>
      <c r="BP9" s="111"/>
      <c r="BQ9" s="120">
        <v>3</v>
      </c>
      <c r="BR9" s="121"/>
      <c r="BS9" s="1003"/>
      <c r="BT9" s="1004"/>
      <c r="BU9" s="1004"/>
      <c r="BV9" s="1004"/>
      <c r="BW9" s="1004"/>
      <c r="BX9" s="1004"/>
      <c r="BY9" s="1004"/>
      <c r="BZ9" s="1004"/>
      <c r="CA9" s="1004"/>
      <c r="CB9" s="1004"/>
      <c r="CC9" s="1004"/>
      <c r="CD9" s="1004"/>
      <c r="CE9" s="1004"/>
      <c r="CF9" s="1004"/>
      <c r="CG9" s="1005"/>
      <c r="CH9" s="984"/>
      <c r="CI9" s="985"/>
      <c r="CJ9" s="985"/>
      <c r="CK9" s="985"/>
      <c r="CL9" s="986"/>
      <c r="CM9" s="984"/>
      <c r="CN9" s="985"/>
      <c r="CO9" s="985"/>
      <c r="CP9" s="985"/>
      <c r="CQ9" s="986"/>
      <c r="CR9" s="984"/>
      <c r="CS9" s="985"/>
      <c r="CT9" s="985"/>
      <c r="CU9" s="985"/>
      <c r="CV9" s="986"/>
      <c r="CW9" s="984"/>
      <c r="CX9" s="985"/>
      <c r="CY9" s="985"/>
      <c r="CZ9" s="985"/>
      <c r="DA9" s="986"/>
      <c r="DB9" s="984"/>
      <c r="DC9" s="985"/>
      <c r="DD9" s="985"/>
      <c r="DE9" s="985"/>
      <c r="DF9" s="986"/>
      <c r="DG9" s="984"/>
      <c r="DH9" s="985"/>
      <c r="DI9" s="985"/>
      <c r="DJ9" s="985"/>
      <c r="DK9" s="986"/>
      <c r="DL9" s="984"/>
      <c r="DM9" s="985"/>
      <c r="DN9" s="985"/>
      <c r="DO9" s="985"/>
      <c r="DP9" s="986"/>
      <c r="DQ9" s="984"/>
      <c r="DR9" s="985"/>
      <c r="DS9" s="985"/>
      <c r="DT9" s="985"/>
      <c r="DU9" s="986"/>
      <c r="DV9" s="987"/>
      <c r="DW9" s="988"/>
      <c r="DX9" s="988"/>
      <c r="DY9" s="988"/>
      <c r="DZ9" s="989"/>
      <c r="EA9" s="112"/>
    </row>
    <row r="10" spans="1:131" s="113" customFormat="1" ht="26.25" customHeight="1">
      <c r="A10" s="119">
        <v>4</v>
      </c>
      <c r="B10" s="1018"/>
      <c r="C10" s="1019"/>
      <c r="D10" s="1019"/>
      <c r="E10" s="1019"/>
      <c r="F10" s="1019"/>
      <c r="G10" s="1019"/>
      <c r="H10" s="1019"/>
      <c r="I10" s="1019"/>
      <c r="J10" s="1019"/>
      <c r="K10" s="1019"/>
      <c r="L10" s="1019"/>
      <c r="M10" s="1019"/>
      <c r="N10" s="1019"/>
      <c r="O10" s="1019"/>
      <c r="P10" s="1020"/>
      <c r="Q10" s="1030"/>
      <c r="R10" s="1031"/>
      <c r="S10" s="1031"/>
      <c r="T10" s="1031"/>
      <c r="U10" s="1031"/>
      <c r="V10" s="1031"/>
      <c r="W10" s="1031"/>
      <c r="X10" s="1031"/>
      <c r="Y10" s="1031"/>
      <c r="Z10" s="1031"/>
      <c r="AA10" s="1031"/>
      <c r="AB10" s="1031"/>
      <c r="AC10" s="1031"/>
      <c r="AD10" s="1031"/>
      <c r="AE10" s="1032"/>
      <c r="AF10" s="1024"/>
      <c r="AG10" s="1025"/>
      <c r="AH10" s="1025"/>
      <c r="AI10" s="1025"/>
      <c r="AJ10" s="1026"/>
      <c r="AK10" s="1073"/>
      <c r="AL10" s="1074"/>
      <c r="AM10" s="1074"/>
      <c r="AN10" s="1074"/>
      <c r="AO10" s="1074"/>
      <c r="AP10" s="1074"/>
      <c r="AQ10" s="1074"/>
      <c r="AR10" s="1074"/>
      <c r="AS10" s="1074"/>
      <c r="AT10" s="1074"/>
      <c r="AU10" s="1071"/>
      <c r="AV10" s="1071"/>
      <c r="AW10" s="1071"/>
      <c r="AX10" s="1071"/>
      <c r="AY10" s="1072"/>
      <c r="AZ10" s="110"/>
      <c r="BA10" s="110"/>
      <c r="BB10" s="110"/>
      <c r="BC10" s="110"/>
      <c r="BD10" s="110"/>
      <c r="BE10" s="111"/>
      <c r="BF10" s="111"/>
      <c r="BG10" s="111"/>
      <c r="BH10" s="111"/>
      <c r="BI10" s="111"/>
      <c r="BJ10" s="111"/>
      <c r="BK10" s="111"/>
      <c r="BL10" s="111"/>
      <c r="BM10" s="111"/>
      <c r="BN10" s="111"/>
      <c r="BO10" s="111"/>
      <c r="BP10" s="111"/>
      <c r="BQ10" s="120">
        <v>4</v>
      </c>
      <c r="BR10" s="121"/>
      <c r="BS10" s="1003"/>
      <c r="BT10" s="1004"/>
      <c r="BU10" s="1004"/>
      <c r="BV10" s="1004"/>
      <c r="BW10" s="1004"/>
      <c r="BX10" s="1004"/>
      <c r="BY10" s="1004"/>
      <c r="BZ10" s="1004"/>
      <c r="CA10" s="1004"/>
      <c r="CB10" s="1004"/>
      <c r="CC10" s="1004"/>
      <c r="CD10" s="1004"/>
      <c r="CE10" s="1004"/>
      <c r="CF10" s="1004"/>
      <c r="CG10" s="1005"/>
      <c r="CH10" s="984"/>
      <c r="CI10" s="985"/>
      <c r="CJ10" s="985"/>
      <c r="CK10" s="985"/>
      <c r="CL10" s="986"/>
      <c r="CM10" s="984"/>
      <c r="CN10" s="985"/>
      <c r="CO10" s="985"/>
      <c r="CP10" s="985"/>
      <c r="CQ10" s="986"/>
      <c r="CR10" s="984"/>
      <c r="CS10" s="985"/>
      <c r="CT10" s="985"/>
      <c r="CU10" s="985"/>
      <c r="CV10" s="986"/>
      <c r="CW10" s="984"/>
      <c r="CX10" s="985"/>
      <c r="CY10" s="985"/>
      <c r="CZ10" s="985"/>
      <c r="DA10" s="986"/>
      <c r="DB10" s="984"/>
      <c r="DC10" s="985"/>
      <c r="DD10" s="985"/>
      <c r="DE10" s="985"/>
      <c r="DF10" s="986"/>
      <c r="DG10" s="984"/>
      <c r="DH10" s="985"/>
      <c r="DI10" s="985"/>
      <c r="DJ10" s="985"/>
      <c r="DK10" s="986"/>
      <c r="DL10" s="984"/>
      <c r="DM10" s="985"/>
      <c r="DN10" s="985"/>
      <c r="DO10" s="985"/>
      <c r="DP10" s="986"/>
      <c r="DQ10" s="984"/>
      <c r="DR10" s="985"/>
      <c r="DS10" s="985"/>
      <c r="DT10" s="985"/>
      <c r="DU10" s="986"/>
      <c r="DV10" s="987"/>
      <c r="DW10" s="988"/>
      <c r="DX10" s="988"/>
      <c r="DY10" s="988"/>
      <c r="DZ10" s="989"/>
      <c r="EA10" s="112"/>
    </row>
    <row r="11" spans="1:131" s="113" customFormat="1" ht="26.25" customHeight="1">
      <c r="A11" s="119">
        <v>5</v>
      </c>
      <c r="B11" s="1018"/>
      <c r="C11" s="1019"/>
      <c r="D11" s="1019"/>
      <c r="E11" s="1019"/>
      <c r="F11" s="1019"/>
      <c r="G11" s="1019"/>
      <c r="H11" s="1019"/>
      <c r="I11" s="1019"/>
      <c r="J11" s="1019"/>
      <c r="K11" s="1019"/>
      <c r="L11" s="1019"/>
      <c r="M11" s="1019"/>
      <c r="N11" s="1019"/>
      <c r="O11" s="1019"/>
      <c r="P11" s="1020"/>
      <c r="Q11" s="1030"/>
      <c r="R11" s="1031"/>
      <c r="S11" s="1031"/>
      <c r="T11" s="1031"/>
      <c r="U11" s="1031"/>
      <c r="V11" s="1031"/>
      <c r="W11" s="1031"/>
      <c r="X11" s="1031"/>
      <c r="Y11" s="1031"/>
      <c r="Z11" s="1031"/>
      <c r="AA11" s="1031"/>
      <c r="AB11" s="1031"/>
      <c r="AC11" s="1031"/>
      <c r="AD11" s="1031"/>
      <c r="AE11" s="1032"/>
      <c r="AF11" s="1024"/>
      <c r="AG11" s="1025"/>
      <c r="AH11" s="1025"/>
      <c r="AI11" s="1025"/>
      <c r="AJ11" s="1026"/>
      <c r="AK11" s="1073"/>
      <c r="AL11" s="1074"/>
      <c r="AM11" s="1074"/>
      <c r="AN11" s="1074"/>
      <c r="AO11" s="1074"/>
      <c r="AP11" s="1074"/>
      <c r="AQ11" s="1074"/>
      <c r="AR11" s="1074"/>
      <c r="AS11" s="1074"/>
      <c r="AT11" s="1074"/>
      <c r="AU11" s="1071"/>
      <c r="AV11" s="1071"/>
      <c r="AW11" s="1071"/>
      <c r="AX11" s="1071"/>
      <c r="AY11" s="1072"/>
      <c r="AZ11" s="110"/>
      <c r="BA11" s="110"/>
      <c r="BB11" s="110"/>
      <c r="BC11" s="110"/>
      <c r="BD11" s="110"/>
      <c r="BE11" s="111"/>
      <c r="BF11" s="111"/>
      <c r="BG11" s="111"/>
      <c r="BH11" s="111"/>
      <c r="BI11" s="111"/>
      <c r="BJ11" s="111"/>
      <c r="BK11" s="111"/>
      <c r="BL11" s="111"/>
      <c r="BM11" s="111"/>
      <c r="BN11" s="111"/>
      <c r="BO11" s="111"/>
      <c r="BP11" s="111"/>
      <c r="BQ11" s="120">
        <v>5</v>
      </c>
      <c r="BR11" s="121"/>
      <c r="BS11" s="1003"/>
      <c r="BT11" s="1004"/>
      <c r="BU11" s="1004"/>
      <c r="BV11" s="1004"/>
      <c r="BW11" s="1004"/>
      <c r="BX11" s="1004"/>
      <c r="BY11" s="1004"/>
      <c r="BZ11" s="1004"/>
      <c r="CA11" s="1004"/>
      <c r="CB11" s="1004"/>
      <c r="CC11" s="1004"/>
      <c r="CD11" s="1004"/>
      <c r="CE11" s="1004"/>
      <c r="CF11" s="1004"/>
      <c r="CG11" s="1005"/>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112"/>
    </row>
    <row r="12" spans="1:131" s="113" customFormat="1" ht="26.25" customHeight="1">
      <c r="A12" s="119">
        <v>6</v>
      </c>
      <c r="B12" s="1018"/>
      <c r="C12" s="1019"/>
      <c r="D12" s="1019"/>
      <c r="E12" s="1019"/>
      <c r="F12" s="1019"/>
      <c r="G12" s="1019"/>
      <c r="H12" s="1019"/>
      <c r="I12" s="1019"/>
      <c r="J12" s="1019"/>
      <c r="K12" s="1019"/>
      <c r="L12" s="1019"/>
      <c r="M12" s="1019"/>
      <c r="N12" s="1019"/>
      <c r="O12" s="1019"/>
      <c r="P12" s="1020"/>
      <c r="Q12" s="1030"/>
      <c r="R12" s="1031"/>
      <c r="S12" s="1031"/>
      <c r="T12" s="1031"/>
      <c r="U12" s="1031"/>
      <c r="V12" s="1031"/>
      <c r="W12" s="1031"/>
      <c r="X12" s="1031"/>
      <c r="Y12" s="1031"/>
      <c r="Z12" s="1031"/>
      <c r="AA12" s="1031"/>
      <c r="AB12" s="1031"/>
      <c r="AC12" s="1031"/>
      <c r="AD12" s="1031"/>
      <c r="AE12" s="1032"/>
      <c r="AF12" s="1024"/>
      <c r="AG12" s="1025"/>
      <c r="AH12" s="1025"/>
      <c r="AI12" s="1025"/>
      <c r="AJ12" s="1026"/>
      <c r="AK12" s="1073"/>
      <c r="AL12" s="1074"/>
      <c r="AM12" s="1074"/>
      <c r="AN12" s="1074"/>
      <c r="AO12" s="1074"/>
      <c r="AP12" s="1074"/>
      <c r="AQ12" s="1074"/>
      <c r="AR12" s="1074"/>
      <c r="AS12" s="1074"/>
      <c r="AT12" s="1074"/>
      <c r="AU12" s="1071"/>
      <c r="AV12" s="1071"/>
      <c r="AW12" s="1071"/>
      <c r="AX12" s="1071"/>
      <c r="AY12" s="1072"/>
      <c r="AZ12" s="110"/>
      <c r="BA12" s="110"/>
      <c r="BB12" s="110"/>
      <c r="BC12" s="110"/>
      <c r="BD12" s="110"/>
      <c r="BE12" s="111"/>
      <c r="BF12" s="111"/>
      <c r="BG12" s="111"/>
      <c r="BH12" s="111"/>
      <c r="BI12" s="111"/>
      <c r="BJ12" s="111"/>
      <c r="BK12" s="111"/>
      <c r="BL12" s="111"/>
      <c r="BM12" s="111"/>
      <c r="BN12" s="111"/>
      <c r="BO12" s="111"/>
      <c r="BP12" s="111"/>
      <c r="BQ12" s="120">
        <v>6</v>
      </c>
      <c r="BR12" s="121"/>
      <c r="BS12" s="1003"/>
      <c r="BT12" s="1004"/>
      <c r="BU12" s="1004"/>
      <c r="BV12" s="1004"/>
      <c r="BW12" s="1004"/>
      <c r="BX12" s="1004"/>
      <c r="BY12" s="1004"/>
      <c r="BZ12" s="1004"/>
      <c r="CA12" s="1004"/>
      <c r="CB12" s="1004"/>
      <c r="CC12" s="1004"/>
      <c r="CD12" s="1004"/>
      <c r="CE12" s="1004"/>
      <c r="CF12" s="1004"/>
      <c r="CG12" s="1005"/>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112"/>
    </row>
    <row r="13" spans="1:131" s="113" customFormat="1" ht="26.25" customHeight="1">
      <c r="A13" s="119">
        <v>7</v>
      </c>
      <c r="B13" s="1018"/>
      <c r="C13" s="1019"/>
      <c r="D13" s="1019"/>
      <c r="E13" s="1019"/>
      <c r="F13" s="1019"/>
      <c r="G13" s="1019"/>
      <c r="H13" s="1019"/>
      <c r="I13" s="1019"/>
      <c r="J13" s="1019"/>
      <c r="K13" s="1019"/>
      <c r="L13" s="1019"/>
      <c r="M13" s="1019"/>
      <c r="N13" s="1019"/>
      <c r="O13" s="1019"/>
      <c r="P13" s="1020"/>
      <c r="Q13" s="1030"/>
      <c r="R13" s="1031"/>
      <c r="S13" s="1031"/>
      <c r="T13" s="1031"/>
      <c r="U13" s="1031"/>
      <c r="V13" s="1031"/>
      <c r="W13" s="1031"/>
      <c r="X13" s="1031"/>
      <c r="Y13" s="1031"/>
      <c r="Z13" s="1031"/>
      <c r="AA13" s="1031"/>
      <c r="AB13" s="1031"/>
      <c r="AC13" s="1031"/>
      <c r="AD13" s="1031"/>
      <c r="AE13" s="1032"/>
      <c r="AF13" s="1024"/>
      <c r="AG13" s="1025"/>
      <c r="AH13" s="1025"/>
      <c r="AI13" s="1025"/>
      <c r="AJ13" s="1026"/>
      <c r="AK13" s="1073"/>
      <c r="AL13" s="1074"/>
      <c r="AM13" s="1074"/>
      <c r="AN13" s="1074"/>
      <c r="AO13" s="1074"/>
      <c r="AP13" s="1074"/>
      <c r="AQ13" s="1074"/>
      <c r="AR13" s="1074"/>
      <c r="AS13" s="1074"/>
      <c r="AT13" s="1074"/>
      <c r="AU13" s="1071"/>
      <c r="AV13" s="1071"/>
      <c r="AW13" s="1071"/>
      <c r="AX13" s="1071"/>
      <c r="AY13" s="1072"/>
      <c r="AZ13" s="110"/>
      <c r="BA13" s="110"/>
      <c r="BB13" s="110"/>
      <c r="BC13" s="110"/>
      <c r="BD13" s="110"/>
      <c r="BE13" s="111"/>
      <c r="BF13" s="111"/>
      <c r="BG13" s="111"/>
      <c r="BH13" s="111"/>
      <c r="BI13" s="111"/>
      <c r="BJ13" s="111"/>
      <c r="BK13" s="111"/>
      <c r="BL13" s="111"/>
      <c r="BM13" s="111"/>
      <c r="BN13" s="111"/>
      <c r="BO13" s="111"/>
      <c r="BP13" s="111"/>
      <c r="BQ13" s="120">
        <v>7</v>
      </c>
      <c r="BR13" s="121"/>
      <c r="BS13" s="1003"/>
      <c r="BT13" s="1004"/>
      <c r="BU13" s="1004"/>
      <c r="BV13" s="1004"/>
      <c r="BW13" s="1004"/>
      <c r="BX13" s="1004"/>
      <c r="BY13" s="1004"/>
      <c r="BZ13" s="1004"/>
      <c r="CA13" s="1004"/>
      <c r="CB13" s="1004"/>
      <c r="CC13" s="1004"/>
      <c r="CD13" s="1004"/>
      <c r="CE13" s="1004"/>
      <c r="CF13" s="1004"/>
      <c r="CG13" s="1005"/>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112"/>
    </row>
    <row r="14" spans="1:131" s="113" customFormat="1" ht="26.25" customHeight="1">
      <c r="A14" s="119">
        <v>8</v>
      </c>
      <c r="B14" s="1018"/>
      <c r="C14" s="1019"/>
      <c r="D14" s="1019"/>
      <c r="E14" s="1019"/>
      <c r="F14" s="1019"/>
      <c r="G14" s="1019"/>
      <c r="H14" s="1019"/>
      <c r="I14" s="1019"/>
      <c r="J14" s="1019"/>
      <c r="K14" s="1019"/>
      <c r="L14" s="1019"/>
      <c r="M14" s="1019"/>
      <c r="N14" s="1019"/>
      <c r="O14" s="1019"/>
      <c r="P14" s="1020"/>
      <c r="Q14" s="1030"/>
      <c r="R14" s="1031"/>
      <c r="S14" s="1031"/>
      <c r="T14" s="1031"/>
      <c r="U14" s="1031"/>
      <c r="V14" s="1031"/>
      <c r="W14" s="1031"/>
      <c r="X14" s="1031"/>
      <c r="Y14" s="1031"/>
      <c r="Z14" s="1031"/>
      <c r="AA14" s="1031"/>
      <c r="AB14" s="1031"/>
      <c r="AC14" s="1031"/>
      <c r="AD14" s="1031"/>
      <c r="AE14" s="1032"/>
      <c r="AF14" s="1024"/>
      <c r="AG14" s="1025"/>
      <c r="AH14" s="1025"/>
      <c r="AI14" s="1025"/>
      <c r="AJ14" s="1026"/>
      <c r="AK14" s="1073"/>
      <c r="AL14" s="1074"/>
      <c r="AM14" s="1074"/>
      <c r="AN14" s="1074"/>
      <c r="AO14" s="1074"/>
      <c r="AP14" s="1074"/>
      <c r="AQ14" s="1074"/>
      <c r="AR14" s="1074"/>
      <c r="AS14" s="1074"/>
      <c r="AT14" s="1074"/>
      <c r="AU14" s="1071"/>
      <c r="AV14" s="1071"/>
      <c r="AW14" s="1071"/>
      <c r="AX14" s="1071"/>
      <c r="AY14" s="1072"/>
      <c r="AZ14" s="110"/>
      <c r="BA14" s="110"/>
      <c r="BB14" s="110"/>
      <c r="BC14" s="110"/>
      <c r="BD14" s="110"/>
      <c r="BE14" s="111"/>
      <c r="BF14" s="111"/>
      <c r="BG14" s="111"/>
      <c r="BH14" s="111"/>
      <c r="BI14" s="111"/>
      <c r="BJ14" s="111"/>
      <c r="BK14" s="111"/>
      <c r="BL14" s="111"/>
      <c r="BM14" s="111"/>
      <c r="BN14" s="111"/>
      <c r="BO14" s="111"/>
      <c r="BP14" s="111"/>
      <c r="BQ14" s="120">
        <v>8</v>
      </c>
      <c r="BR14" s="121"/>
      <c r="BS14" s="1003"/>
      <c r="BT14" s="1004"/>
      <c r="BU14" s="1004"/>
      <c r="BV14" s="1004"/>
      <c r="BW14" s="1004"/>
      <c r="BX14" s="1004"/>
      <c r="BY14" s="1004"/>
      <c r="BZ14" s="1004"/>
      <c r="CA14" s="1004"/>
      <c r="CB14" s="1004"/>
      <c r="CC14" s="1004"/>
      <c r="CD14" s="1004"/>
      <c r="CE14" s="1004"/>
      <c r="CF14" s="1004"/>
      <c r="CG14" s="1005"/>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112"/>
    </row>
    <row r="15" spans="1:131" s="113" customFormat="1" ht="26.25" customHeight="1">
      <c r="A15" s="119">
        <v>9</v>
      </c>
      <c r="B15" s="1018"/>
      <c r="C15" s="1019"/>
      <c r="D15" s="1019"/>
      <c r="E15" s="1019"/>
      <c r="F15" s="1019"/>
      <c r="G15" s="1019"/>
      <c r="H15" s="1019"/>
      <c r="I15" s="1019"/>
      <c r="J15" s="1019"/>
      <c r="K15" s="1019"/>
      <c r="L15" s="1019"/>
      <c r="M15" s="1019"/>
      <c r="N15" s="1019"/>
      <c r="O15" s="1019"/>
      <c r="P15" s="1020"/>
      <c r="Q15" s="1030"/>
      <c r="R15" s="1031"/>
      <c r="S15" s="1031"/>
      <c r="T15" s="1031"/>
      <c r="U15" s="1031"/>
      <c r="V15" s="1031"/>
      <c r="W15" s="1031"/>
      <c r="X15" s="1031"/>
      <c r="Y15" s="1031"/>
      <c r="Z15" s="1031"/>
      <c r="AA15" s="1031"/>
      <c r="AB15" s="1031"/>
      <c r="AC15" s="1031"/>
      <c r="AD15" s="1031"/>
      <c r="AE15" s="1032"/>
      <c r="AF15" s="1024"/>
      <c r="AG15" s="1025"/>
      <c r="AH15" s="1025"/>
      <c r="AI15" s="1025"/>
      <c r="AJ15" s="1026"/>
      <c r="AK15" s="1073"/>
      <c r="AL15" s="1074"/>
      <c r="AM15" s="1074"/>
      <c r="AN15" s="1074"/>
      <c r="AO15" s="1074"/>
      <c r="AP15" s="1074"/>
      <c r="AQ15" s="1074"/>
      <c r="AR15" s="1074"/>
      <c r="AS15" s="1074"/>
      <c r="AT15" s="1074"/>
      <c r="AU15" s="1071"/>
      <c r="AV15" s="1071"/>
      <c r="AW15" s="1071"/>
      <c r="AX15" s="1071"/>
      <c r="AY15" s="1072"/>
      <c r="AZ15" s="110"/>
      <c r="BA15" s="110"/>
      <c r="BB15" s="110"/>
      <c r="BC15" s="110"/>
      <c r="BD15" s="110"/>
      <c r="BE15" s="111"/>
      <c r="BF15" s="111"/>
      <c r="BG15" s="111"/>
      <c r="BH15" s="111"/>
      <c r="BI15" s="111"/>
      <c r="BJ15" s="111"/>
      <c r="BK15" s="111"/>
      <c r="BL15" s="111"/>
      <c r="BM15" s="111"/>
      <c r="BN15" s="111"/>
      <c r="BO15" s="111"/>
      <c r="BP15" s="111"/>
      <c r="BQ15" s="120">
        <v>9</v>
      </c>
      <c r="BR15" s="121"/>
      <c r="BS15" s="1003"/>
      <c r="BT15" s="1004"/>
      <c r="BU15" s="1004"/>
      <c r="BV15" s="1004"/>
      <c r="BW15" s="1004"/>
      <c r="BX15" s="1004"/>
      <c r="BY15" s="1004"/>
      <c r="BZ15" s="1004"/>
      <c r="CA15" s="1004"/>
      <c r="CB15" s="1004"/>
      <c r="CC15" s="1004"/>
      <c r="CD15" s="1004"/>
      <c r="CE15" s="1004"/>
      <c r="CF15" s="1004"/>
      <c r="CG15" s="1005"/>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112"/>
    </row>
    <row r="16" spans="1:131" s="113" customFormat="1" ht="26.25" customHeight="1">
      <c r="A16" s="119">
        <v>10</v>
      </c>
      <c r="B16" s="1018"/>
      <c r="C16" s="1019"/>
      <c r="D16" s="1019"/>
      <c r="E16" s="1019"/>
      <c r="F16" s="1019"/>
      <c r="G16" s="1019"/>
      <c r="H16" s="1019"/>
      <c r="I16" s="1019"/>
      <c r="J16" s="1019"/>
      <c r="K16" s="1019"/>
      <c r="L16" s="1019"/>
      <c r="M16" s="1019"/>
      <c r="N16" s="1019"/>
      <c r="O16" s="1019"/>
      <c r="P16" s="1020"/>
      <c r="Q16" s="1030"/>
      <c r="R16" s="1031"/>
      <c r="S16" s="1031"/>
      <c r="T16" s="1031"/>
      <c r="U16" s="1031"/>
      <c r="V16" s="1031"/>
      <c r="W16" s="1031"/>
      <c r="X16" s="1031"/>
      <c r="Y16" s="1031"/>
      <c r="Z16" s="1031"/>
      <c r="AA16" s="1031"/>
      <c r="AB16" s="1031"/>
      <c r="AC16" s="1031"/>
      <c r="AD16" s="1031"/>
      <c r="AE16" s="1032"/>
      <c r="AF16" s="1024"/>
      <c r="AG16" s="1025"/>
      <c r="AH16" s="1025"/>
      <c r="AI16" s="1025"/>
      <c r="AJ16" s="1026"/>
      <c r="AK16" s="1073"/>
      <c r="AL16" s="1074"/>
      <c r="AM16" s="1074"/>
      <c r="AN16" s="1074"/>
      <c r="AO16" s="1074"/>
      <c r="AP16" s="1074"/>
      <c r="AQ16" s="1074"/>
      <c r="AR16" s="1074"/>
      <c r="AS16" s="1074"/>
      <c r="AT16" s="1074"/>
      <c r="AU16" s="1071"/>
      <c r="AV16" s="1071"/>
      <c r="AW16" s="1071"/>
      <c r="AX16" s="1071"/>
      <c r="AY16" s="1072"/>
      <c r="AZ16" s="110"/>
      <c r="BA16" s="110"/>
      <c r="BB16" s="110"/>
      <c r="BC16" s="110"/>
      <c r="BD16" s="110"/>
      <c r="BE16" s="111"/>
      <c r="BF16" s="111"/>
      <c r="BG16" s="111"/>
      <c r="BH16" s="111"/>
      <c r="BI16" s="111"/>
      <c r="BJ16" s="111"/>
      <c r="BK16" s="111"/>
      <c r="BL16" s="111"/>
      <c r="BM16" s="111"/>
      <c r="BN16" s="111"/>
      <c r="BO16" s="111"/>
      <c r="BP16" s="111"/>
      <c r="BQ16" s="120">
        <v>10</v>
      </c>
      <c r="BR16" s="121"/>
      <c r="BS16" s="1003"/>
      <c r="BT16" s="1004"/>
      <c r="BU16" s="1004"/>
      <c r="BV16" s="1004"/>
      <c r="BW16" s="1004"/>
      <c r="BX16" s="1004"/>
      <c r="BY16" s="1004"/>
      <c r="BZ16" s="1004"/>
      <c r="CA16" s="1004"/>
      <c r="CB16" s="1004"/>
      <c r="CC16" s="1004"/>
      <c r="CD16" s="1004"/>
      <c r="CE16" s="1004"/>
      <c r="CF16" s="1004"/>
      <c r="CG16" s="1005"/>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112"/>
    </row>
    <row r="17" spans="1:131" s="113" customFormat="1" ht="26.25" customHeight="1">
      <c r="A17" s="119">
        <v>11</v>
      </c>
      <c r="B17" s="1018"/>
      <c r="C17" s="1019"/>
      <c r="D17" s="1019"/>
      <c r="E17" s="1019"/>
      <c r="F17" s="1019"/>
      <c r="G17" s="1019"/>
      <c r="H17" s="1019"/>
      <c r="I17" s="1019"/>
      <c r="J17" s="1019"/>
      <c r="K17" s="1019"/>
      <c r="L17" s="1019"/>
      <c r="M17" s="1019"/>
      <c r="N17" s="1019"/>
      <c r="O17" s="1019"/>
      <c r="P17" s="1020"/>
      <c r="Q17" s="1030"/>
      <c r="R17" s="1031"/>
      <c r="S17" s="1031"/>
      <c r="T17" s="1031"/>
      <c r="U17" s="1031"/>
      <c r="V17" s="1031"/>
      <c r="W17" s="1031"/>
      <c r="X17" s="1031"/>
      <c r="Y17" s="1031"/>
      <c r="Z17" s="1031"/>
      <c r="AA17" s="1031"/>
      <c r="AB17" s="1031"/>
      <c r="AC17" s="1031"/>
      <c r="AD17" s="1031"/>
      <c r="AE17" s="1032"/>
      <c r="AF17" s="1024"/>
      <c r="AG17" s="1025"/>
      <c r="AH17" s="1025"/>
      <c r="AI17" s="1025"/>
      <c r="AJ17" s="1026"/>
      <c r="AK17" s="1073"/>
      <c r="AL17" s="1074"/>
      <c r="AM17" s="1074"/>
      <c r="AN17" s="1074"/>
      <c r="AO17" s="1074"/>
      <c r="AP17" s="1074"/>
      <c r="AQ17" s="1074"/>
      <c r="AR17" s="1074"/>
      <c r="AS17" s="1074"/>
      <c r="AT17" s="1074"/>
      <c r="AU17" s="1071"/>
      <c r="AV17" s="1071"/>
      <c r="AW17" s="1071"/>
      <c r="AX17" s="1071"/>
      <c r="AY17" s="1072"/>
      <c r="AZ17" s="110"/>
      <c r="BA17" s="110"/>
      <c r="BB17" s="110"/>
      <c r="BC17" s="110"/>
      <c r="BD17" s="110"/>
      <c r="BE17" s="111"/>
      <c r="BF17" s="111"/>
      <c r="BG17" s="111"/>
      <c r="BH17" s="111"/>
      <c r="BI17" s="111"/>
      <c r="BJ17" s="111"/>
      <c r="BK17" s="111"/>
      <c r="BL17" s="111"/>
      <c r="BM17" s="111"/>
      <c r="BN17" s="111"/>
      <c r="BO17" s="111"/>
      <c r="BP17" s="111"/>
      <c r="BQ17" s="120">
        <v>11</v>
      </c>
      <c r="BR17" s="121"/>
      <c r="BS17" s="1003"/>
      <c r="BT17" s="1004"/>
      <c r="BU17" s="1004"/>
      <c r="BV17" s="1004"/>
      <c r="BW17" s="1004"/>
      <c r="BX17" s="1004"/>
      <c r="BY17" s="1004"/>
      <c r="BZ17" s="1004"/>
      <c r="CA17" s="1004"/>
      <c r="CB17" s="1004"/>
      <c r="CC17" s="1004"/>
      <c r="CD17" s="1004"/>
      <c r="CE17" s="1004"/>
      <c r="CF17" s="1004"/>
      <c r="CG17" s="1005"/>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112"/>
    </row>
    <row r="18" spans="1:131" s="113" customFormat="1" ht="26.25" customHeight="1">
      <c r="A18" s="119">
        <v>12</v>
      </c>
      <c r="B18" s="1018"/>
      <c r="C18" s="1019"/>
      <c r="D18" s="1019"/>
      <c r="E18" s="1019"/>
      <c r="F18" s="1019"/>
      <c r="G18" s="1019"/>
      <c r="H18" s="1019"/>
      <c r="I18" s="1019"/>
      <c r="J18" s="1019"/>
      <c r="K18" s="1019"/>
      <c r="L18" s="1019"/>
      <c r="M18" s="1019"/>
      <c r="N18" s="1019"/>
      <c r="O18" s="1019"/>
      <c r="P18" s="1020"/>
      <c r="Q18" s="1030"/>
      <c r="R18" s="1031"/>
      <c r="S18" s="1031"/>
      <c r="T18" s="1031"/>
      <c r="U18" s="1031"/>
      <c r="V18" s="1031"/>
      <c r="W18" s="1031"/>
      <c r="X18" s="1031"/>
      <c r="Y18" s="1031"/>
      <c r="Z18" s="1031"/>
      <c r="AA18" s="1031"/>
      <c r="AB18" s="1031"/>
      <c r="AC18" s="1031"/>
      <c r="AD18" s="1031"/>
      <c r="AE18" s="1032"/>
      <c r="AF18" s="1024"/>
      <c r="AG18" s="1025"/>
      <c r="AH18" s="1025"/>
      <c r="AI18" s="1025"/>
      <c r="AJ18" s="1026"/>
      <c r="AK18" s="1073"/>
      <c r="AL18" s="1074"/>
      <c r="AM18" s="1074"/>
      <c r="AN18" s="1074"/>
      <c r="AO18" s="1074"/>
      <c r="AP18" s="1074"/>
      <c r="AQ18" s="1074"/>
      <c r="AR18" s="1074"/>
      <c r="AS18" s="1074"/>
      <c r="AT18" s="1074"/>
      <c r="AU18" s="1071"/>
      <c r="AV18" s="1071"/>
      <c r="AW18" s="1071"/>
      <c r="AX18" s="1071"/>
      <c r="AY18" s="1072"/>
      <c r="AZ18" s="110"/>
      <c r="BA18" s="110"/>
      <c r="BB18" s="110"/>
      <c r="BC18" s="110"/>
      <c r="BD18" s="110"/>
      <c r="BE18" s="111"/>
      <c r="BF18" s="111"/>
      <c r="BG18" s="111"/>
      <c r="BH18" s="111"/>
      <c r="BI18" s="111"/>
      <c r="BJ18" s="111"/>
      <c r="BK18" s="111"/>
      <c r="BL18" s="111"/>
      <c r="BM18" s="111"/>
      <c r="BN18" s="111"/>
      <c r="BO18" s="111"/>
      <c r="BP18" s="111"/>
      <c r="BQ18" s="120">
        <v>12</v>
      </c>
      <c r="BR18" s="121"/>
      <c r="BS18" s="1003"/>
      <c r="BT18" s="1004"/>
      <c r="BU18" s="1004"/>
      <c r="BV18" s="1004"/>
      <c r="BW18" s="1004"/>
      <c r="BX18" s="1004"/>
      <c r="BY18" s="1004"/>
      <c r="BZ18" s="1004"/>
      <c r="CA18" s="1004"/>
      <c r="CB18" s="1004"/>
      <c r="CC18" s="1004"/>
      <c r="CD18" s="1004"/>
      <c r="CE18" s="1004"/>
      <c r="CF18" s="1004"/>
      <c r="CG18" s="1005"/>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112"/>
    </row>
    <row r="19" spans="1:131" s="113" customFormat="1" ht="26.25" customHeight="1">
      <c r="A19" s="119">
        <v>13</v>
      </c>
      <c r="B19" s="1018"/>
      <c r="C19" s="1019"/>
      <c r="D19" s="1019"/>
      <c r="E19" s="1019"/>
      <c r="F19" s="1019"/>
      <c r="G19" s="1019"/>
      <c r="H19" s="1019"/>
      <c r="I19" s="1019"/>
      <c r="J19" s="1019"/>
      <c r="K19" s="1019"/>
      <c r="L19" s="1019"/>
      <c r="M19" s="1019"/>
      <c r="N19" s="1019"/>
      <c r="O19" s="1019"/>
      <c r="P19" s="1020"/>
      <c r="Q19" s="1030"/>
      <c r="R19" s="1031"/>
      <c r="S19" s="1031"/>
      <c r="T19" s="1031"/>
      <c r="U19" s="1031"/>
      <c r="V19" s="1031"/>
      <c r="W19" s="1031"/>
      <c r="X19" s="1031"/>
      <c r="Y19" s="1031"/>
      <c r="Z19" s="1031"/>
      <c r="AA19" s="1031"/>
      <c r="AB19" s="1031"/>
      <c r="AC19" s="1031"/>
      <c r="AD19" s="1031"/>
      <c r="AE19" s="1032"/>
      <c r="AF19" s="1024"/>
      <c r="AG19" s="1025"/>
      <c r="AH19" s="1025"/>
      <c r="AI19" s="1025"/>
      <c r="AJ19" s="1026"/>
      <c r="AK19" s="1073"/>
      <c r="AL19" s="1074"/>
      <c r="AM19" s="1074"/>
      <c r="AN19" s="1074"/>
      <c r="AO19" s="1074"/>
      <c r="AP19" s="1074"/>
      <c r="AQ19" s="1074"/>
      <c r="AR19" s="1074"/>
      <c r="AS19" s="1074"/>
      <c r="AT19" s="1074"/>
      <c r="AU19" s="1071"/>
      <c r="AV19" s="1071"/>
      <c r="AW19" s="1071"/>
      <c r="AX19" s="1071"/>
      <c r="AY19" s="1072"/>
      <c r="AZ19" s="110"/>
      <c r="BA19" s="110"/>
      <c r="BB19" s="110"/>
      <c r="BC19" s="110"/>
      <c r="BD19" s="110"/>
      <c r="BE19" s="111"/>
      <c r="BF19" s="111"/>
      <c r="BG19" s="111"/>
      <c r="BH19" s="111"/>
      <c r="BI19" s="111"/>
      <c r="BJ19" s="111"/>
      <c r="BK19" s="111"/>
      <c r="BL19" s="111"/>
      <c r="BM19" s="111"/>
      <c r="BN19" s="111"/>
      <c r="BO19" s="111"/>
      <c r="BP19" s="111"/>
      <c r="BQ19" s="120">
        <v>13</v>
      </c>
      <c r="BR19" s="121"/>
      <c r="BS19" s="1003"/>
      <c r="BT19" s="1004"/>
      <c r="BU19" s="1004"/>
      <c r="BV19" s="1004"/>
      <c r="BW19" s="1004"/>
      <c r="BX19" s="1004"/>
      <c r="BY19" s="1004"/>
      <c r="BZ19" s="1004"/>
      <c r="CA19" s="1004"/>
      <c r="CB19" s="1004"/>
      <c r="CC19" s="1004"/>
      <c r="CD19" s="1004"/>
      <c r="CE19" s="1004"/>
      <c r="CF19" s="1004"/>
      <c r="CG19" s="1005"/>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112"/>
    </row>
    <row r="20" spans="1:131" s="113" customFormat="1" ht="26.25" customHeight="1">
      <c r="A20" s="119">
        <v>14</v>
      </c>
      <c r="B20" s="1018"/>
      <c r="C20" s="1019"/>
      <c r="D20" s="1019"/>
      <c r="E20" s="1019"/>
      <c r="F20" s="1019"/>
      <c r="G20" s="1019"/>
      <c r="H20" s="1019"/>
      <c r="I20" s="1019"/>
      <c r="J20" s="1019"/>
      <c r="K20" s="1019"/>
      <c r="L20" s="1019"/>
      <c r="M20" s="1019"/>
      <c r="N20" s="1019"/>
      <c r="O20" s="1019"/>
      <c r="P20" s="1020"/>
      <c r="Q20" s="1030"/>
      <c r="R20" s="1031"/>
      <c r="S20" s="1031"/>
      <c r="T20" s="1031"/>
      <c r="U20" s="1031"/>
      <c r="V20" s="1031"/>
      <c r="W20" s="1031"/>
      <c r="X20" s="1031"/>
      <c r="Y20" s="1031"/>
      <c r="Z20" s="1031"/>
      <c r="AA20" s="1031"/>
      <c r="AB20" s="1031"/>
      <c r="AC20" s="1031"/>
      <c r="AD20" s="1031"/>
      <c r="AE20" s="1032"/>
      <c r="AF20" s="1024"/>
      <c r="AG20" s="1025"/>
      <c r="AH20" s="1025"/>
      <c r="AI20" s="1025"/>
      <c r="AJ20" s="1026"/>
      <c r="AK20" s="1073"/>
      <c r="AL20" s="1074"/>
      <c r="AM20" s="1074"/>
      <c r="AN20" s="1074"/>
      <c r="AO20" s="1074"/>
      <c r="AP20" s="1074"/>
      <c r="AQ20" s="1074"/>
      <c r="AR20" s="1074"/>
      <c r="AS20" s="1074"/>
      <c r="AT20" s="1074"/>
      <c r="AU20" s="1071"/>
      <c r="AV20" s="1071"/>
      <c r="AW20" s="1071"/>
      <c r="AX20" s="1071"/>
      <c r="AY20" s="1072"/>
      <c r="AZ20" s="110"/>
      <c r="BA20" s="110"/>
      <c r="BB20" s="110"/>
      <c r="BC20" s="110"/>
      <c r="BD20" s="110"/>
      <c r="BE20" s="111"/>
      <c r="BF20" s="111"/>
      <c r="BG20" s="111"/>
      <c r="BH20" s="111"/>
      <c r="BI20" s="111"/>
      <c r="BJ20" s="111"/>
      <c r="BK20" s="111"/>
      <c r="BL20" s="111"/>
      <c r="BM20" s="111"/>
      <c r="BN20" s="111"/>
      <c r="BO20" s="111"/>
      <c r="BP20" s="111"/>
      <c r="BQ20" s="120">
        <v>14</v>
      </c>
      <c r="BR20" s="121"/>
      <c r="BS20" s="1003"/>
      <c r="BT20" s="1004"/>
      <c r="BU20" s="1004"/>
      <c r="BV20" s="1004"/>
      <c r="BW20" s="1004"/>
      <c r="BX20" s="1004"/>
      <c r="BY20" s="1004"/>
      <c r="BZ20" s="1004"/>
      <c r="CA20" s="1004"/>
      <c r="CB20" s="1004"/>
      <c r="CC20" s="1004"/>
      <c r="CD20" s="1004"/>
      <c r="CE20" s="1004"/>
      <c r="CF20" s="1004"/>
      <c r="CG20" s="1005"/>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112"/>
    </row>
    <row r="21" spans="1:131" s="113" customFormat="1" ht="26.25" customHeight="1" thickBot="1">
      <c r="A21" s="119">
        <v>15</v>
      </c>
      <c r="B21" s="1018"/>
      <c r="C21" s="1019"/>
      <c r="D21" s="1019"/>
      <c r="E21" s="1019"/>
      <c r="F21" s="1019"/>
      <c r="G21" s="1019"/>
      <c r="H21" s="1019"/>
      <c r="I21" s="1019"/>
      <c r="J21" s="1019"/>
      <c r="K21" s="1019"/>
      <c r="L21" s="1019"/>
      <c r="M21" s="1019"/>
      <c r="N21" s="1019"/>
      <c r="O21" s="1019"/>
      <c r="P21" s="1020"/>
      <c r="Q21" s="1030"/>
      <c r="R21" s="1031"/>
      <c r="S21" s="1031"/>
      <c r="T21" s="1031"/>
      <c r="U21" s="1031"/>
      <c r="V21" s="1031"/>
      <c r="W21" s="1031"/>
      <c r="X21" s="1031"/>
      <c r="Y21" s="1031"/>
      <c r="Z21" s="1031"/>
      <c r="AA21" s="1031"/>
      <c r="AB21" s="1031"/>
      <c r="AC21" s="1031"/>
      <c r="AD21" s="1031"/>
      <c r="AE21" s="1032"/>
      <c r="AF21" s="1024"/>
      <c r="AG21" s="1025"/>
      <c r="AH21" s="1025"/>
      <c r="AI21" s="1025"/>
      <c r="AJ21" s="1026"/>
      <c r="AK21" s="1073"/>
      <c r="AL21" s="1074"/>
      <c r="AM21" s="1074"/>
      <c r="AN21" s="1074"/>
      <c r="AO21" s="1074"/>
      <c r="AP21" s="1074"/>
      <c r="AQ21" s="1074"/>
      <c r="AR21" s="1074"/>
      <c r="AS21" s="1074"/>
      <c r="AT21" s="1074"/>
      <c r="AU21" s="1071"/>
      <c r="AV21" s="1071"/>
      <c r="AW21" s="1071"/>
      <c r="AX21" s="1071"/>
      <c r="AY21" s="1072"/>
      <c r="AZ21" s="110"/>
      <c r="BA21" s="110"/>
      <c r="BB21" s="110"/>
      <c r="BC21" s="110"/>
      <c r="BD21" s="110"/>
      <c r="BE21" s="111"/>
      <c r="BF21" s="111"/>
      <c r="BG21" s="111"/>
      <c r="BH21" s="111"/>
      <c r="BI21" s="111"/>
      <c r="BJ21" s="111"/>
      <c r="BK21" s="111"/>
      <c r="BL21" s="111"/>
      <c r="BM21" s="111"/>
      <c r="BN21" s="111"/>
      <c r="BO21" s="111"/>
      <c r="BP21" s="111"/>
      <c r="BQ21" s="120">
        <v>15</v>
      </c>
      <c r="BR21" s="121"/>
      <c r="BS21" s="1003"/>
      <c r="BT21" s="1004"/>
      <c r="BU21" s="1004"/>
      <c r="BV21" s="1004"/>
      <c r="BW21" s="1004"/>
      <c r="BX21" s="1004"/>
      <c r="BY21" s="1004"/>
      <c r="BZ21" s="1004"/>
      <c r="CA21" s="1004"/>
      <c r="CB21" s="1004"/>
      <c r="CC21" s="1004"/>
      <c r="CD21" s="1004"/>
      <c r="CE21" s="1004"/>
      <c r="CF21" s="1004"/>
      <c r="CG21" s="1005"/>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112"/>
    </row>
    <row r="22" spans="1:131" s="113" customFormat="1" ht="26.25" customHeight="1">
      <c r="A22" s="119">
        <v>16</v>
      </c>
      <c r="B22" s="1018"/>
      <c r="C22" s="1019"/>
      <c r="D22" s="1019"/>
      <c r="E22" s="1019"/>
      <c r="F22" s="1019"/>
      <c r="G22" s="1019"/>
      <c r="H22" s="1019"/>
      <c r="I22" s="1019"/>
      <c r="J22" s="1019"/>
      <c r="K22" s="1019"/>
      <c r="L22" s="1019"/>
      <c r="M22" s="1019"/>
      <c r="N22" s="1019"/>
      <c r="O22" s="1019"/>
      <c r="P22" s="1020"/>
      <c r="Q22" s="1068"/>
      <c r="R22" s="1069"/>
      <c r="S22" s="1069"/>
      <c r="T22" s="1069"/>
      <c r="U22" s="1069"/>
      <c r="V22" s="1069"/>
      <c r="W22" s="1069"/>
      <c r="X22" s="1069"/>
      <c r="Y22" s="1069"/>
      <c r="Z22" s="1069"/>
      <c r="AA22" s="1069"/>
      <c r="AB22" s="1069"/>
      <c r="AC22" s="1069"/>
      <c r="AD22" s="1069"/>
      <c r="AE22" s="1070"/>
      <c r="AF22" s="1024"/>
      <c r="AG22" s="1025"/>
      <c r="AH22" s="1025"/>
      <c r="AI22" s="1025"/>
      <c r="AJ22" s="1026"/>
      <c r="AK22" s="1064"/>
      <c r="AL22" s="1065"/>
      <c r="AM22" s="1065"/>
      <c r="AN22" s="1065"/>
      <c r="AO22" s="1065"/>
      <c r="AP22" s="1065"/>
      <c r="AQ22" s="1065"/>
      <c r="AR22" s="1065"/>
      <c r="AS22" s="1065"/>
      <c r="AT22" s="1065"/>
      <c r="AU22" s="1066"/>
      <c r="AV22" s="1066"/>
      <c r="AW22" s="1066"/>
      <c r="AX22" s="1066"/>
      <c r="AY22" s="1067"/>
      <c r="AZ22" s="1016" t="s">
        <v>327</v>
      </c>
      <c r="BA22" s="1016"/>
      <c r="BB22" s="1016"/>
      <c r="BC22" s="1016"/>
      <c r="BD22" s="1017"/>
      <c r="BE22" s="111"/>
      <c r="BF22" s="111"/>
      <c r="BG22" s="111"/>
      <c r="BH22" s="111"/>
      <c r="BI22" s="111"/>
      <c r="BJ22" s="111"/>
      <c r="BK22" s="111"/>
      <c r="BL22" s="111"/>
      <c r="BM22" s="111"/>
      <c r="BN22" s="111"/>
      <c r="BO22" s="111"/>
      <c r="BP22" s="111"/>
      <c r="BQ22" s="120">
        <v>16</v>
      </c>
      <c r="BR22" s="121"/>
      <c r="BS22" s="1003"/>
      <c r="BT22" s="1004"/>
      <c r="BU22" s="1004"/>
      <c r="BV22" s="1004"/>
      <c r="BW22" s="1004"/>
      <c r="BX22" s="1004"/>
      <c r="BY22" s="1004"/>
      <c r="BZ22" s="1004"/>
      <c r="CA22" s="1004"/>
      <c r="CB22" s="1004"/>
      <c r="CC22" s="1004"/>
      <c r="CD22" s="1004"/>
      <c r="CE22" s="1004"/>
      <c r="CF22" s="1004"/>
      <c r="CG22" s="1005"/>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112"/>
    </row>
    <row r="23" spans="1:131" s="113" customFormat="1" ht="26.25" customHeight="1" thickBot="1">
      <c r="A23" s="122" t="s">
        <v>328</v>
      </c>
      <c r="B23" s="931" t="s">
        <v>329</v>
      </c>
      <c r="C23" s="932"/>
      <c r="D23" s="932"/>
      <c r="E23" s="932"/>
      <c r="F23" s="932"/>
      <c r="G23" s="932"/>
      <c r="H23" s="932"/>
      <c r="I23" s="932"/>
      <c r="J23" s="932"/>
      <c r="K23" s="932"/>
      <c r="L23" s="932"/>
      <c r="M23" s="932"/>
      <c r="N23" s="932"/>
      <c r="O23" s="932"/>
      <c r="P23" s="933"/>
      <c r="Q23" s="1055">
        <v>36260</v>
      </c>
      <c r="R23" s="1056"/>
      <c r="S23" s="1056"/>
      <c r="T23" s="1056"/>
      <c r="U23" s="1056"/>
      <c r="V23" s="1056">
        <v>35224</v>
      </c>
      <c r="W23" s="1056"/>
      <c r="X23" s="1056"/>
      <c r="Y23" s="1056"/>
      <c r="Z23" s="1056"/>
      <c r="AA23" s="1056">
        <v>1036</v>
      </c>
      <c r="AB23" s="1056"/>
      <c r="AC23" s="1056"/>
      <c r="AD23" s="1056"/>
      <c r="AE23" s="1057"/>
      <c r="AF23" s="1058">
        <v>1032</v>
      </c>
      <c r="AG23" s="1056"/>
      <c r="AH23" s="1056"/>
      <c r="AI23" s="1056"/>
      <c r="AJ23" s="1059"/>
      <c r="AK23" s="1060"/>
      <c r="AL23" s="1061"/>
      <c r="AM23" s="1061"/>
      <c r="AN23" s="1061"/>
      <c r="AO23" s="1061"/>
      <c r="AP23" s="1056">
        <v>29642</v>
      </c>
      <c r="AQ23" s="1056"/>
      <c r="AR23" s="1056"/>
      <c r="AS23" s="1056"/>
      <c r="AT23" s="1056"/>
      <c r="AU23" s="1062"/>
      <c r="AV23" s="1062"/>
      <c r="AW23" s="1062"/>
      <c r="AX23" s="1062"/>
      <c r="AY23" s="1063"/>
      <c r="AZ23" s="1052" t="s">
        <v>67</v>
      </c>
      <c r="BA23" s="1053"/>
      <c r="BB23" s="1053"/>
      <c r="BC23" s="1053"/>
      <c r="BD23" s="1054"/>
      <c r="BE23" s="111"/>
      <c r="BF23" s="111"/>
      <c r="BG23" s="111"/>
      <c r="BH23" s="111"/>
      <c r="BI23" s="111"/>
      <c r="BJ23" s="111"/>
      <c r="BK23" s="111"/>
      <c r="BL23" s="111"/>
      <c r="BM23" s="111"/>
      <c r="BN23" s="111"/>
      <c r="BO23" s="111"/>
      <c r="BP23" s="111"/>
      <c r="BQ23" s="120">
        <v>17</v>
      </c>
      <c r="BR23" s="121"/>
      <c r="BS23" s="1003"/>
      <c r="BT23" s="1004"/>
      <c r="BU23" s="1004"/>
      <c r="BV23" s="1004"/>
      <c r="BW23" s="1004"/>
      <c r="BX23" s="1004"/>
      <c r="BY23" s="1004"/>
      <c r="BZ23" s="1004"/>
      <c r="CA23" s="1004"/>
      <c r="CB23" s="1004"/>
      <c r="CC23" s="1004"/>
      <c r="CD23" s="1004"/>
      <c r="CE23" s="1004"/>
      <c r="CF23" s="1004"/>
      <c r="CG23" s="1005"/>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112"/>
    </row>
    <row r="24" spans="1:131" s="113" customFormat="1" ht="26.25" customHeight="1">
      <c r="A24" s="1051" t="s">
        <v>330</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110"/>
      <c r="BA24" s="110"/>
      <c r="BB24" s="110"/>
      <c r="BC24" s="110"/>
      <c r="BD24" s="110"/>
      <c r="BE24" s="111"/>
      <c r="BF24" s="111"/>
      <c r="BG24" s="111"/>
      <c r="BH24" s="111"/>
      <c r="BI24" s="111"/>
      <c r="BJ24" s="111"/>
      <c r="BK24" s="111"/>
      <c r="BL24" s="111"/>
      <c r="BM24" s="111"/>
      <c r="BN24" s="111"/>
      <c r="BO24" s="111"/>
      <c r="BP24" s="111"/>
      <c r="BQ24" s="120">
        <v>18</v>
      </c>
      <c r="BR24" s="121"/>
      <c r="BS24" s="1003"/>
      <c r="BT24" s="1004"/>
      <c r="BU24" s="1004"/>
      <c r="BV24" s="1004"/>
      <c r="BW24" s="1004"/>
      <c r="BX24" s="1004"/>
      <c r="BY24" s="1004"/>
      <c r="BZ24" s="1004"/>
      <c r="CA24" s="1004"/>
      <c r="CB24" s="1004"/>
      <c r="CC24" s="1004"/>
      <c r="CD24" s="1004"/>
      <c r="CE24" s="1004"/>
      <c r="CF24" s="1004"/>
      <c r="CG24" s="1005"/>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112"/>
    </row>
    <row r="25" spans="1:131" s="105" customFormat="1" ht="26.25" customHeight="1" thickBot="1">
      <c r="A25" s="1050" t="s">
        <v>331</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110"/>
      <c r="BK25" s="110"/>
      <c r="BL25" s="110"/>
      <c r="BM25" s="110"/>
      <c r="BN25" s="110"/>
      <c r="BO25" s="123"/>
      <c r="BP25" s="123"/>
      <c r="BQ25" s="120">
        <v>19</v>
      </c>
      <c r="BR25" s="121"/>
      <c r="BS25" s="1003"/>
      <c r="BT25" s="1004"/>
      <c r="BU25" s="1004"/>
      <c r="BV25" s="1004"/>
      <c r="BW25" s="1004"/>
      <c r="BX25" s="1004"/>
      <c r="BY25" s="1004"/>
      <c r="BZ25" s="1004"/>
      <c r="CA25" s="1004"/>
      <c r="CB25" s="1004"/>
      <c r="CC25" s="1004"/>
      <c r="CD25" s="1004"/>
      <c r="CE25" s="1004"/>
      <c r="CF25" s="1004"/>
      <c r="CG25" s="1005"/>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04"/>
    </row>
    <row r="26" spans="1:131" s="105" customFormat="1" ht="26.25" customHeight="1">
      <c r="A26" s="990" t="s">
        <v>306</v>
      </c>
      <c r="B26" s="991"/>
      <c r="C26" s="991"/>
      <c r="D26" s="991"/>
      <c r="E26" s="991"/>
      <c r="F26" s="991"/>
      <c r="G26" s="991"/>
      <c r="H26" s="991"/>
      <c r="I26" s="991"/>
      <c r="J26" s="991"/>
      <c r="K26" s="991"/>
      <c r="L26" s="991"/>
      <c r="M26" s="991"/>
      <c r="N26" s="991"/>
      <c r="O26" s="991"/>
      <c r="P26" s="992"/>
      <c r="Q26" s="976" t="s">
        <v>332</v>
      </c>
      <c r="R26" s="977"/>
      <c r="S26" s="977"/>
      <c r="T26" s="977"/>
      <c r="U26" s="978"/>
      <c r="V26" s="976" t="s">
        <v>333</v>
      </c>
      <c r="W26" s="977"/>
      <c r="X26" s="977"/>
      <c r="Y26" s="977"/>
      <c r="Z26" s="978"/>
      <c r="AA26" s="976" t="s">
        <v>334</v>
      </c>
      <c r="AB26" s="977"/>
      <c r="AC26" s="977"/>
      <c r="AD26" s="977"/>
      <c r="AE26" s="977"/>
      <c r="AF26" s="1046" t="s">
        <v>335</v>
      </c>
      <c r="AG26" s="997"/>
      <c r="AH26" s="997"/>
      <c r="AI26" s="997"/>
      <c r="AJ26" s="1047"/>
      <c r="AK26" s="977" t="s">
        <v>336</v>
      </c>
      <c r="AL26" s="977"/>
      <c r="AM26" s="977"/>
      <c r="AN26" s="977"/>
      <c r="AO26" s="978"/>
      <c r="AP26" s="976" t="s">
        <v>337</v>
      </c>
      <c r="AQ26" s="977"/>
      <c r="AR26" s="977"/>
      <c r="AS26" s="977"/>
      <c r="AT26" s="978"/>
      <c r="AU26" s="976" t="s">
        <v>338</v>
      </c>
      <c r="AV26" s="977"/>
      <c r="AW26" s="977"/>
      <c r="AX26" s="977"/>
      <c r="AY26" s="978"/>
      <c r="AZ26" s="976" t="s">
        <v>339</v>
      </c>
      <c r="BA26" s="977"/>
      <c r="BB26" s="977"/>
      <c r="BC26" s="977"/>
      <c r="BD26" s="978"/>
      <c r="BE26" s="976" t="s">
        <v>313</v>
      </c>
      <c r="BF26" s="977"/>
      <c r="BG26" s="977"/>
      <c r="BH26" s="977"/>
      <c r="BI26" s="982"/>
      <c r="BJ26" s="110"/>
      <c r="BK26" s="110"/>
      <c r="BL26" s="110"/>
      <c r="BM26" s="110"/>
      <c r="BN26" s="110"/>
      <c r="BO26" s="123"/>
      <c r="BP26" s="123"/>
      <c r="BQ26" s="120">
        <v>20</v>
      </c>
      <c r="BR26" s="121"/>
      <c r="BS26" s="1003"/>
      <c r="BT26" s="1004"/>
      <c r="BU26" s="1004"/>
      <c r="BV26" s="1004"/>
      <c r="BW26" s="1004"/>
      <c r="BX26" s="1004"/>
      <c r="BY26" s="1004"/>
      <c r="BZ26" s="1004"/>
      <c r="CA26" s="1004"/>
      <c r="CB26" s="1004"/>
      <c r="CC26" s="1004"/>
      <c r="CD26" s="1004"/>
      <c r="CE26" s="1004"/>
      <c r="CF26" s="1004"/>
      <c r="CG26" s="1005"/>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04"/>
    </row>
    <row r="27" spans="1:131" s="105" customFormat="1" ht="26.25" customHeight="1" thickBot="1">
      <c r="A27" s="993"/>
      <c r="B27" s="994"/>
      <c r="C27" s="994"/>
      <c r="D27" s="994"/>
      <c r="E27" s="994"/>
      <c r="F27" s="994"/>
      <c r="G27" s="994"/>
      <c r="H27" s="994"/>
      <c r="I27" s="994"/>
      <c r="J27" s="994"/>
      <c r="K27" s="994"/>
      <c r="L27" s="994"/>
      <c r="M27" s="994"/>
      <c r="N27" s="994"/>
      <c r="O27" s="994"/>
      <c r="P27" s="995"/>
      <c r="Q27" s="979"/>
      <c r="R27" s="980"/>
      <c r="S27" s="980"/>
      <c r="T27" s="980"/>
      <c r="U27" s="981"/>
      <c r="V27" s="979"/>
      <c r="W27" s="980"/>
      <c r="X27" s="980"/>
      <c r="Y27" s="980"/>
      <c r="Z27" s="981"/>
      <c r="AA27" s="979"/>
      <c r="AB27" s="980"/>
      <c r="AC27" s="980"/>
      <c r="AD27" s="980"/>
      <c r="AE27" s="980"/>
      <c r="AF27" s="1048"/>
      <c r="AG27" s="1000"/>
      <c r="AH27" s="1000"/>
      <c r="AI27" s="1000"/>
      <c r="AJ27" s="1049"/>
      <c r="AK27" s="980"/>
      <c r="AL27" s="980"/>
      <c r="AM27" s="980"/>
      <c r="AN27" s="980"/>
      <c r="AO27" s="981"/>
      <c r="AP27" s="979"/>
      <c r="AQ27" s="980"/>
      <c r="AR27" s="980"/>
      <c r="AS27" s="980"/>
      <c r="AT27" s="981"/>
      <c r="AU27" s="979"/>
      <c r="AV27" s="980"/>
      <c r="AW27" s="980"/>
      <c r="AX27" s="980"/>
      <c r="AY27" s="981"/>
      <c r="AZ27" s="979"/>
      <c r="BA27" s="980"/>
      <c r="BB27" s="980"/>
      <c r="BC27" s="980"/>
      <c r="BD27" s="981"/>
      <c r="BE27" s="979"/>
      <c r="BF27" s="980"/>
      <c r="BG27" s="980"/>
      <c r="BH27" s="980"/>
      <c r="BI27" s="983"/>
      <c r="BJ27" s="110"/>
      <c r="BK27" s="110"/>
      <c r="BL27" s="110"/>
      <c r="BM27" s="110"/>
      <c r="BN27" s="110"/>
      <c r="BO27" s="123"/>
      <c r="BP27" s="123"/>
      <c r="BQ27" s="120">
        <v>21</v>
      </c>
      <c r="BR27" s="121"/>
      <c r="BS27" s="1003"/>
      <c r="BT27" s="1004"/>
      <c r="BU27" s="1004"/>
      <c r="BV27" s="1004"/>
      <c r="BW27" s="1004"/>
      <c r="BX27" s="1004"/>
      <c r="BY27" s="1004"/>
      <c r="BZ27" s="1004"/>
      <c r="CA27" s="1004"/>
      <c r="CB27" s="1004"/>
      <c r="CC27" s="1004"/>
      <c r="CD27" s="1004"/>
      <c r="CE27" s="1004"/>
      <c r="CF27" s="1004"/>
      <c r="CG27" s="1005"/>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04"/>
    </row>
    <row r="28" spans="1:131" s="105" customFormat="1" ht="26.25" customHeight="1" thickTop="1">
      <c r="A28" s="124">
        <v>1</v>
      </c>
      <c r="B28" s="1037" t="s">
        <v>340</v>
      </c>
      <c r="C28" s="1038"/>
      <c r="D28" s="1038"/>
      <c r="E28" s="1038"/>
      <c r="F28" s="1038"/>
      <c r="G28" s="1038"/>
      <c r="H28" s="1038"/>
      <c r="I28" s="1038"/>
      <c r="J28" s="1038"/>
      <c r="K28" s="1038"/>
      <c r="L28" s="1038"/>
      <c r="M28" s="1038"/>
      <c r="N28" s="1038"/>
      <c r="O28" s="1038"/>
      <c r="P28" s="1039"/>
      <c r="Q28" s="1040">
        <v>12723</v>
      </c>
      <c r="R28" s="1041"/>
      <c r="S28" s="1041"/>
      <c r="T28" s="1041"/>
      <c r="U28" s="1041"/>
      <c r="V28" s="1041">
        <v>12148</v>
      </c>
      <c r="W28" s="1041"/>
      <c r="X28" s="1041"/>
      <c r="Y28" s="1041"/>
      <c r="Z28" s="1041"/>
      <c r="AA28" s="1041">
        <f>Q28-V28</f>
        <v>575</v>
      </c>
      <c r="AB28" s="1041"/>
      <c r="AC28" s="1041"/>
      <c r="AD28" s="1041"/>
      <c r="AE28" s="1042"/>
      <c r="AF28" s="1043">
        <v>575</v>
      </c>
      <c r="AG28" s="1041"/>
      <c r="AH28" s="1041"/>
      <c r="AI28" s="1041"/>
      <c r="AJ28" s="1044"/>
      <c r="AK28" s="1045">
        <v>1138</v>
      </c>
      <c r="AL28" s="1033"/>
      <c r="AM28" s="1033"/>
      <c r="AN28" s="1033"/>
      <c r="AO28" s="1033"/>
      <c r="AP28" s="1033" t="s">
        <v>326</v>
      </c>
      <c r="AQ28" s="1033"/>
      <c r="AR28" s="1033"/>
      <c r="AS28" s="1033"/>
      <c r="AT28" s="1033"/>
      <c r="AU28" s="1033" t="s">
        <v>326</v>
      </c>
      <c r="AV28" s="1033"/>
      <c r="AW28" s="1033"/>
      <c r="AX28" s="1033"/>
      <c r="AY28" s="1033"/>
      <c r="AZ28" s="1034" t="s">
        <v>326</v>
      </c>
      <c r="BA28" s="1034"/>
      <c r="BB28" s="1034"/>
      <c r="BC28" s="1034"/>
      <c r="BD28" s="1034"/>
      <c r="BE28" s="1035"/>
      <c r="BF28" s="1035"/>
      <c r="BG28" s="1035"/>
      <c r="BH28" s="1035"/>
      <c r="BI28" s="1036"/>
      <c r="BJ28" s="110"/>
      <c r="BK28" s="110"/>
      <c r="BL28" s="110"/>
      <c r="BM28" s="110"/>
      <c r="BN28" s="110"/>
      <c r="BO28" s="123"/>
      <c r="BP28" s="123"/>
      <c r="BQ28" s="120">
        <v>22</v>
      </c>
      <c r="BR28" s="121"/>
      <c r="BS28" s="1003"/>
      <c r="BT28" s="1004"/>
      <c r="BU28" s="1004"/>
      <c r="BV28" s="1004"/>
      <c r="BW28" s="1004"/>
      <c r="BX28" s="1004"/>
      <c r="BY28" s="1004"/>
      <c r="BZ28" s="1004"/>
      <c r="CA28" s="1004"/>
      <c r="CB28" s="1004"/>
      <c r="CC28" s="1004"/>
      <c r="CD28" s="1004"/>
      <c r="CE28" s="1004"/>
      <c r="CF28" s="1004"/>
      <c r="CG28" s="1005"/>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04"/>
    </row>
    <row r="29" spans="1:131" s="105" customFormat="1" ht="26.25" customHeight="1">
      <c r="A29" s="124">
        <v>2</v>
      </c>
      <c r="B29" s="1018" t="s">
        <v>341</v>
      </c>
      <c r="C29" s="1019"/>
      <c r="D29" s="1019"/>
      <c r="E29" s="1019"/>
      <c r="F29" s="1019"/>
      <c r="G29" s="1019"/>
      <c r="H29" s="1019"/>
      <c r="I29" s="1019"/>
      <c r="J29" s="1019"/>
      <c r="K29" s="1019"/>
      <c r="L29" s="1019"/>
      <c r="M29" s="1019"/>
      <c r="N29" s="1019"/>
      <c r="O29" s="1019"/>
      <c r="P29" s="1020"/>
      <c r="Q29" s="1030">
        <v>1306</v>
      </c>
      <c r="R29" s="1031"/>
      <c r="S29" s="1031"/>
      <c r="T29" s="1031"/>
      <c r="U29" s="1031"/>
      <c r="V29" s="1031">
        <v>1240</v>
      </c>
      <c r="W29" s="1031"/>
      <c r="X29" s="1031"/>
      <c r="Y29" s="1031"/>
      <c r="Z29" s="1031"/>
      <c r="AA29" s="1031">
        <f>Q29-V29</f>
        <v>66</v>
      </c>
      <c r="AB29" s="1031"/>
      <c r="AC29" s="1031"/>
      <c r="AD29" s="1031"/>
      <c r="AE29" s="1032"/>
      <c r="AF29" s="1024">
        <v>66</v>
      </c>
      <c r="AG29" s="1025"/>
      <c r="AH29" s="1025"/>
      <c r="AI29" s="1025"/>
      <c r="AJ29" s="1026"/>
      <c r="AK29" s="967">
        <v>232</v>
      </c>
      <c r="AL29" s="958"/>
      <c r="AM29" s="958"/>
      <c r="AN29" s="958"/>
      <c r="AO29" s="958"/>
      <c r="AP29" s="958" t="s">
        <v>326</v>
      </c>
      <c r="AQ29" s="958"/>
      <c r="AR29" s="958"/>
      <c r="AS29" s="958"/>
      <c r="AT29" s="958"/>
      <c r="AU29" s="958" t="s">
        <v>326</v>
      </c>
      <c r="AV29" s="958"/>
      <c r="AW29" s="958"/>
      <c r="AX29" s="958"/>
      <c r="AY29" s="958"/>
      <c r="AZ29" s="1029" t="s">
        <v>326</v>
      </c>
      <c r="BA29" s="1029"/>
      <c r="BB29" s="1029"/>
      <c r="BC29" s="1029"/>
      <c r="BD29" s="1029"/>
      <c r="BE29" s="1013"/>
      <c r="BF29" s="1013"/>
      <c r="BG29" s="1013"/>
      <c r="BH29" s="1013"/>
      <c r="BI29" s="1014"/>
      <c r="BJ29" s="110"/>
      <c r="BK29" s="110"/>
      <c r="BL29" s="110"/>
      <c r="BM29" s="110"/>
      <c r="BN29" s="110"/>
      <c r="BO29" s="123"/>
      <c r="BP29" s="123"/>
      <c r="BQ29" s="120">
        <v>23</v>
      </c>
      <c r="BR29" s="121"/>
      <c r="BS29" s="1003"/>
      <c r="BT29" s="1004"/>
      <c r="BU29" s="1004"/>
      <c r="BV29" s="1004"/>
      <c r="BW29" s="1004"/>
      <c r="BX29" s="1004"/>
      <c r="BY29" s="1004"/>
      <c r="BZ29" s="1004"/>
      <c r="CA29" s="1004"/>
      <c r="CB29" s="1004"/>
      <c r="CC29" s="1004"/>
      <c r="CD29" s="1004"/>
      <c r="CE29" s="1004"/>
      <c r="CF29" s="1004"/>
      <c r="CG29" s="1005"/>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04"/>
    </row>
    <row r="30" spans="1:131" s="105" customFormat="1" ht="26.25" customHeight="1">
      <c r="A30" s="124">
        <v>3</v>
      </c>
      <c r="B30" s="1018" t="s">
        <v>342</v>
      </c>
      <c r="C30" s="1019"/>
      <c r="D30" s="1019"/>
      <c r="E30" s="1019"/>
      <c r="F30" s="1019"/>
      <c r="G30" s="1019"/>
      <c r="H30" s="1019"/>
      <c r="I30" s="1019"/>
      <c r="J30" s="1019"/>
      <c r="K30" s="1019"/>
      <c r="L30" s="1019"/>
      <c r="M30" s="1019"/>
      <c r="N30" s="1019"/>
      <c r="O30" s="1019"/>
      <c r="P30" s="1020"/>
      <c r="Q30" s="1030">
        <v>6063</v>
      </c>
      <c r="R30" s="1031"/>
      <c r="S30" s="1031"/>
      <c r="T30" s="1031"/>
      <c r="U30" s="1031"/>
      <c r="V30" s="1031">
        <v>5994</v>
      </c>
      <c r="W30" s="1031"/>
      <c r="X30" s="1031"/>
      <c r="Y30" s="1031"/>
      <c r="Z30" s="1031"/>
      <c r="AA30" s="1031">
        <f>Q30-V30</f>
        <v>69</v>
      </c>
      <c r="AB30" s="1031"/>
      <c r="AC30" s="1031"/>
      <c r="AD30" s="1031"/>
      <c r="AE30" s="1032"/>
      <c r="AF30" s="1024">
        <v>69</v>
      </c>
      <c r="AG30" s="1025"/>
      <c r="AH30" s="1025"/>
      <c r="AI30" s="1025"/>
      <c r="AJ30" s="1026"/>
      <c r="AK30" s="967">
        <v>877</v>
      </c>
      <c r="AL30" s="958"/>
      <c r="AM30" s="958"/>
      <c r="AN30" s="958"/>
      <c r="AO30" s="958"/>
      <c r="AP30" s="958" t="s">
        <v>326</v>
      </c>
      <c r="AQ30" s="958"/>
      <c r="AR30" s="958"/>
      <c r="AS30" s="958"/>
      <c r="AT30" s="958"/>
      <c r="AU30" s="958" t="s">
        <v>326</v>
      </c>
      <c r="AV30" s="958"/>
      <c r="AW30" s="958"/>
      <c r="AX30" s="958"/>
      <c r="AY30" s="958"/>
      <c r="AZ30" s="1029" t="s">
        <v>326</v>
      </c>
      <c r="BA30" s="1029"/>
      <c r="BB30" s="1029"/>
      <c r="BC30" s="1029"/>
      <c r="BD30" s="1029"/>
      <c r="BE30" s="1013"/>
      <c r="BF30" s="1013"/>
      <c r="BG30" s="1013"/>
      <c r="BH30" s="1013"/>
      <c r="BI30" s="1014"/>
      <c r="BJ30" s="110"/>
      <c r="BK30" s="110"/>
      <c r="BL30" s="110"/>
      <c r="BM30" s="110"/>
      <c r="BN30" s="110"/>
      <c r="BO30" s="123"/>
      <c r="BP30" s="123"/>
      <c r="BQ30" s="120">
        <v>24</v>
      </c>
      <c r="BR30" s="121"/>
      <c r="BS30" s="1003"/>
      <c r="BT30" s="1004"/>
      <c r="BU30" s="1004"/>
      <c r="BV30" s="1004"/>
      <c r="BW30" s="1004"/>
      <c r="BX30" s="1004"/>
      <c r="BY30" s="1004"/>
      <c r="BZ30" s="1004"/>
      <c r="CA30" s="1004"/>
      <c r="CB30" s="1004"/>
      <c r="CC30" s="1004"/>
      <c r="CD30" s="1004"/>
      <c r="CE30" s="1004"/>
      <c r="CF30" s="1004"/>
      <c r="CG30" s="1005"/>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04"/>
    </row>
    <row r="31" spans="1:131" s="105" customFormat="1" ht="26.25" customHeight="1">
      <c r="A31" s="124">
        <v>4</v>
      </c>
      <c r="B31" s="1018" t="s">
        <v>343</v>
      </c>
      <c r="C31" s="1019"/>
      <c r="D31" s="1019"/>
      <c r="E31" s="1019"/>
      <c r="F31" s="1019"/>
      <c r="G31" s="1019"/>
      <c r="H31" s="1019"/>
      <c r="I31" s="1019"/>
      <c r="J31" s="1019"/>
      <c r="K31" s="1019"/>
      <c r="L31" s="1019"/>
      <c r="M31" s="1019"/>
      <c r="N31" s="1019"/>
      <c r="O31" s="1019"/>
      <c r="P31" s="1020"/>
      <c r="Q31" s="1030">
        <v>2275</v>
      </c>
      <c r="R31" s="1031"/>
      <c r="S31" s="1031"/>
      <c r="T31" s="1031"/>
      <c r="U31" s="1031"/>
      <c r="V31" s="1031">
        <v>1885</v>
      </c>
      <c r="W31" s="1031"/>
      <c r="X31" s="1031"/>
      <c r="Y31" s="1031"/>
      <c r="Z31" s="1031"/>
      <c r="AA31" s="1031">
        <v>390</v>
      </c>
      <c r="AB31" s="1031"/>
      <c r="AC31" s="1031"/>
      <c r="AD31" s="1031"/>
      <c r="AE31" s="1032"/>
      <c r="AF31" s="1024">
        <v>909</v>
      </c>
      <c r="AG31" s="1025"/>
      <c r="AH31" s="1025"/>
      <c r="AI31" s="1025"/>
      <c r="AJ31" s="1026"/>
      <c r="AK31" s="967">
        <v>524</v>
      </c>
      <c r="AL31" s="958"/>
      <c r="AM31" s="958"/>
      <c r="AN31" s="958"/>
      <c r="AO31" s="958"/>
      <c r="AP31" s="958">
        <v>14136</v>
      </c>
      <c r="AQ31" s="958"/>
      <c r="AR31" s="958"/>
      <c r="AS31" s="958"/>
      <c r="AT31" s="958"/>
      <c r="AU31" s="958">
        <v>5258</v>
      </c>
      <c r="AV31" s="958"/>
      <c r="AW31" s="958"/>
      <c r="AX31" s="958"/>
      <c r="AY31" s="958"/>
      <c r="AZ31" s="1029" t="s">
        <v>326</v>
      </c>
      <c r="BA31" s="1029"/>
      <c r="BB31" s="1029"/>
      <c r="BC31" s="1029"/>
      <c r="BD31" s="1029"/>
      <c r="BE31" s="1013" t="s">
        <v>344</v>
      </c>
      <c r="BF31" s="1013"/>
      <c r="BG31" s="1013"/>
      <c r="BH31" s="1013"/>
      <c r="BI31" s="1014"/>
      <c r="BJ31" s="110"/>
      <c r="BK31" s="110"/>
      <c r="BL31" s="110"/>
      <c r="BM31" s="110"/>
      <c r="BN31" s="110"/>
      <c r="BO31" s="123"/>
      <c r="BP31" s="123"/>
      <c r="BQ31" s="120">
        <v>25</v>
      </c>
      <c r="BR31" s="121"/>
      <c r="BS31" s="1003"/>
      <c r="BT31" s="1004"/>
      <c r="BU31" s="1004"/>
      <c r="BV31" s="1004"/>
      <c r="BW31" s="1004"/>
      <c r="BX31" s="1004"/>
      <c r="BY31" s="1004"/>
      <c r="BZ31" s="1004"/>
      <c r="CA31" s="1004"/>
      <c r="CB31" s="1004"/>
      <c r="CC31" s="1004"/>
      <c r="CD31" s="1004"/>
      <c r="CE31" s="1004"/>
      <c r="CF31" s="1004"/>
      <c r="CG31" s="1005"/>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04"/>
    </row>
    <row r="32" spans="1:131" s="105" customFormat="1" ht="26.25" customHeight="1">
      <c r="A32" s="124">
        <v>5</v>
      </c>
      <c r="B32" s="1018"/>
      <c r="C32" s="1019"/>
      <c r="D32" s="1019"/>
      <c r="E32" s="1019"/>
      <c r="F32" s="1019"/>
      <c r="G32" s="1019"/>
      <c r="H32" s="1019"/>
      <c r="I32" s="1019"/>
      <c r="J32" s="1019"/>
      <c r="K32" s="1019"/>
      <c r="L32" s="1019"/>
      <c r="M32" s="1019"/>
      <c r="N32" s="1019"/>
      <c r="O32" s="1019"/>
      <c r="P32" s="1020"/>
      <c r="Q32" s="1030"/>
      <c r="R32" s="1031"/>
      <c r="S32" s="1031"/>
      <c r="T32" s="1031"/>
      <c r="U32" s="1031"/>
      <c r="V32" s="1031"/>
      <c r="W32" s="1031"/>
      <c r="X32" s="1031"/>
      <c r="Y32" s="1031"/>
      <c r="Z32" s="1031"/>
      <c r="AA32" s="1031"/>
      <c r="AB32" s="1031"/>
      <c r="AC32" s="1031"/>
      <c r="AD32" s="1031"/>
      <c r="AE32" s="1032"/>
      <c r="AF32" s="1024"/>
      <c r="AG32" s="1025"/>
      <c r="AH32" s="1025"/>
      <c r="AI32" s="1025"/>
      <c r="AJ32" s="1026"/>
      <c r="AK32" s="967"/>
      <c r="AL32" s="958"/>
      <c r="AM32" s="958"/>
      <c r="AN32" s="958"/>
      <c r="AO32" s="958"/>
      <c r="AP32" s="958"/>
      <c r="AQ32" s="958"/>
      <c r="AR32" s="958"/>
      <c r="AS32" s="958"/>
      <c r="AT32" s="958"/>
      <c r="AU32" s="958"/>
      <c r="AV32" s="958"/>
      <c r="AW32" s="958"/>
      <c r="AX32" s="958"/>
      <c r="AY32" s="958"/>
      <c r="AZ32" s="1029"/>
      <c r="BA32" s="1029"/>
      <c r="BB32" s="1029"/>
      <c r="BC32" s="1029"/>
      <c r="BD32" s="1029"/>
      <c r="BE32" s="1013"/>
      <c r="BF32" s="1013"/>
      <c r="BG32" s="1013"/>
      <c r="BH32" s="1013"/>
      <c r="BI32" s="1014"/>
      <c r="BJ32" s="110"/>
      <c r="BK32" s="110"/>
      <c r="BL32" s="110"/>
      <c r="BM32" s="110"/>
      <c r="BN32" s="110"/>
      <c r="BO32" s="123"/>
      <c r="BP32" s="123"/>
      <c r="BQ32" s="120">
        <v>26</v>
      </c>
      <c r="BR32" s="121"/>
      <c r="BS32" s="1003"/>
      <c r="BT32" s="1004"/>
      <c r="BU32" s="1004"/>
      <c r="BV32" s="1004"/>
      <c r="BW32" s="1004"/>
      <c r="BX32" s="1004"/>
      <c r="BY32" s="1004"/>
      <c r="BZ32" s="1004"/>
      <c r="CA32" s="1004"/>
      <c r="CB32" s="1004"/>
      <c r="CC32" s="1004"/>
      <c r="CD32" s="1004"/>
      <c r="CE32" s="1004"/>
      <c r="CF32" s="1004"/>
      <c r="CG32" s="1005"/>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04"/>
    </row>
    <row r="33" spans="1:131" s="105" customFormat="1" ht="26.25" customHeight="1">
      <c r="A33" s="124">
        <v>6</v>
      </c>
      <c r="B33" s="1018"/>
      <c r="C33" s="1019"/>
      <c r="D33" s="1019"/>
      <c r="E33" s="1019"/>
      <c r="F33" s="1019"/>
      <c r="G33" s="1019"/>
      <c r="H33" s="1019"/>
      <c r="I33" s="1019"/>
      <c r="J33" s="1019"/>
      <c r="K33" s="1019"/>
      <c r="L33" s="1019"/>
      <c r="M33" s="1019"/>
      <c r="N33" s="1019"/>
      <c r="O33" s="1019"/>
      <c r="P33" s="1020"/>
      <c r="Q33" s="1030"/>
      <c r="R33" s="1031"/>
      <c r="S33" s="1031"/>
      <c r="T33" s="1031"/>
      <c r="U33" s="1031"/>
      <c r="V33" s="1031"/>
      <c r="W33" s="1031"/>
      <c r="X33" s="1031"/>
      <c r="Y33" s="1031"/>
      <c r="Z33" s="1031"/>
      <c r="AA33" s="1031"/>
      <c r="AB33" s="1031"/>
      <c r="AC33" s="1031"/>
      <c r="AD33" s="1031"/>
      <c r="AE33" s="1032"/>
      <c r="AF33" s="1024"/>
      <c r="AG33" s="1025"/>
      <c r="AH33" s="1025"/>
      <c r="AI33" s="1025"/>
      <c r="AJ33" s="1026"/>
      <c r="AK33" s="967"/>
      <c r="AL33" s="958"/>
      <c r="AM33" s="958"/>
      <c r="AN33" s="958"/>
      <c r="AO33" s="958"/>
      <c r="AP33" s="958"/>
      <c r="AQ33" s="958"/>
      <c r="AR33" s="958"/>
      <c r="AS33" s="958"/>
      <c r="AT33" s="958"/>
      <c r="AU33" s="958"/>
      <c r="AV33" s="958"/>
      <c r="AW33" s="958"/>
      <c r="AX33" s="958"/>
      <c r="AY33" s="958"/>
      <c r="AZ33" s="1029"/>
      <c r="BA33" s="1029"/>
      <c r="BB33" s="1029"/>
      <c r="BC33" s="1029"/>
      <c r="BD33" s="1029"/>
      <c r="BE33" s="1013"/>
      <c r="BF33" s="1013"/>
      <c r="BG33" s="1013"/>
      <c r="BH33" s="1013"/>
      <c r="BI33" s="1014"/>
      <c r="BJ33" s="110"/>
      <c r="BK33" s="110"/>
      <c r="BL33" s="110"/>
      <c r="BM33" s="110"/>
      <c r="BN33" s="110"/>
      <c r="BO33" s="123"/>
      <c r="BP33" s="123"/>
      <c r="BQ33" s="120">
        <v>27</v>
      </c>
      <c r="BR33" s="121"/>
      <c r="BS33" s="1003"/>
      <c r="BT33" s="1004"/>
      <c r="BU33" s="1004"/>
      <c r="BV33" s="1004"/>
      <c r="BW33" s="1004"/>
      <c r="BX33" s="1004"/>
      <c r="BY33" s="1004"/>
      <c r="BZ33" s="1004"/>
      <c r="CA33" s="1004"/>
      <c r="CB33" s="1004"/>
      <c r="CC33" s="1004"/>
      <c r="CD33" s="1004"/>
      <c r="CE33" s="1004"/>
      <c r="CF33" s="1004"/>
      <c r="CG33" s="1005"/>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04"/>
    </row>
    <row r="34" spans="1:131" s="105" customFormat="1" ht="26.25" customHeight="1">
      <c r="A34" s="124">
        <v>7</v>
      </c>
      <c r="B34" s="1018"/>
      <c r="C34" s="1019"/>
      <c r="D34" s="1019"/>
      <c r="E34" s="1019"/>
      <c r="F34" s="1019"/>
      <c r="G34" s="1019"/>
      <c r="H34" s="1019"/>
      <c r="I34" s="1019"/>
      <c r="J34" s="1019"/>
      <c r="K34" s="1019"/>
      <c r="L34" s="1019"/>
      <c r="M34" s="1019"/>
      <c r="N34" s="1019"/>
      <c r="O34" s="1019"/>
      <c r="P34" s="1020"/>
      <c r="Q34" s="1030"/>
      <c r="R34" s="1031"/>
      <c r="S34" s="1031"/>
      <c r="T34" s="1031"/>
      <c r="U34" s="1031"/>
      <c r="V34" s="1031"/>
      <c r="W34" s="1031"/>
      <c r="X34" s="1031"/>
      <c r="Y34" s="1031"/>
      <c r="Z34" s="1031"/>
      <c r="AA34" s="1031"/>
      <c r="AB34" s="1031"/>
      <c r="AC34" s="1031"/>
      <c r="AD34" s="1031"/>
      <c r="AE34" s="1032"/>
      <c r="AF34" s="1024"/>
      <c r="AG34" s="1025"/>
      <c r="AH34" s="1025"/>
      <c r="AI34" s="1025"/>
      <c r="AJ34" s="1026"/>
      <c r="AK34" s="967"/>
      <c r="AL34" s="958"/>
      <c r="AM34" s="958"/>
      <c r="AN34" s="958"/>
      <c r="AO34" s="958"/>
      <c r="AP34" s="958"/>
      <c r="AQ34" s="958"/>
      <c r="AR34" s="958"/>
      <c r="AS34" s="958"/>
      <c r="AT34" s="958"/>
      <c r="AU34" s="958"/>
      <c r="AV34" s="958"/>
      <c r="AW34" s="958"/>
      <c r="AX34" s="958"/>
      <c r="AY34" s="958"/>
      <c r="AZ34" s="1029"/>
      <c r="BA34" s="1029"/>
      <c r="BB34" s="1029"/>
      <c r="BC34" s="1029"/>
      <c r="BD34" s="1029"/>
      <c r="BE34" s="1013"/>
      <c r="BF34" s="1013"/>
      <c r="BG34" s="1013"/>
      <c r="BH34" s="1013"/>
      <c r="BI34" s="1014"/>
      <c r="BJ34" s="110"/>
      <c r="BK34" s="110"/>
      <c r="BL34" s="110"/>
      <c r="BM34" s="110"/>
      <c r="BN34" s="110"/>
      <c r="BO34" s="123"/>
      <c r="BP34" s="123"/>
      <c r="BQ34" s="120">
        <v>28</v>
      </c>
      <c r="BR34" s="121"/>
      <c r="BS34" s="1003"/>
      <c r="BT34" s="1004"/>
      <c r="BU34" s="1004"/>
      <c r="BV34" s="1004"/>
      <c r="BW34" s="1004"/>
      <c r="BX34" s="1004"/>
      <c r="BY34" s="1004"/>
      <c r="BZ34" s="1004"/>
      <c r="CA34" s="1004"/>
      <c r="CB34" s="1004"/>
      <c r="CC34" s="1004"/>
      <c r="CD34" s="1004"/>
      <c r="CE34" s="1004"/>
      <c r="CF34" s="1004"/>
      <c r="CG34" s="1005"/>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04"/>
    </row>
    <row r="35" spans="1:131" s="105" customFormat="1" ht="26.25" customHeight="1">
      <c r="A35" s="124">
        <v>8</v>
      </c>
      <c r="B35" s="1018"/>
      <c r="C35" s="1019"/>
      <c r="D35" s="1019"/>
      <c r="E35" s="1019"/>
      <c r="F35" s="1019"/>
      <c r="G35" s="1019"/>
      <c r="H35" s="1019"/>
      <c r="I35" s="1019"/>
      <c r="J35" s="1019"/>
      <c r="K35" s="1019"/>
      <c r="L35" s="1019"/>
      <c r="M35" s="1019"/>
      <c r="N35" s="1019"/>
      <c r="O35" s="1019"/>
      <c r="P35" s="1020"/>
      <c r="Q35" s="1030"/>
      <c r="R35" s="1031"/>
      <c r="S35" s="1031"/>
      <c r="T35" s="1031"/>
      <c r="U35" s="1031"/>
      <c r="V35" s="1031"/>
      <c r="W35" s="1031"/>
      <c r="X35" s="1031"/>
      <c r="Y35" s="1031"/>
      <c r="Z35" s="1031"/>
      <c r="AA35" s="1031"/>
      <c r="AB35" s="1031"/>
      <c r="AC35" s="1031"/>
      <c r="AD35" s="1031"/>
      <c r="AE35" s="1032"/>
      <c r="AF35" s="1024"/>
      <c r="AG35" s="1025"/>
      <c r="AH35" s="1025"/>
      <c r="AI35" s="1025"/>
      <c r="AJ35" s="1026"/>
      <c r="AK35" s="967"/>
      <c r="AL35" s="958"/>
      <c r="AM35" s="958"/>
      <c r="AN35" s="958"/>
      <c r="AO35" s="958"/>
      <c r="AP35" s="958"/>
      <c r="AQ35" s="958"/>
      <c r="AR35" s="958"/>
      <c r="AS35" s="958"/>
      <c r="AT35" s="958"/>
      <c r="AU35" s="958"/>
      <c r="AV35" s="958"/>
      <c r="AW35" s="958"/>
      <c r="AX35" s="958"/>
      <c r="AY35" s="958"/>
      <c r="AZ35" s="1029"/>
      <c r="BA35" s="1029"/>
      <c r="BB35" s="1029"/>
      <c r="BC35" s="1029"/>
      <c r="BD35" s="1029"/>
      <c r="BE35" s="1013"/>
      <c r="BF35" s="1013"/>
      <c r="BG35" s="1013"/>
      <c r="BH35" s="1013"/>
      <c r="BI35" s="1014"/>
      <c r="BJ35" s="110"/>
      <c r="BK35" s="110"/>
      <c r="BL35" s="110"/>
      <c r="BM35" s="110"/>
      <c r="BN35" s="110"/>
      <c r="BO35" s="123"/>
      <c r="BP35" s="123"/>
      <c r="BQ35" s="120">
        <v>29</v>
      </c>
      <c r="BR35" s="121"/>
      <c r="BS35" s="1003"/>
      <c r="BT35" s="1004"/>
      <c r="BU35" s="1004"/>
      <c r="BV35" s="1004"/>
      <c r="BW35" s="1004"/>
      <c r="BX35" s="1004"/>
      <c r="BY35" s="1004"/>
      <c r="BZ35" s="1004"/>
      <c r="CA35" s="1004"/>
      <c r="CB35" s="1004"/>
      <c r="CC35" s="1004"/>
      <c r="CD35" s="1004"/>
      <c r="CE35" s="1004"/>
      <c r="CF35" s="1004"/>
      <c r="CG35" s="1005"/>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04"/>
    </row>
    <row r="36" spans="1:131" s="105" customFormat="1" ht="26.25" customHeight="1">
      <c r="A36" s="124">
        <v>9</v>
      </c>
      <c r="B36" s="1018"/>
      <c r="C36" s="1019"/>
      <c r="D36" s="1019"/>
      <c r="E36" s="1019"/>
      <c r="F36" s="1019"/>
      <c r="G36" s="1019"/>
      <c r="H36" s="1019"/>
      <c r="I36" s="1019"/>
      <c r="J36" s="1019"/>
      <c r="K36" s="1019"/>
      <c r="L36" s="1019"/>
      <c r="M36" s="1019"/>
      <c r="N36" s="1019"/>
      <c r="O36" s="1019"/>
      <c r="P36" s="1020"/>
      <c r="Q36" s="1030"/>
      <c r="R36" s="1031"/>
      <c r="S36" s="1031"/>
      <c r="T36" s="1031"/>
      <c r="U36" s="1031"/>
      <c r="V36" s="1031"/>
      <c r="W36" s="1031"/>
      <c r="X36" s="1031"/>
      <c r="Y36" s="1031"/>
      <c r="Z36" s="1031"/>
      <c r="AA36" s="1031"/>
      <c r="AB36" s="1031"/>
      <c r="AC36" s="1031"/>
      <c r="AD36" s="1031"/>
      <c r="AE36" s="1032"/>
      <c r="AF36" s="1024"/>
      <c r="AG36" s="1025"/>
      <c r="AH36" s="1025"/>
      <c r="AI36" s="1025"/>
      <c r="AJ36" s="1026"/>
      <c r="AK36" s="967"/>
      <c r="AL36" s="958"/>
      <c r="AM36" s="958"/>
      <c r="AN36" s="958"/>
      <c r="AO36" s="958"/>
      <c r="AP36" s="958"/>
      <c r="AQ36" s="958"/>
      <c r="AR36" s="958"/>
      <c r="AS36" s="958"/>
      <c r="AT36" s="958"/>
      <c r="AU36" s="958"/>
      <c r="AV36" s="958"/>
      <c r="AW36" s="958"/>
      <c r="AX36" s="958"/>
      <c r="AY36" s="958"/>
      <c r="AZ36" s="1029"/>
      <c r="BA36" s="1029"/>
      <c r="BB36" s="1029"/>
      <c r="BC36" s="1029"/>
      <c r="BD36" s="1029"/>
      <c r="BE36" s="1013"/>
      <c r="BF36" s="1013"/>
      <c r="BG36" s="1013"/>
      <c r="BH36" s="1013"/>
      <c r="BI36" s="1014"/>
      <c r="BJ36" s="110"/>
      <c r="BK36" s="110"/>
      <c r="BL36" s="110"/>
      <c r="BM36" s="110"/>
      <c r="BN36" s="110"/>
      <c r="BO36" s="123"/>
      <c r="BP36" s="123"/>
      <c r="BQ36" s="120">
        <v>30</v>
      </c>
      <c r="BR36" s="121"/>
      <c r="BS36" s="1003"/>
      <c r="BT36" s="1004"/>
      <c r="BU36" s="1004"/>
      <c r="BV36" s="1004"/>
      <c r="BW36" s="1004"/>
      <c r="BX36" s="1004"/>
      <c r="BY36" s="1004"/>
      <c r="BZ36" s="1004"/>
      <c r="CA36" s="1004"/>
      <c r="CB36" s="1004"/>
      <c r="CC36" s="1004"/>
      <c r="CD36" s="1004"/>
      <c r="CE36" s="1004"/>
      <c r="CF36" s="1004"/>
      <c r="CG36" s="1005"/>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04"/>
    </row>
    <row r="37" spans="1:131" s="105" customFormat="1" ht="26.25" customHeight="1">
      <c r="A37" s="124">
        <v>10</v>
      </c>
      <c r="B37" s="1018"/>
      <c r="C37" s="1019"/>
      <c r="D37" s="1019"/>
      <c r="E37" s="1019"/>
      <c r="F37" s="1019"/>
      <c r="G37" s="1019"/>
      <c r="H37" s="1019"/>
      <c r="I37" s="1019"/>
      <c r="J37" s="1019"/>
      <c r="K37" s="1019"/>
      <c r="L37" s="1019"/>
      <c r="M37" s="1019"/>
      <c r="N37" s="1019"/>
      <c r="O37" s="1019"/>
      <c r="P37" s="1020"/>
      <c r="Q37" s="1030"/>
      <c r="R37" s="1031"/>
      <c r="S37" s="1031"/>
      <c r="T37" s="1031"/>
      <c r="U37" s="1031"/>
      <c r="V37" s="1031"/>
      <c r="W37" s="1031"/>
      <c r="X37" s="1031"/>
      <c r="Y37" s="1031"/>
      <c r="Z37" s="1031"/>
      <c r="AA37" s="1031"/>
      <c r="AB37" s="1031"/>
      <c r="AC37" s="1031"/>
      <c r="AD37" s="1031"/>
      <c r="AE37" s="1032"/>
      <c r="AF37" s="1024"/>
      <c r="AG37" s="1025"/>
      <c r="AH37" s="1025"/>
      <c r="AI37" s="1025"/>
      <c r="AJ37" s="1026"/>
      <c r="AK37" s="967"/>
      <c r="AL37" s="958"/>
      <c r="AM37" s="958"/>
      <c r="AN37" s="958"/>
      <c r="AO37" s="958"/>
      <c r="AP37" s="958"/>
      <c r="AQ37" s="958"/>
      <c r="AR37" s="958"/>
      <c r="AS37" s="958"/>
      <c r="AT37" s="958"/>
      <c r="AU37" s="958"/>
      <c r="AV37" s="958"/>
      <c r="AW37" s="958"/>
      <c r="AX37" s="958"/>
      <c r="AY37" s="958"/>
      <c r="AZ37" s="1029"/>
      <c r="BA37" s="1029"/>
      <c r="BB37" s="1029"/>
      <c r="BC37" s="1029"/>
      <c r="BD37" s="1029"/>
      <c r="BE37" s="1013"/>
      <c r="BF37" s="1013"/>
      <c r="BG37" s="1013"/>
      <c r="BH37" s="1013"/>
      <c r="BI37" s="1014"/>
      <c r="BJ37" s="110"/>
      <c r="BK37" s="110"/>
      <c r="BL37" s="110"/>
      <c r="BM37" s="110"/>
      <c r="BN37" s="110"/>
      <c r="BO37" s="123"/>
      <c r="BP37" s="123"/>
      <c r="BQ37" s="120">
        <v>31</v>
      </c>
      <c r="BR37" s="121"/>
      <c r="BS37" s="1003"/>
      <c r="BT37" s="1004"/>
      <c r="BU37" s="1004"/>
      <c r="BV37" s="1004"/>
      <c r="BW37" s="1004"/>
      <c r="BX37" s="1004"/>
      <c r="BY37" s="1004"/>
      <c r="BZ37" s="1004"/>
      <c r="CA37" s="1004"/>
      <c r="CB37" s="1004"/>
      <c r="CC37" s="1004"/>
      <c r="CD37" s="1004"/>
      <c r="CE37" s="1004"/>
      <c r="CF37" s="1004"/>
      <c r="CG37" s="1005"/>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04"/>
    </row>
    <row r="38" spans="1:131" s="105" customFormat="1" ht="26.25" customHeight="1">
      <c r="A38" s="124">
        <v>11</v>
      </c>
      <c r="B38" s="1018"/>
      <c r="C38" s="1019"/>
      <c r="D38" s="1019"/>
      <c r="E38" s="1019"/>
      <c r="F38" s="1019"/>
      <c r="G38" s="1019"/>
      <c r="H38" s="1019"/>
      <c r="I38" s="1019"/>
      <c r="J38" s="1019"/>
      <c r="K38" s="1019"/>
      <c r="L38" s="1019"/>
      <c r="M38" s="1019"/>
      <c r="N38" s="1019"/>
      <c r="O38" s="1019"/>
      <c r="P38" s="1020"/>
      <c r="Q38" s="1030"/>
      <c r="R38" s="1031"/>
      <c r="S38" s="1031"/>
      <c r="T38" s="1031"/>
      <c r="U38" s="1031"/>
      <c r="V38" s="1031"/>
      <c r="W38" s="1031"/>
      <c r="X38" s="1031"/>
      <c r="Y38" s="1031"/>
      <c r="Z38" s="1031"/>
      <c r="AA38" s="1031"/>
      <c r="AB38" s="1031"/>
      <c r="AC38" s="1031"/>
      <c r="AD38" s="1031"/>
      <c r="AE38" s="1032"/>
      <c r="AF38" s="1024"/>
      <c r="AG38" s="1025"/>
      <c r="AH38" s="1025"/>
      <c r="AI38" s="1025"/>
      <c r="AJ38" s="1026"/>
      <c r="AK38" s="967"/>
      <c r="AL38" s="958"/>
      <c r="AM38" s="958"/>
      <c r="AN38" s="958"/>
      <c r="AO38" s="958"/>
      <c r="AP38" s="958"/>
      <c r="AQ38" s="958"/>
      <c r="AR38" s="958"/>
      <c r="AS38" s="958"/>
      <c r="AT38" s="958"/>
      <c r="AU38" s="958"/>
      <c r="AV38" s="958"/>
      <c r="AW38" s="958"/>
      <c r="AX38" s="958"/>
      <c r="AY38" s="958"/>
      <c r="AZ38" s="1029"/>
      <c r="BA38" s="1029"/>
      <c r="BB38" s="1029"/>
      <c r="BC38" s="1029"/>
      <c r="BD38" s="1029"/>
      <c r="BE38" s="1013"/>
      <c r="BF38" s="1013"/>
      <c r="BG38" s="1013"/>
      <c r="BH38" s="1013"/>
      <c r="BI38" s="1014"/>
      <c r="BJ38" s="110"/>
      <c r="BK38" s="110"/>
      <c r="BL38" s="110"/>
      <c r="BM38" s="110"/>
      <c r="BN38" s="110"/>
      <c r="BO38" s="123"/>
      <c r="BP38" s="123"/>
      <c r="BQ38" s="120">
        <v>32</v>
      </c>
      <c r="BR38" s="121"/>
      <c r="BS38" s="1003"/>
      <c r="BT38" s="1004"/>
      <c r="BU38" s="1004"/>
      <c r="BV38" s="1004"/>
      <c r="BW38" s="1004"/>
      <c r="BX38" s="1004"/>
      <c r="BY38" s="1004"/>
      <c r="BZ38" s="1004"/>
      <c r="CA38" s="1004"/>
      <c r="CB38" s="1004"/>
      <c r="CC38" s="1004"/>
      <c r="CD38" s="1004"/>
      <c r="CE38" s="1004"/>
      <c r="CF38" s="1004"/>
      <c r="CG38" s="1005"/>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04"/>
    </row>
    <row r="39" spans="1:131" s="105" customFormat="1" ht="26.25" customHeight="1">
      <c r="A39" s="124">
        <v>12</v>
      </c>
      <c r="B39" s="1018"/>
      <c r="C39" s="1019"/>
      <c r="D39" s="1019"/>
      <c r="E39" s="1019"/>
      <c r="F39" s="1019"/>
      <c r="G39" s="1019"/>
      <c r="H39" s="1019"/>
      <c r="I39" s="1019"/>
      <c r="J39" s="1019"/>
      <c r="K39" s="1019"/>
      <c r="L39" s="1019"/>
      <c r="M39" s="1019"/>
      <c r="N39" s="1019"/>
      <c r="O39" s="1019"/>
      <c r="P39" s="1020"/>
      <c r="Q39" s="1030"/>
      <c r="R39" s="1031"/>
      <c r="S39" s="1031"/>
      <c r="T39" s="1031"/>
      <c r="U39" s="1031"/>
      <c r="V39" s="1031"/>
      <c r="W39" s="1031"/>
      <c r="X39" s="1031"/>
      <c r="Y39" s="1031"/>
      <c r="Z39" s="1031"/>
      <c r="AA39" s="1031"/>
      <c r="AB39" s="1031"/>
      <c r="AC39" s="1031"/>
      <c r="AD39" s="1031"/>
      <c r="AE39" s="1032"/>
      <c r="AF39" s="1024"/>
      <c r="AG39" s="1025"/>
      <c r="AH39" s="1025"/>
      <c r="AI39" s="1025"/>
      <c r="AJ39" s="1026"/>
      <c r="AK39" s="967"/>
      <c r="AL39" s="958"/>
      <c r="AM39" s="958"/>
      <c r="AN39" s="958"/>
      <c r="AO39" s="958"/>
      <c r="AP39" s="958"/>
      <c r="AQ39" s="958"/>
      <c r="AR39" s="958"/>
      <c r="AS39" s="958"/>
      <c r="AT39" s="958"/>
      <c r="AU39" s="958"/>
      <c r="AV39" s="958"/>
      <c r="AW39" s="958"/>
      <c r="AX39" s="958"/>
      <c r="AY39" s="958"/>
      <c r="AZ39" s="1029"/>
      <c r="BA39" s="1029"/>
      <c r="BB39" s="1029"/>
      <c r="BC39" s="1029"/>
      <c r="BD39" s="1029"/>
      <c r="BE39" s="1013"/>
      <c r="BF39" s="1013"/>
      <c r="BG39" s="1013"/>
      <c r="BH39" s="1013"/>
      <c r="BI39" s="1014"/>
      <c r="BJ39" s="110"/>
      <c r="BK39" s="110"/>
      <c r="BL39" s="110"/>
      <c r="BM39" s="110"/>
      <c r="BN39" s="110"/>
      <c r="BO39" s="123"/>
      <c r="BP39" s="123"/>
      <c r="BQ39" s="120">
        <v>33</v>
      </c>
      <c r="BR39" s="121"/>
      <c r="BS39" s="1003"/>
      <c r="BT39" s="1004"/>
      <c r="BU39" s="1004"/>
      <c r="BV39" s="1004"/>
      <c r="BW39" s="1004"/>
      <c r="BX39" s="1004"/>
      <c r="BY39" s="1004"/>
      <c r="BZ39" s="1004"/>
      <c r="CA39" s="1004"/>
      <c r="CB39" s="1004"/>
      <c r="CC39" s="1004"/>
      <c r="CD39" s="1004"/>
      <c r="CE39" s="1004"/>
      <c r="CF39" s="1004"/>
      <c r="CG39" s="1005"/>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04"/>
    </row>
    <row r="40" spans="1:131" s="105" customFormat="1" ht="26.25" customHeight="1">
      <c r="A40" s="119">
        <v>13</v>
      </c>
      <c r="B40" s="1018"/>
      <c r="C40" s="1019"/>
      <c r="D40" s="1019"/>
      <c r="E40" s="1019"/>
      <c r="F40" s="1019"/>
      <c r="G40" s="1019"/>
      <c r="H40" s="1019"/>
      <c r="I40" s="1019"/>
      <c r="J40" s="1019"/>
      <c r="K40" s="1019"/>
      <c r="L40" s="1019"/>
      <c r="M40" s="1019"/>
      <c r="N40" s="1019"/>
      <c r="O40" s="1019"/>
      <c r="P40" s="1020"/>
      <c r="Q40" s="1030"/>
      <c r="R40" s="1031"/>
      <c r="S40" s="1031"/>
      <c r="T40" s="1031"/>
      <c r="U40" s="1031"/>
      <c r="V40" s="1031"/>
      <c r="W40" s="1031"/>
      <c r="X40" s="1031"/>
      <c r="Y40" s="1031"/>
      <c r="Z40" s="1031"/>
      <c r="AA40" s="1031"/>
      <c r="AB40" s="1031"/>
      <c r="AC40" s="1031"/>
      <c r="AD40" s="1031"/>
      <c r="AE40" s="1032"/>
      <c r="AF40" s="1024"/>
      <c r="AG40" s="1025"/>
      <c r="AH40" s="1025"/>
      <c r="AI40" s="1025"/>
      <c r="AJ40" s="1026"/>
      <c r="AK40" s="967"/>
      <c r="AL40" s="958"/>
      <c r="AM40" s="958"/>
      <c r="AN40" s="958"/>
      <c r="AO40" s="958"/>
      <c r="AP40" s="958"/>
      <c r="AQ40" s="958"/>
      <c r="AR40" s="958"/>
      <c r="AS40" s="958"/>
      <c r="AT40" s="958"/>
      <c r="AU40" s="958"/>
      <c r="AV40" s="958"/>
      <c r="AW40" s="958"/>
      <c r="AX40" s="958"/>
      <c r="AY40" s="958"/>
      <c r="AZ40" s="1029"/>
      <c r="BA40" s="1029"/>
      <c r="BB40" s="1029"/>
      <c r="BC40" s="1029"/>
      <c r="BD40" s="1029"/>
      <c r="BE40" s="1013"/>
      <c r="BF40" s="1013"/>
      <c r="BG40" s="1013"/>
      <c r="BH40" s="1013"/>
      <c r="BI40" s="1014"/>
      <c r="BJ40" s="110"/>
      <c r="BK40" s="110"/>
      <c r="BL40" s="110"/>
      <c r="BM40" s="110"/>
      <c r="BN40" s="110"/>
      <c r="BO40" s="123"/>
      <c r="BP40" s="123"/>
      <c r="BQ40" s="120">
        <v>34</v>
      </c>
      <c r="BR40" s="121"/>
      <c r="BS40" s="1003"/>
      <c r="BT40" s="1004"/>
      <c r="BU40" s="1004"/>
      <c r="BV40" s="1004"/>
      <c r="BW40" s="1004"/>
      <c r="BX40" s="1004"/>
      <c r="BY40" s="1004"/>
      <c r="BZ40" s="1004"/>
      <c r="CA40" s="1004"/>
      <c r="CB40" s="1004"/>
      <c r="CC40" s="1004"/>
      <c r="CD40" s="1004"/>
      <c r="CE40" s="1004"/>
      <c r="CF40" s="1004"/>
      <c r="CG40" s="1005"/>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04"/>
    </row>
    <row r="41" spans="1:131" s="105" customFormat="1" ht="26.25" customHeight="1">
      <c r="A41" s="119">
        <v>14</v>
      </c>
      <c r="B41" s="1018"/>
      <c r="C41" s="1019"/>
      <c r="D41" s="1019"/>
      <c r="E41" s="1019"/>
      <c r="F41" s="1019"/>
      <c r="G41" s="1019"/>
      <c r="H41" s="1019"/>
      <c r="I41" s="1019"/>
      <c r="J41" s="1019"/>
      <c r="K41" s="1019"/>
      <c r="L41" s="1019"/>
      <c r="M41" s="1019"/>
      <c r="N41" s="1019"/>
      <c r="O41" s="1019"/>
      <c r="P41" s="1020"/>
      <c r="Q41" s="1030"/>
      <c r="R41" s="1031"/>
      <c r="S41" s="1031"/>
      <c r="T41" s="1031"/>
      <c r="U41" s="1031"/>
      <c r="V41" s="1031"/>
      <c r="W41" s="1031"/>
      <c r="X41" s="1031"/>
      <c r="Y41" s="1031"/>
      <c r="Z41" s="1031"/>
      <c r="AA41" s="1031"/>
      <c r="AB41" s="1031"/>
      <c r="AC41" s="1031"/>
      <c r="AD41" s="1031"/>
      <c r="AE41" s="1032"/>
      <c r="AF41" s="1024"/>
      <c r="AG41" s="1025"/>
      <c r="AH41" s="1025"/>
      <c r="AI41" s="1025"/>
      <c r="AJ41" s="1026"/>
      <c r="AK41" s="967"/>
      <c r="AL41" s="958"/>
      <c r="AM41" s="958"/>
      <c r="AN41" s="958"/>
      <c r="AO41" s="958"/>
      <c r="AP41" s="958"/>
      <c r="AQ41" s="958"/>
      <c r="AR41" s="958"/>
      <c r="AS41" s="958"/>
      <c r="AT41" s="958"/>
      <c r="AU41" s="958"/>
      <c r="AV41" s="958"/>
      <c r="AW41" s="958"/>
      <c r="AX41" s="958"/>
      <c r="AY41" s="958"/>
      <c r="AZ41" s="1029"/>
      <c r="BA41" s="1029"/>
      <c r="BB41" s="1029"/>
      <c r="BC41" s="1029"/>
      <c r="BD41" s="1029"/>
      <c r="BE41" s="1013"/>
      <c r="BF41" s="1013"/>
      <c r="BG41" s="1013"/>
      <c r="BH41" s="1013"/>
      <c r="BI41" s="1014"/>
      <c r="BJ41" s="110"/>
      <c r="BK41" s="110"/>
      <c r="BL41" s="110"/>
      <c r="BM41" s="110"/>
      <c r="BN41" s="110"/>
      <c r="BO41" s="123"/>
      <c r="BP41" s="123"/>
      <c r="BQ41" s="120">
        <v>35</v>
      </c>
      <c r="BR41" s="121"/>
      <c r="BS41" s="1003"/>
      <c r="BT41" s="1004"/>
      <c r="BU41" s="1004"/>
      <c r="BV41" s="1004"/>
      <c r="BW41" s="1004"/>
      <c r="BX41" s="1004"/>
      <c r="BY41" s="1004"/>
      <c r="BZ41" s="1004"/>
      <c r="CA41" s="1004"/>
      <c r="CB41" s="1004"/>
      <c r="CC41" s="1004"/>
      <c r="CD41" s="1004"/>
      <c r="CE41" s="1004"/>
      <c r="CF41" s="1004"/>
      <c r="CG41" s="1005"/>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04"/>
    </row>
    <row r="42" spans="1:131" s="105" customFormat="1" ht="26.25" customHeight="1">
      <c r="A42" s="119">
        <v>15</v>
      </c>
      <c r="B42" s="1018"/>
      <c r="C42" s="1019"/>
      <c r="D42" s="1019"/>
      <c r="E42" s="1019"/>
      <c r="F42" s="1019"/>
      <c r="G42" s="1019"/>
      <c r="H42" s="1019"/>
      <c r="I42" s="1019"/>
      <c r="J42" s="1019"/>
      <c r="K42" s="1019"/>
      <c r="L42" s="1019"/>
      <c r="M42" s="1019"/>
      <c r="N42" s="1019"/>
      <c r="O42" s="1019"/>
      <c r="P42" s="1020"/>
      <c r="Q42" s="1030"/>
      <c r="R42" s="1031"/>
      <c r="S42" s="1031"/>
      <c r="T42" s="1031"/>
      <c r="U42" s="1031"/>
      <c r="V42" s="1031"/>
      <c r="W42" s="1031"/>
      <c r="X42" s="1031"/>
      <c r="Y42" s="1031"/>
      <c r="Z42" s="1031"/>
      <c r="AA42" s="1031"/>
      <c r="AB42" s="1031"/>
      <c r="AC42" s="1031"/>
      <c r="AD42" s="1031"/>
      <c r="AE42" s="1032"/>
      <c r="AF42" s="1024"/>
      <c r="AG42" s="1025"/>
      <c r="AH42" s="1025"/>
      <c r="AI42" s="1025"/>
      <c r="AJ42" s="1026"/>
      <c r="AK42" s="967"/>
      <c r="AL42" s="958"/>
      <c r="AM42" s="958"/>
      <c r="AN42" s="958"/>
      <c r="AO42" s="958"/>
      <c r="AP42" s="958"/>
      <c r="AQ42" s="958"/>
      <c r="AR42" s="958"/>
      <c r="AS42" s="958"/>
      <c r="AT42" s="958"/>
      <c r="AU42" s="958"/>
      <c r="AV42" s="958"/>
      <c r="AW42" s="958"/>
      <c r="AX42" s="958"/>
      <c r="AY42" s="958"/>
      <c r="AZ42" s="1029"/>
      <c r="BA42" s="1029"/>
      <c r="BB42" s="1029"/>
      <c r="BC42" s="1029"/>
      <c r="BD42" s="1029"/>
      <c r="BE42" s="1013"/>
      <c r="BF42" s="1013"/>
      <c r="BG42" s="1013"/>
      <c r="BH42" s="1013"/>
      <c r="BI42" s="1014"/>
      <c r="BJ42" s="110"/>
      <c r="BK42" s="110"/>
      <c r="BL42" s="110"/>
      <c r="BM42" s="110"/>
      <c r="BN42" s="110"/>
      <c r="BO42" s="123"/>
      <c r="BP42" s="123"/>
      <c r="BQ42" s="120">
        <v>36</v>
      </c>
      <c r="BR42" s="121"/>
      <c r="BS42" s="1003"/>
      <c r="BT42" s="1004"/>
      <c r="BU42" s="1004"/>
      <c r="BV42" s="1004"/>
      <c r="BW42" s="1004"/>
      <c r="BX42" s="1004"/>
      <c r="BY42" s="1004"/>
      <c r="BZ42" s="1004"/>
      <c r="CA42" s="1004"/>
      <c r="CB42" s="1004"/>
      <c r="CC42" s="1004"/>
      <c r="CD42" s="1004"/>
      <c r="CE42" s="1004"/>
      <c r="CF42" s="1004"/>
      <c r="CG42" s="1005"/>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04"/>
    </row>
    <row r="43" spans="1:131" s="105" customFormat="1" ht="26.25" customHeight="1">
      <c r="A43" s="119">
        <v>16</v>
      </c>
      <c r="B43" s="1018"/>
      <c r="C43" s="1019"/>
      <c r="D43" s="1019"/>
      <c r="E43" s="1019"/>
      <c r="F43" s="1019"/>
      <c r="G43" s="1019"/>
      <c r="H43" s="1019"/>
      <c r="I43" s="1019"/>
      <c r="J43" s="1019"/>
      <c r="K43" s="1019"/>
      <c r="L43" s="1019"/>
      <c r="M43" s="1019"/>
      <c r="N43" s="1019"/>
      <c r="O43" s="1019"/>
      <c r="P43" s="1020"/>
      <c r="Q43" s="1030"/>
      <c r="R43" s="1031"/>
      <c r="S43" s="1031"/>
      <c r="T43" s="1031"/>
      <c r="U43" s="1031"/>
      <c r="V43" s="1031"/>
      <c r="W43" s="1031"/>
      <c r="X43" s="1031"/>
      <c r="Y43" s="1031"/>
      <c r="Z43" s="1031"/>
      <c r="AA43" s="1031"/>
      <c r="AB43" s="1031"/>
      <c r="AC43" s="1031"/>
      <c r="AD43" s="1031"/>
      <c r="AE43" s="1032"/>
      <c r="AF43" s="1024"/>
      <c r="AG43" s="1025"/>
      <c r="AH43" s="1025"/>
      <c r="AI43" s="1025"/>
      <c r="AJ43" s="1026"/>
      <c r="AK43" s="967"/>
      <c r="AL43" s="958"/>
      <c r="AM43" s="958"/>
      <c r="AN43" s="958"/>
      <c r="AO43" s="958"/>
      <c r="AP43" s="958"/>
      <c r="AQ43" s="958"/>
      <c r="AR43" s="958"/>
      <c r="AS43" s="958"/>
      <c r="AT43" s="958"/>
      <c r="AU43" s="958"/>
      <c r="AV43" s="958"/>
      <c r="AW43" s="958"/>
      <c r="AX43" s="958"/>
      <c r="AY43" s="958"/>
      <c r="AZ43" s="1029"/>
      <c r="BA43" s="1029"/>
      <c r="BB43" s="1029"/>
      <c r="BC43" s="1029"/>
      <c r="BD43" s="1029"/>
      <c r="BE43" s="1013"/>
      <c r="BF43" s="1013"/>
      <c r="BG43" s="1013"/>
      <c r="BH43" s="1013"/>
      <c r="BI43" s="1014"/>
      <c r="BJ43" s="110"/>
      <c r="BK43" s="110"/>
      <c r="BL43" s="110"/>
      <c r="BM43" s="110"/>
      <c r="BN43" s="110"/>
      <c r="BO43" s="123"/>
      <c r="BP43" s="123"/>
      <c r="BQ43" s="120">
        <v>37</v>
      </c>
      <c r="BR43" s="121"/>
      <c r="BS43" s="1003"/>
      <c r="BT43" s="1004"/>
      <c r="BU43" s="1004"/>
      <c r="BV43" s="1004"/>
      <c r="BW43" s="1004"/>
      <c r="BX43" s="1004"/>
      <c r="BY43" s="1004"/>
      <c r="BZ43" s="1004"/>
      <c r="CA43" s="1004"/>
      <c r="CB43" s="1004"/>
      <c r="CC43" s="1004"/>
      <c r="CD43" s="1004"/>
      <c r="CE43" s="1004"/>
      <c r="CF43" s="1004"/>
      <c r="CG43" s="1005"/>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04"/>
    </row>
    <row r="44" spans="1:131" s="105" customFormat="1" ht="26.25" customHeight="1">
      <c r="A44" s="119">
        <v>17</v>
      </c>
      <c r="B44" s="1018"/>
      <c r="C44" s="1019"/>
      <c r="D44" s="1019"/>
      <c r="E44" s="1019"/>
      <c r="F44" s="1019"/>
      <c r="G44" s="1019"/>
      <c r="H44" s="1019"/>
      <c r="I44" s="1019"/>
      <c r="J44" s="1019"/>
      <c r="K44" s="1019"/>
      <c r="L44" s="1019"/>
      <c r="M44" s="1019"/>
      <c r="N44" s="1019"/>
      <c r="O44" s="1019"/>
      <c r="P44" s="1020"/>
      <c r="Q44" s="1030"/>
      <c r="R44" s="1031"/>
      <c r="S44" s="1031"/>
      <c r="T44" s="1031"/>
      <c r="U44" s="1031"/>
      <c r="V44" s="1031"/>
      <c r="W44" s="1031"/>
      <c r="X44" s="1031"/>
      <c r="Y44" s="1031"/>
      <c r="Z44" s="1031"/>
      <c r="AA44" s="1031"/>
      <c r="AB44" s="1031"/>
      <c r="AC44" s="1031"/>
      <c r="AD44" s="1031"/>
      <c r="AE44" s="1032"/>
      <c r="AF44" s="1024"/>
      <c r="AG44" s="1025"/>
      <c r="AH44" s="1025"/>
      <c r="AI44" s="1025"/>
      <c r="AJ44" s="1026"/>
      <c r="AK44" s="967"/>
      <c r="AL44" s="958"/>
      <c r="AM44" s="958"/>
      <c r="AN44" s="958"/>
      <c r="AO44" s="958"/>
      <c r="AP44" s="958"/>
      <c r="AQ44" s="958"/>
      <c r="AR44" s="958"/>
      <c r="AS44" s="958"/>
      <c r="AT44" s="958"/>
      <c r="AU44" s="958"/>
      <c r="AV44" s="958"/>
      <c r="AW44" s="958"/>
      <c r="AX44" s="958"/>
      <c r="AY44" s="958"/>
      <c r="AZ44" s="1029"/>
      <c r="BA44" s="1029"/>
      <c r="BB44" s="1029"/>
      <c r="BC44" s="1029"/>
      <c r="BD44" s="1029"/>
      <c r="BE44" s="1013"/>
      <c r="BF44" s="1013"/>
      <c r="BG44" s="1013"/>
      <c r="BH44" s="1013"/>
      <c r="BI44" s="1014"/>
      <c r="BJ44" s="110"/>
      <c r="BK44" s="110"/>
      <c r="BL44" s="110"/>
      <c r="BM44" s="110"/>
      <c r="BN44" s="110"/>
      <c r="BO44" s="123"/>
      <c r="BP44" s="123"/>
      <c r="BQ44" s="120">
        <v>38</v>
      </c>
      <c r="BR44" s="121"/>
      <c r="BS44" s="1003"/>
      <c r="BT44" s="1004"/>
      <c r="BU44" s="1004"/>
      <c r="BV44" s="1004"/>
      <c r="BW44" s="1004"/>
      <c r="BX44" s="1004"/>
      <c r="BY44" s="1004"/>
      <c r="BZ44" s="1004"/>
      <c r="CA44" s="1004"/>
      <c r="CB44" s="1004"/>
      <c r="CC44" s="1004"/>
      <c r="CD44" s="1004"/>
      <c r="CE44" s="1004"/>
      <c r="CF44" s="1004"/>
      <c r="CG44" s="1005"/>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04"/>
    </row>
    <row r="45" spans="1:131" s="105" customFormat="1" ht="26.25" customHeight="1">
      <c r="A45" s="119">
        <v>18</v>
      </c>
      <c r="B45" s="1018"/>
      <c r="C45" s="1019"/>
      <c r="D45" s="1019"/>
      <c r="E45" s="1019"/>
      <c r="F45" s="1019"/>
      <c r="G45" s="1019"/>
      <c r="H45" s="1019"/>
      <c r="I45" s="1019"/>
      <c r="J45" s="1019"/>
      <c r="K45" s="1019"/>
      <c r="L45" s="1019"/>
      <c r="M45" s="1019"/>
      <c r="N45" s="1019"/>
      <c r="O45" s="1019"/>
      <c r="P45" s="1020"/>
      <c r="Q45" s="1030"/>
      <c r="R45" s="1031"/>
      <c r="S45" s="1031"/>
      <c r="T45" s="1031"/>
      <c r="U45" s="1031"/>
      <c r="V45" s="1031"/>
      <c r="W45" s="1031"/>
      <c r="X45" s="1031"/>
      <c r="Y45" s="1031"/>
      <c r="Z45" s="1031"/>
      <c r="AA45" s="1031"/>
      <c r="AB45" s="1031"/>
      <c r="AC45" s="1031"/>
      <c r="AD45" s="1031"/>
      <c r="AE45" s="1032"/>
      <c r="AF45" s="1024"/>
      <c r="AG45" s="1025"/>
      <c r="AH45" s="1025"/>
      <c r="AI45" s="1025"/>
      <c r="AJ45" s="1026"/>
      <c r="AK45" s="967"/>
      <c r="AL45" s="958"/>
      <c r="AM45" s="958"/>
      <c r="AN45" s="958"/>
      <c r="AO45" s="958"/>
      <c r="AP45" s="958"/>
      <c r="AQ45" s="958"/>
      <c r="AR45" s="958"/>
      <c r="AS45" s="958"/>
      <c r="AT45" s="958"/>
      <c r="AU45" s="958"/>
      <c r="AV45" s="958"/>
      <c r="AW45" s="958"/>
      <c r="AX45" s="958"/>
      <c r="AY45" s="958"/>
      <c r="AZ45" s="1029"/>
      <c r="BA45" s="1029"/>
      <c r="BB45" s="1029"/>
      <c r="BC45" s="1029"/>
      <c r="BD45" s="1029"/>
      <c r="BE45" s="1013"/>
      <c r="BF45" s="1013"/>
      <c r="BG45" s="1013"/>
      <c r="BH45" s="1013"/>
      <c r="BI45" s="1014"/>
      <c r="BJ45" s="110"/>
      <c r="BK45" s="110"/>
      <c r="BL45" s="110"/>
      <c r="BM45" s="110"/>
      <c r="BN45" s="110"/>
      <c r="BO45" s="123"/>
      <c r="BP45" s="123"/>
      <c r="BQ45" s="120">
        <v>39</v>
      </c>
      <c r="BR45" s="121"/>
      <c r="BS45" s="1003"/>
      <c r="BT45" s="1004"/>
      <c r="BU45" s="1004"/>
      <c r="BV45" s="1004"/>
      <c r="BW45" s="1004"/>
      <c r="BX45" s="1004"/>
      <c r="BY45" s="1004"/>
      <c r="BZ45" s="1004"/>
      <c r="CA45" s="1004"/>
      <c r="CB45" s="1004"/>
      <c r="CC45" s="1004"/>
      <c r="CD45" s="1004"/>
      <c r="CE45" s="1004"/>
      <c r="CF45" s="1004"/>
      <c r="CG45" s="1005"/>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04"/>
    </row>
    <row r="46" spans="1:131" s="105" customFormat="1" ht="26.25" customHeight="1">
      <c r="A46" s="119">
        <v>19</v>
      </c>
      <c r="B46" s="1018"/>
      <c r="C46" s="1019"/>
      <c r="D46" s="1019"/>
      <c r="E46" s="1019"/>
      <c r="F46" s="1019"/>
      <c r="G46" s="1019"/>
      <c r="H46" s="1019"/>
      <c r="I46" s="1019"/>
      <c r="J46" s="1019"/>
      <c r="K46" s="1019"/>
      <c r="L46" s="1019"/>
      <c r="M46" s="1019"/>
      <c r="N46" s="1019"/>
      <c r="O46" s="1019"/>
      <c r="P46" s="1020"/>
      <c r="Q46" s="1030"/>
      <c r="R46" s="1031"/>
      <c r="S46" s="1031"/>
      <c r="T46" s="1031"/>
      <c r="U46" s="1031"/>
      <c r="V46" s="1031"/>
      <c r="W46" s="1031"/>
      <c r="X46" s="1031"/>
      <c r="Y46" s="1031"/>
      <c r="Z46" s="1031"/>
      <c r="AA46" s="1031"/>
      <c r="AB46" s="1031"/>
      <c r="AC46" s="1031"/>
      <c r="AD46" s="1031"/>
      <c r="AE46" s="1032"/>
      <c r="AF46" s="1024"/>
      <c r="AG46" s="1025"/>
      <c r="AH46" s="1025"/>
      <c r="AI46" s="1025"/>
      <c r="AJ46" s="1026"/>
      <c r="AK46" s="967"/>
      <c r="AL46" s="958"/>
      <c r="AM46" s="958"/>
      <c r="AN46" s="958"/>
      <c r="AO46" s="958"/>
      <c r="AP46" s="958"/>
      <c r="AQ46" s="958"/>
      <c r="AR46" s="958"/>
      <c r="AS46" s="958"/>
      <c r="AT46" s="958"/>
      <c r="AU46" s="958"/>
      <c r="AV46" s="958"/>
      <c r="AW46" s="958"/>
      <c r="AX46" s="958"/>
      <c r="AY46" s="958"/>
      <c r="AZ46" s="1029"/>
      <c r="BA46" s="1029"/>
      <c r="BB46" s="1029"/>
      <c r="BC46" s="1029"/>
      <c r="BD46" s="1029"/>
      <c r="BE46" s="1013"/>
      <c r="BF46" s="1013"/>
      <c r="BG46" s="1013"/>
      <c r="BH46" s="1013"/>
      <c r="BI46" s="1014"/>
      <c r="BJ46" s="110"/>
      <c r="BK46" s="110"/>
      <c r="BL46" s="110"/>
      <c r="BM46" s="110"/>
      <c r="BN46" s="110"/>
      <c r="BO46" s="123"/>
      <c r="BP46" s="123"/>
      <c r="BQ46" s="120">
        <v>40</v>
      </c>
      <c r="BR46" s="121"/>
      <c r="BS46" s="1003"/>
      <c r="BT46" s="1004"/>
      <c r="BU46" s="1004"/>
      <c r="BV46" s="1004"/>
      <c r="BW46" s="1004"/>
      <c r="BX46" s="1004"/>
      <c r="BY46" s="1004"/>
      <c r="BZ46" s="1004"/>
      <c r="CA46" s="1004"/>
      <c r="CB46" s="1004"/>
      <c r="CC46" s="1004"/>
      <c r="CD46" s="1004"/>
      <c r="CE46" s="1004"/>
      <c r="CF46" s="1004"/>
      <c r="CG46" s="1005"/>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04"/>
    </row>
    <row r="47" spans="1:131" s="105" customFormat="1" ht="26.25" customHeight="1">
      <c r="A47" s="119">
        <v>20</v>
      </c>
      <c r="B47" s="1018"/>
      <c r="C47" s="1019"/>
      <c r="D47" s="1019"/>
      <c r="E47" s="1019"/>
      <c r="F47" s="1019"/>
      <c r="G47" s="1019"/>
      <c r="H47" s="1019"/>
      <c r="I47" s="1019"/>
      <c r="J47" s="1019"/>
      <c r="K47" s="1019"/>
      <c r="L47" s="1019"/>
      <c r="M47" s="1019"/>
      <c r="N47" s="1019"/>
      <c r="O47" s="1019"/>
      <c r="P47" s="1020"/>
      <c r="Q47" s="1030"/>
      <c r="R47" s="1031"/>
      <c r="S47" s="1031"/>
      <c r="T47" s="1031"/>
      <c r="U47" s="1031"/>
      <c r="V47" s="1031"/>
      <c r="W47" s="1031"/>
      <c r="X47" s="1031"/>
      <c r="Y47" s="1031"/>
      <c r="Z47" s="1031"/>
      <c r="AA47" s="1031"/>
      <c r="AB47" s="1031"/>
      <c r="AC47" s="1031"/>
      <c r="AD47" s="1031"/>
      <c r="AE47" s="1032"/>
      <c r="AF47" s="1024"/>
      <c r="AG47" s="1025"/>
      <c r="AH47" s="1025"/>
      <c r="AI47" s="1025"/>
      <c r="AJ47" s="1026"/>
      <c r="AK47" s="967"/>
      <c r="AL47" s="958"/>
      <c r="AM47" s="958"/>
      <c r="AN47" s="958"/>
      <c r="AO47" s="958"/>
      <c r="AP47" s="958"/>
      <c r="AQ47" s="958"/>
      <c r="AR47" s="958"/>
      <c r="AS47" s="958"/>
      <c r="AT47" s="958"/>
      <c r="AU47" s="958"/>
      <c r="AV47" s="958"/>
      <c r="AW47" s="958"/>
      <c r="AX47" s="958"/>
      <c r="AY47" s="958"/>
      <c r="AZ47" s="1029"/>
      <c r="BA47" s="1029"/>
      <c r="BB47" s="1029"/>
      <c r="BC47" s="1029"/>
      <c r="BD47" s="1029"/>
      <c r="BE47" s="1013"/>
      <c r="BF47" s="1013"/>
      <c r="BG47" s="1013"/>
      <c r="BH47" s="1013"/>
      <c r="BI47" s="1014"/>
      <c r="BJ47" s="110"/>
      <c r="BK47" s="110"/>
      <c r="BL47" s="110"/>
      <c r="BM47" s="110"/>
      <c r="BN47" s="110"/>
      <c r="BO47" s="123"/>
      <c r="BP47" s="123"/>
      <c r="BQ47" s="120">
        <v>41</v>
      </c>
      <c r="BR47" s="121"/>
      <c r="BS47" s="1003"/>
      <c r="BT47" s="1004"/>
      <c r="BU47" s="1004"/>
      <c r="BV47" s="1004"/>
      <c r="BW47" s="1004"/>
      <c r="BX47" s="1004"/>
      <c r="BY47" s="1004"/>
      <c r="BZ47" s="1004"/>
      <c r="CA47" s="1004"/>
      <c r="CB47" s="1004"/>
      <c r="CC47" s="1004"/>
      <c r="CD47" s="1004"/>
      <c r="CE47" s="1004"/>
      <c r="CF47" s="1004"/>
      <c r="CG47" s="1005"/>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04"/>
    </row>
    <row r="48" spans="1:131" s="105" customFormat="1" ht="26.25" customHeight="1">
      <c r="A48" s="119">
        <v>21</v>
      </c>
      <c r="B48" s="1018"/>
      <c r="C48" s="1019"/>
      <c r="D48" s="1019"/>
      <c r="E48" s="1019"/>
      <c r="F48" s="1019"/>
      <c r="G48" s="1019"/>
      <c r="H48" s="1019"/>
      <c r="I48" s="1019"/>
      <c r="J48" s="1019"/>
      <c r="K48" s="1019"/>
      <c r="L48" s="1019"/>
      <c r="M48" s="1019"/>
      <c r="N48" s="1019"/>
      <c r="O48" s="1019"/>
      <c r="P48" s="1020"/>
      <c r="Q48" s="1030"/>
      <c r="R48" s="1031"/>
      <c r="S48" s="1031"/>
      <c r="T48" s="1031"/>
      <c r="U48" s="1031"/>
      <c r="V48" s="1031"/>
      <c r="W48" s="1031"/>
      <c r="X48" s="1031"/>
      <c r="Y48" s="1031"/>
      <c r="Z48" s="1031"/>
      <c r="AA48" s="1031"/>
      <c r="AB48" s="1031"/>
      <c r="AC48" s="1031"/>
      <c r="AD48" s="1031"/>
      <c r="AE48" s="1032"/>
      <c r="AF48" s="1024"/>
      <c r="AG48" s="1025"/>
      <c r="AH48" s="1025"/>
      <c r="AI48" s="1025"/>
      <c r="AJ48" s="1026"/>
      <c r="AK48" s="967"/>
      <c r="AL48" s="958"/>
      <c r="AM48" s="958"/>
      <c r="AN48" s="958"/>
      <c r="AO48" s="958"/>
      <c r="AP48" s="958"/>
      <c r="AQ48" s="958"/>
      <c r="AR48" s="958"/>
      <c r="AS48" s="958"/>
      <c r="AT48" s="958"/>
      <c r="AU48" s="958"/>
      <c r="AV48" s="958"/>
      <c r="AW48" s="958"/>
      <c r="AX48" s="958"/>
      <c r="AY48" s="958"/>
      <c r="AZ48" s="1029"/>
      <c r="BA48" s="1029"/>
      <c r="BB48" s="1029"/>
      <c r="BC48" s="1029"/>
      <c r="BD48" s="1029"/>
      <c r="BE48" s="1013"/>
      <c r="BF48" s="1013"/>
      <c r="BG48" s="1013"/>
      <c r="BH48" s="1013"/>
      <c r="BI48" s="1014"/>
      <c r="BJ48" s="110"/>
      <c r="BK48" s="110"/>
      <c r="BL48" s="110"/>
      <c r="BM48" s="110"/>
      <c r="BN48" s="110"/>
      <c r="BO48" s="123"/>
      <c r="BP48" s="123"/>
      <c r="BQ48" s="120">
        <v>42</v>
      </c>
      <c r="BR48" s="121"/>
      <c r="BS48" s="1003"/>
      <c r="BT48" s="1004"/>
      <c r="BU48" s="1004"/>
      <c r="BV48" s="1004"/>
      <c r="BW48" s="1004"/>
      <c r="BX48" s="1004"/>
      <c r="BY48" s="1004"/>
      <c r="BZ48" s="1004"/>
      <c r="CA48" s="1004"/>
      <c r="CB48" s="1004"/>
      <c r="CC48" s="1004"/>
      <c r="CD48" s="1004"/>
      <c r="CE48" s="1004"/>
      <c r="CF48" s="1004"/>
      <c r="CG48" s="1005"/>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04"/>
    </row>
    <row r="49" spans="1:131" s="105" customFormat="1" ht="26.25" customHeight="1">
      <c r="A49" s="119">
        <v>22</v>
      </c>
      <c r="B49" s="1018"/>
      <c r="C49" s="1019"/>
      <c r="D49" s="1019"/>
      <c r="E49" s="1019"/>
      <c r="F49" s="1019"/>
      <c r="G49" s="1019"/>
      <c r="H49" s="1019"/>
      <c r="I49" s="1019"/>
      <c r="J49" s="1019"/>
      <c r="K49" s="1019"/>
      <c r="L49" s="1019"/>
      <c r="M49" s="1019"/>
      <c r="N49" s="1019"/>
      <c r="O49" s="1019"/>
      <c r="P49" s="1020"/>
      <c r="Q49" s="1030"/>
      <c r="R49" s="1031"/>
      <c r="S49" s="1031"/>
      <c r="T49" s="1031"/>
      <c r="U49" s="1031"/>
      <c r="V49" s="1031"/>
      <c r="W49" s="1031"/>
      <c r="X49" s="1031"/>
      <c r="Y49" s="1031"/>
      <c r="Z49" s="1031"/>
      <c r="AA49" s="1031"/>
      <c r="AB49" s="1031"/>
      <c r="AC49" s="1031"/>
      <c r="AD49" s="1031"/>
      <c r="AE49" s="1032"/>
      <c r="AF49" s="1024"/>
      <c r="AG49" s="1025"/>
      <c r="AH49" s="1025"/>
      <c r="AI49" s="1025"/>
      <c r="AJ49" s="1026"/>
      <c r="AK49" s="967"/>
      <c r="AL49" s="958"/>
      <c r="AM49" s="958"/>
      <c r="AN49" s="958"/>
      <c r="AO49" s="958"/>
      <c r="AP49" s="958"/>
      <c r="AQ49" s="958"/>
      <c r="AR49" s="958"/>
      <c r="AS49" s="958"/>
      <c r="AT49" s="958"/>
      <c r="AU49" s="958"/>
      <c r="AV49" s="958"/>
      <c r="AW49" s="958"/>
      <c r="AX49" s="958"/>
      <c r="AY49" s="958"/>
      <c r="AZ49" s="1029"/>
      <c r="BA49" s="1029"/>
      <c r="BB49" s="1029"/>
      <c r="BC49" s="1029"/>
      <c r="BD49" s="1029"/>
      <c r="BE49" s="1013"/>
      <c r="BF49" s="1013"/>
      <c r="BG49" s="1013"/>
      <c r="BH49" s="1013"/>
      <c r="BI49" s="1014"/>
      <c r="BJ49" s="110"/>
      <c r="BK49" s="110"/>
      <c r="BL49" s="110"/>
      <c r="BM49" s="110"/>
      <c r="BN49" s="110"/>
      <c r="BO49" s="123"/>
      <c r="BP49" s="123"/>
      <c r="BQ49" s="120">
        <v>43</v>
      </c>
      <c r="BR49" s="121"/>
      <c r="BS49" s="1003"/>
      <c r="BT49" s="1004"/>
      <c r="BU49" s="1004"/>
      <c r="BV49" s="1004"/>
      <c r="BW49" s="1004"/>
      <c r="BX49" s="1004"/>
      <c r="BY49" s="1004"/>
      <c r="BZ49" s="1004"/>
      <c r="CA49" s="1004"/>
      <c r="CB49" s="1004"/>
      <c r="CC49" s="1004"/>
      <c r="CD49" s="1004"/>
      <c r="CE49" s="1004"/>
      <c r="CF49" s="1004"/>
      <c r="CG49" s="1005"/>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04"/>
    </row>
    <row r="50" spans="1:131" s="105" customFormat="1" ht="26.25" customHeight="1">
      <c r="A50" s="119">
        <v>23</v>
      </c>
      <c r="B50" s="1018"/>
      <c r="C50" s="1019"/>
      <c r="D50" s="1019"/>
      <c r="E50" s="1019"/>
      <c r="F50" s="1019"/>
      <c r="G50" s="1019"/>
      <c r="H50" s="1019"/>
      <c r="I50" s="1019"/>
      <c r="J50" s="1019"/>
      <c r="K50" s="1019"/>
      <c r="L50" s="1019"/>
      <c r="M50" s="1019"/>
      <c r="N50" s="1019"/>
      <c r="O50" s="1019"/>
      <c r="P50" s="1020"/>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1013"/>
      <c r="BF50" s="1013"/>
      <c r="BG50" s="1013"/>
      <c r="BH50" s="1013"/>
      <c r="BI50" s="1014"/>
      <c r="BJ50" s="110"/>
      <c r="BK50" s="110"/>
      <c r="BL50" s="110"/>
      <c r="BM50" s="110"/>
      <c r="BN50" s="110"/>
      <c r="BO50" s="123"/>
      <c r="BP50" s="123"/>
      <c r="BQ50" s="120">
        <v>44</v>
      </c>
      <c r="BR50" s="121"/>
      <c r="BS50" s="1003"/>
      <c r="BT50" s="1004"/>
      <c r="BU50" s="1004"/>
      <c r="BV50" s="1004"/>
      <c r="BW50" s="1004"/>
      <c r="BX50" s="1004"/>
      <c r="BY50" s="1004"/>
      <c r="BZ50" s="1004"/>
      <c r="CA50" s="1004"/>
      <c r="CB50" s="1004"/>
      <c r="CC50" s="1004"/>
      <c r="CD50" s="1004"/>
      <c r="CE50" s="1004"/>
      <c r="CF50" s="1004"/>
      <c r="CG50" s="1005"/>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04"/>
    </row>
    <row r="51" spans="1:131" s="105" customFormat="1" ht="26.25" customHeight="1">
      <c r="A51" s="119">
        <v>24</v>
      </c>
      <c r="B51" s="1018"/>
      <c r="C51" s="1019"/>
      <c r="D51" s="1019"/>
      <c r="E51" s="1019"/>
      <c r="F51" s="1019"/>
      <c r="G51" s="1019"/>
      <c r="H51" s="1019"/>
      <c r="I51" s="1019"/>
      <c r="J51" s="1019"/>
      <c r="K51" s="1019"/>
      <c r="L51" s="1019"/>
      <c r="M51" s="1019"/>
      <c r="N51" s="1019"/>
      <c r="O51" s="1019"/>
      <c r="P51" s="1020"/>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1013"/>
      <c r="BF51" s="1013"/>
      <c r="BG51" s="1013"/>
      <c r="BH51" s="1013"/>
      <c r="BI51" s="1014"/>
      <c r="BJ51" s="110"/>
      <c r="BK51" s="110"/>
      <c r="BL51" s="110"/>
      <c r="BM51" s="110"/>
      <c r="BN51" s="110"/>
      <c r="BO51" s="123"/>
      <c r="BP51" s="123"/>
      <c r="BQ51" s="120">
        <v>45</v>
      </c>
      <c r="BR51" s="121"/>
      <c r="BS51" s="1003"/>
      <c r="BT51" s="1004"/>
      <c r="BU51" s="1004"/>
      <c r="BV51" s="1004"/>
      <c r="BW51" s="1004"/>
      <c r="BX51" s="1004"/>
      <c r="BY51" s="1004"/>
      <c r="BZ51" s="1004"/>
      <c r="CA51" s="1004"/>
      <c r="CB51" s="1004"/>
      <c r="CC51" s="1004"/>
      <c r="CD51" s="1004"/>
      <c r="CE51" s="1004"/>
      <c r="CF51" s="1004"/>
      <c r="CG51" s="1005"/>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04"/>
    </row>
    <row r="52" spans="1:131" s="105" customFormat="1" ht="26.25" customHeight="1">
      <c r="A52" s="119">
        <v>25</v>
      </c>
      <c r="B52" s="1018"/>
      <c r="C52" s="1019"/>
      <c r="D52" s="1019"/>
      <c r="E52" s="1019"/>
      <c r="F52" s="1019"/>
      <c r="G52" s="1019"/>
      <c r="H52" s="1019"/>
      <c r="I52" s="1019"/>
      <c r="J52" s="1019"/>
      <c r="K52" s="1019"/>
      <c r="L52" s="1019"/>
      <c r="M52" s="1019"/>
      <c r="N52" s="1019"/>
      <c r="O52" s="1019"/>
      <c r="P52" s="1020"/>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1013"/>
      <c r="BF52" s="1013"/>
      <c r="BG52" s="1013"/>
      <c r="BH52" s="1013"/>
      <c r="BI52" s="1014"/>
      <c r="BJ52" s="110"/>
      <c r="BK52" s="110"/>
      <c r="BL52" s="110"/>
      <c r="BM52" s="110"/>
      <c r="BN52" s="110"/>
      <c r="BO52" s="123"/>
      <c r="BP52" s="123"/>
      <c r="BQ52" s="120">
        <v>46</v>
      </c>
      <c r="BR52" s="121"/>
      <c r="BS52" s="1003"/>
      <c r="BT52" s="1004"/>
      <c r="BU52" s="1004"/>
      <c r="BV52" s="1004"/>
      <c r="BW52" s="1004"/>
      <c r="BX52" s="1004"/>
      <c r="BY52" s="1004"/>
      <c r="BZ52" s="1004"/>
      <c r="CA52" s="1004"/>
      <c r="CB52" s="1004"/>
      <c r="CC52" s="1004"/>
      <c r="CD52" s="1004"/>
      <c r="CE52" s="1004"/>
      <c r="CF52" s="1004"/>
      <c r="CG52" s="1005"/>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04"/>
    </row>
    <row r="53" spans="1:131" s="105" customFormat="1" ht="26.25" customHeight="1">
      <c r="A53" s="119">
        <v>26</v>
      </c>
      <c r="B53" s="1018"/>
      <c r="C53" s="1019"/>
      <c r="D53" s="1019"/>
      <c r="E53" s="1019"/>
      <c r="F53" s="1019"/>
      <c r="G53" s="1019"/>
      <c r="H53" s="1019"/>
      <c r="I53" s="1019"/>
      <c r="J53" s="1019"/>
      <c r="K53" s="1019"/>
      <c r="L53" s="1019"/>
      <c r="M53" s="1019"/>
      <c r="N53" s="1019"/>
      <c r="O53" s="1019"/>
      <c r="P53" s="1020"/>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1013"/>
      <c r="BF53" s="1013"/>
      <c r="BG53" s="1013"/>
      <c r="BH53" s="1013"/>
      <c r="BI53" s="1014"/>
      <c r="BJ53" s="110"/>
      <c r="BK53" s="110"/>
      <c r="BL53" s="110"/>
      <c r="BM53" s="110"/>
      <c r="BN53" s="110"/>
      <c r="BO53" s="123"/>
      <c r="BP53" s="123"/>
      <c r="BQ53" s="120">
        <v>47</v>
      </c>
      <c r="BR53" s="121"/>
      <c r="BS53" s="1003"/>
      <c r="BT53" s="1004"/>
      <c r="BU53" s="1004"/>
      <c r="BV53" s="1004"/>
      <c r="BW53" s="1004"/>
      <c r="BX53" s="1004"/>
      <c r="BY53" s="1004"/>
      <c r="BZ53" s="1004"/>
      <c r="CA53" s="1004"/>
      <c r="CB53" s="1004"/>
      <c r="CC53" s="1004"/>
      <c r="CD53" s="1004"/>
      <c r="CE53" s="1004"/>
      <c r="CF53" s="1004"/>
      <c r="CG53" s="1005"/>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04"/>
    </row>
    <row r="54" spans="1:131" s="105" customFormat="1" ht="26.25" customHeight="1">
      <c r="A54" s="119">
        <v>27</v>
      </c>
      <c r="B54" s="1018"/>
      <c r="C54" s="1019"/>
      <c r="D54" s="1019"/>
      <c r="E54" s="1019"/>
      <c r="F54" s="1019"/>
      <c r="G54" s="1019"/>
      <c r="H54" s="1019"/>
      <c r="I54" s="1019"/>
      <c r="J54" s="1019"/>
      <c r="K54" s="1019"/>
      <c r="L54" s="1019"/>
      <c r="M54" s="1019"/>
      <c r="N54" s="1019"/>
      <c r="O54" s="1019"/>
      <c r="P54" s="1020"/>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1013"/>
      <c r="BF54" s="1013"/>
      <c r="BG54" s="1013"/>
      <c r="BH54" s="1013"/>
      <c r="BI54" s="1014"/>
      <c r="BJ54" s="110"/>
      <c r="BK54" s="110"/>
      <c r="BL54" s="110"/>
      <c r="BM54" s="110"/>
      <c r="BN54" s="110"/>
      <c r="BO54" s="123"/>
      <c r="BP54" s="123"/>
      <c r="BQ54" s="120">
        <v>48</v>
      </c>
      <c r="BR54" s="121"/>
      <c r="BS54" s="1003"/>
      <c r="BT54" s="1004"/>
      <c r="BU54" s="1004"/>
      <c r="BV54" s="1004"/>
      <c r="BW54" s="1004"/>
      <c r="BX54" s="1004"/>
      <c r="BY54" s="1004"/>
      <c r="BZ54" s="1004"/>
      <c r="CA54" s="1004"/>
      <c r="CB54" s="1004"/>
      <c r="CC54" s="1004"/>
      <c r="CD54" s="1004"/>
      <c r="CE54" s="1004"/>
      <c r="CF54" s="1004"/>
      <c r="CG54" s="1005"/>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04"/>
    </row>
    <row r="55" spans="1:131" s="105" customFormat="1" ht="26.25" customHeight="1">
      <c r="A55" s="119">
        <v>28</v>
      </c>
      <c r="B55" s="1018"/>
      <c r="C55" s="1019"/>
      <c r="D55" s="1019"/>
      <c r="E55" s="1019"/>
      <c r="F55" s="1019"/>
      <c r="G55" s="1019"/>
      <c r="H55" s="1019"/>
      <c r="I55" s="1019"/>
      <c r="J55" s="1019"/>
      <c r="K55" s="1019"/>
      <c r="L55" s="1019"/>
      <c r="M55" s="1019"/>
      <c r="N55" s="1019"/>
      <c r="O55" s="1019"/>
      <c r="P55" s="1020"/>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1013"/>
      <c r="BF55" s="1013"/>
      <c r="BG55" s="1013"/>
      <c r="BH55" s="1013"/>
      <c r="BI55" s="1014"/>
      <c r="BJ55" s="110"/>
      <c r="BK55" s="110"/>
      <c r="BL55" s="110"/>
      <c r="BM55" s="110"/>
      <c r="BN55" s="110"/>
      <c r="BO55" s="123"/>
      <c r="BP55" s="123"/>
      <c r="BQ55" s="120">
        <v>49</v>
      </c>
      <c r="BR55" s="121"/>
      <c r="BS55" s="1003"/>
      <c r="BT55" s="1004"/>
      <c r="BU55" s="1004"/>
      <c r="BV55" s="1004"/>
      <c r="BW55" s="1004"/>
      <c r="BX55" s="1004"/>
      <c r="BY55" s="1004"/>
      <c r="BZ55" s="1004"/>
      <c r="CA55" s="1004"/>
      <c r="CB55" s="1004"/>
      <c r="CC55" s="1004"/>
      <c r="CD55" s="1004"/>
      <c r="CE55" s="1004"/>
      <c r="CF55" s="1004"/>
      <c r="CG55" s="1005"/>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04"/>
    </row>
    <row r="56" spans="1:131" s="105" customFormat="1" ht="26.25" customHeight="1">
      <c r="A56" s="119">
        <v>29</v>
      </c>
      <c r="B56" s="1018"/>
      <c r="C56" s="1019"/>
      <c r="D56" s="1019"/>
      <c r="E56" s="1019"/>
      <c r="F56" s="1019"/>
      <c r="G56" s="1019"/>
      <c r="H56" s="1019"/>
      <c r="I56" s="1019"/>
      <c r="J56" s="1019"/>
      <c r="K56" s="1019"/>
      <c r="L56" s="1019"/>
      <c r="M56" s="1019"/>
      <c r="N56" s="1019"/>
      <c r="O56" s="1019"/>
      <c r="P56" s="1020"/>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1013"/>
      <c r="BF56" s="1013"/>
      <c r="BG56" s="1013"/>
      <c r="BH56" s="1013"/>
      <c r="BI56" s="1014"/>
      <c r="BJ56" s="110"/>
      <c r="BK56" s="110"/>
      <c r="BL56" s="110"/>
      <c r="BM56" s="110"/>
      <c r="BN56" s="110"/>
      <c r="BO56" s="123"/>
      <c r="BP56" s="123"/>
      <c r="BQ56" s="120">
        <v>50</v>
      </c>
      <c r="BR56" s="121"/>
      <c r="BS56" s="1003"/>
      <c r="BT56" s="1004"/>
      <c r="BU56" s="1004"/>
      <c r="BV56" s="1004"/>
      <c r="BW56" s="1004"/>
      <c r="BX56" s="1004"/>
      <c r="BY56" s="1004"/>
      <c r="BZ56" s="1004"/>
      <c r="CA56" s="1004"/>
      <c r="CB56" s="1004"/>
      <c r="CC56" s="1004"/>
      <c r="CD56" s="1004"/>
      <c r="CE56" s="1004"/>
      <c r="CF56" s="1004"/>
      <c r="CG56" s="1005"/>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04"/>
    </row>
    <row r="57" spans="1:131" s="105" customFormat="1" ht="26.25" customHeight="1">
      <c r="A57" s="119">
        <v>30</v>
      </c>
      <c r="B57" s="1018"/>
      <c r="C57" s="1019"/>
      <c r="D57" s="1019"/>
      <c r="E57" s="1019"/>
      <c r="F57" s="1019"/>
      <c r="G57" s="1019"/>
      <c r="H57" s="1019"/>
      <c r="I57" s="1019"/>
      <c r="J57" s="1019"/>
      <c r="K57" s="1019"/>
      <c r="L57" s="1019"/>
      <c r="M57" s="1019"/>
      <c r="N57" s="1019"/>
      <c r="O57" s="1019"/>
      <c r="P57" s="1020"/>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1013"/>
      <c r="BF57" s="1013"/>
      <c r="BG57" s="1013"/>
      <c r="BH57" s="1013"/>
      <c r="BI57" s="1014"/>
      <c r="BJ57" s="110"/>
      <c r="BK57" s="110"/>
      <c r="BL57" s="110"/>
      <c r="BM57" s="110"/>
      <c r="BN57" s="110"/>
      <c r="BO57" s="123"/>
      <c r="BP57" s="123"/>
      <c r="BQ57" s="120">
        <v>51</v>
      </c>
      <c r="BR57" s="121"/>
      <c r="BS57" s="1003"/>
      <c r="BT57" s="1004"/>
      <c r="BU57" s="1004"/>
      <c r="BV57" s="1004"/>
      <c r="BW57" s="1004"/>
      <c r="BX57" s="1004"/>
      <c r="BY57" s="1004"/>
      <c r="BZ57" s="1004"/>
      <c r="CA57" s="1004"/>
      <c r="CB57" s="1004"/>
      <c r="CC57" s="1004"/>
      <c r="CD57" s="1004"/>
      <c r="CE57" s="1004"/>
      <c r="CF57" s="1004"/>
      <c r="CG57" s="1005"/>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04"/>
    </row>
    <row r="58" spans="1:131" s="105" customFormat="1" ht="26.25" customHeight="1">
      <c r="A58" s="119">
        <v>31</v>
      </c>
      <c r="B58" s="1018"/>
      <c r="C58" s="1019"/>
      <c r="D58" s="1019"/>
      <c r="E58" s="1019"/>
      <c r="F58" s="1019"/>
      <c r="G58" s="1019"/>
      <c r="H58" s="1019"/>
      <c r="I58" s="1019"/>
      <c r="J58" s="1019"/>
      <c r="K58" s="1019"/>
      <c r="L58" s="1019"/>
      <c r="M58" s="1019"/>
      <c r="N58" s="1019"/>
      <c r="O58" s="1019"/>
      <c r="P58" s="1020"/>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1013"/>
      <c r="BF58" s="1013"/>
      <c r="BG58" s="1013"/>
      <c r="BH58" s="1013"/>
      <c r="BI58" s="1014"/>
      <c r="BJ58" s="110"/>
      <c r="BK58" s="110"/>
      <c r="BL58" s="110"/>
      <c r="BM58" s="110"/>
      <c r="BN58" s="110"/>
      <c r="BO58" s="123"/>
      <c r="BP58" s="123"/>
      <c r="BQ58" s="120">
        <v>52</v>
      </c>
      <c r="BR58" s="121"/>
      <c r="BS58" s="1003"/>
      <c r="BT58" s="1004"/>
      <c r="BU58" s="1004"/>
      <c r="BV58" s="1004"/>
      <c r="BW58" s="1004"/>
      <c r="BX58" s="1004"/>
      <c r="BY58" s="1004"/>
      <c r="BZ58" s="1004"/>
      <c r="CA58" s="1004"/>
      <c r="CB58" s="1004"/>
      <c r="CC58" s="1004"/>
      <c r="CD58" s="1004"/>
      <c r="CE58" s="1004"/>
      <c r="CF58" s="1004"/>
      <c r="CG58" s="1005"/>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04"/>
    </row>
    <row r="59" spans="1:131" s="105" customFormat="1" ht="26.25" customHeight="1">
      <c r="A59" s="119">
        <v>32</v>
      </c>
      <c r="B59" s="1018"/>
      <c r="C59" s="1019"/>
      <c r="D59" s="1019"/>
      <c r="E59" s="1019"/>
      <c r="F59" s="1019"/>
      <c r="G59" s="1019"/>
      <c r="H59" s="1019"/>
      <c r="I59" s="1019"/>
      <c r="J59" s="1019"/>
      <c r="K59" s="1019"/>
      <c r="L59" s="1019"/>
      <c r="M59" s="1019"/>
      <c r="N59" s="1019"/>
      <c r="O59" s="1019"/>
      <c r="P59" s="1020"/>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1013"/>
      <c r="BF59" s="1013"/>
      <c r="BG59" s="1013"/>
      <c r="BH59" s="1013"/>
      <c r="BI59" s="1014"/>
      <c r="BJ59" s="110"/>
      <c r="BK59" s="110"/>
      <c r="BL59" s="110"/>
      <c r="BM59" s="110"/>
      <c r="BN59" s="110"/>
      <c r="BO59" s="123"/>
      <c r="BP59" s="123"/>
      <c r="BQ59" s="120">
        <v>53</v>
      </c>
      <c r="BR59" s="121"/>
      <c r="BS59" s="1003"/>
      <c r="BT59" s="1004"/>
      <c r="BU59" s="1004"/>
      <c r="BV59" s="1004"/>
      <c r="BW59" s="1004"/>
      <c r="BX59" s="1004"/>
      <c r="BY59" s="1004"/>
      <c r="BZ59" s="1004"/>
      <c r="CA59" s="1004"/>
      <c r="CB59" s="1004"/>
      <c r="CC59" s="1004"/>
      <c r="CD59" s="1004"/>
      <c r="CE59" s="1004"/>
      <c r="CF59" s="1004"/>
      <c r="CG59" s="1005"/>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04"/>
    </row>
    <row r="60" spans="1:131" s="105" customFormat="1" ht="26.25" customHeight="1">
      <c r="A60" s="119">
        <v>33</v>
      </c>
      <c r="B60" s="1018"/>
      <c r="C60" s="1019"/>
      <c r="D60" s="1019"/>
      <c r="E60" s="1019"/>
      <c r="F60" s="1019"/>
      <c r="G60" s="1019"/>
      <c r="H60" s="1019"/>
      <c r="I60" s="1019"/>
      <c r="J60" s="1019"/>
      <c r="K60" s="1019"/>
      <c r="L60" s="1019"/>
      <c r="M60" s="1019"/>
      <c r="N60" s="1019"/>
      <c r="O60" s="1019"/>
      <c r="P60" s="1020"/>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1013"/>
      <c r="BF60" s="1013"/>
      <c r="BG60" s="1013"/>
      <c r="BH60" s="1013"/>
      <c r="BI60" s="1014"/>
      <c r="BJ60" s="110"/>
      <c r="BK60" s="110"/>
      <c r="BL60" s="110"/>
      <c r="BM60" s="110"/>
      <c r="BN60" s="110"/>
      <c r="BO60" s="123"/>
      <c r="BP60" s="123"/>
      <c r="BQ60" s="120">
        <v>54</v>
      </c>
      <c r="BR60" s="121"/>
      <c r="BS60" s="1003"/>
      <c r="BT60" s="1004"/>
      <c r="BU60" s="1004"/>
      <c r="BV60" s="1004"/>
      <c r="BW60" s="1004"/>
      <c r="BX60" s="1004"/>
      <c r="BY60" s="1004"/>
      <c r="BZ60" s="1004"/>
      <c r="CA60" s="1004"/>
      <c r="CB60" s="1004"/>
      <c r="CC60" s="1004"/>
      <c r="CD60" s="1004"/>
      <c r="CE60" s="1004"/>
      <c r="CF60" s="1004"/>
      <c r="CG60" s="1005"/>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04"/>
    </row>
    <row r="61" spans="1:131" s="105" customFormat="1" ht="26.25" customHeight="1" thickBot="1">
      <c r="A61" s="119">
        <v>34</v>
      </c>
      <c r="B61" s="1018"/>
      <c r="C61" s="1019"/>
      <c r="D61" s="1019"/>
      <c r="E61" s="1019"/>
      <c r="F61" s="1019"/>
      <c r="G61" s="1019"/>
      <c r="H61" s="1019"/>
      <c r="I61" s="1019"/>
      <c r="J61" s="1019"/>
      <c r="K61" s="1019"/>
      <c r="L61" s="1019"/>
      <c r="M61" s="1019"/>
      <c r="N61" s="1019"/>
      <c r="O61" s="1019"/>
      <c r="P61" s="1020"/>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1013"/>
      <c r="BF61" s="1013"/>
      <c r="BG61" s="1013"/>
      <c r="BH61" s="1013"/>
      <c r="BI61" s="1014"/>
      <c r="BJ61" s="110"/>
      <c r="BK61" s="110"/>
      <c r="BL61" s="110"/>
      <c r="BM61" s="110"/>
      <c r="BN61" s="110"/>
      <c r="BO61" s="123"/>
      <c r="BP61" s="123"/>
      <c r="BQ61" s="120">
        <v>55</v>
      </c>
      <c r="BR61" s="121"/>
      <c r="BS61" s="1003"/>
      <c r="BT61" s="1004"/>
      <c r="BU61" s="1004"/>
      <c r="BV61" s="1004"/>
      <c r="BW61" s="1004"/>
      <c r="BX61" s="1004"/>
      <c r="BY61" s="1004"/>
      <c r="BZ61" s="1004"/>
      <c r="CA61" s="1004"/>
      <c r="CB61" s="1004"/>
      <c r="CC61" s="1004"/>
      <c r="CD61" s="1004"/>
      <c r="CE61" s="1004"/>
      <c r="CF61" s="1004"/>
      <c r="CG61" s="1005"/>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04"/>
    </row>
    <row r="62" spans="1:131" s="105" customFormat="1" ht="26.25" customHeight="1">
      <c r="A62" s="119">
        <v>35</v>
      </c>
      <c r="B62" s="1018"/>
      <c r="C62" s="1019"/>
      <c r="D62" s="1019"/>
      <c r="E62" s="1019"/>
      <c r="F62" s="1019"/>
      <c r="G62" s="1019"/>
      <c r="H62" s="1019"/>
      <c r="I62" s="1019"/>
      <c r="J62" s="1019"/>
      <c r="K62" s="1019"/>
      <c r="L62" s="1019"/>
      <c r="M62" s="1019"/>
      <c r="N62" s="1019"/>
      <c r="O62" s="1019"/>
      <c r="P62" s="1020"/>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1013"/>
      <c r="BF62" s="1013"/>
      <c r="BG62" s="1013"/>
      <c r="BH62" s="1013"/>
      <c r="BI62" s="1014"/>
      <c r="BJ62" s="1015" t="s">
        <v>345</v>
      </c>
      <c r="BK62" s="1016"/>
      <c r="BL62" s="1016"/>
      <c r="BM62" s="1016"/>
      <c r="BN62" s="1017"/>
      <c r="BO62" s="123"/>
      <c r="BP62" s="123"/>
      <c r="BQ62" s="120">
        <v>56</v>
      </c>
      <c r="BR62" s="121"/>
      <c r="BS62" s="1003"/>
      <c r="BT62" s="1004"/>
      <c r="BU62" s="1004"/>
      <c r="BV62" s="1004"/>
      <c r="BW62" s="1004"/>
      <c r="BX62" s="1004"/>
      <c r="BY62" s="1004"/>
      <c r="BZ62" s="1004"/>
      <c r="CA62" s="1004"/>
      <c r="CB62" s="1004"/>
      <c r="CC62" s="1004"/>
      <c r="CD62" s="1004"/>
      <c r="CE62" s="1004"/>
      <c r="CF62" s="1004"/>
      <c r="CG62" s="1005"/>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04"/>
    </row>
    <row r="63" spans="1:131" s="105" customFormat="1" ht="26.25" customHeight="1" thickBot="1">
      <c r="A63" s="122" t="s">
        <v>328</v>
      </c>
      <c r="B63" s="931" t="s">
        <v>346</v>
      </c>
      <c r="C63" s="932"/>
      <c r="D63" s="932"/>
      <c r="E63" s="932"/>
      <c r="F63" s="932"/>
      <c r="G63" s="932"/>
      <c r="H63" s="932"/>
      <c r="I63" s="932"/>
      <c r="J63" s="932"/>
      <c r="K63" s="932"/>
      <c r="L63" s="932"/>
      <c r="M63" s="932"/>
      <c r="N63" s="932"/>
      <c r="O63" s="932"/>
      <c r="P63" s="933"/>
      <c r="Q63" s="949"/>
      <c r="R63" s="950"/>
      <c r="S63" s="950"/>
      <c r="T63" s="950"/>
      <c r="U63" s="950"/>
      <c r="V63" s="950"/>
      <c r="W63" s="950"/>
      <c r="X63" s="950"/>
      <c r="Y63" s="950"/>
      <c r="Z63" s="950"/>
      <c r="AA63" s="950"/>
      <c r="AB63" s="950"/>
      <c r="AC63" s="950"/>
      <c r="AD63" s="950"/>
      <c r="AE63" s="1009"/>
      <c r="AF63" s="1010">
        <v>1619</v>
      </c>
      <c r="AG63" s="946"/>
      <c r="AH63" s="946"/>
      <c r="AI63" s="946"/>
      <c r="AJ63" s="1011"/>
      <c r="AK63" s="1012"/>
      <c r="AL63" s="950"/>
      <c r="AM63" s="950"/>
      <c r="AN63" s="950"/>
      <c r="AO63" s="950"/>
      <c r="AP63" s="946">
        <v>14136</v>
      </c>
      <c r="AQ63" s="946"/>
      <c r="AR63" s="946"/>
      <c r="AS63" s="946"/>
      <c r="AT63" s="946"/>
      <c r="AU63" s="946">
        <v>5258</v>
      </c>
      <c r="AV63" s="946"/>
      <c r="AW63" s="946"/>
      <c r="AX63" s="946"/>
      <c r="AY63" s="946"/>
      <c r="AZ63" s="1006"/>
      <c r="BA63" s="1006"/>
      <c r="BB63" s="1006"/>
      <c r="BC63" s="1006"/>
      <c r="BD63" s="1006"/>
      <c r="BE63" s="947"/>
      <c r="BF63" s="947"/>
      <c r="BG63" s="947"/>
      <c r="BH63" s="947"/>
      <c r="BI63" s="948"/>
      <c r="BJ63" s="1007" t="s">
        <v>67</v>
      </c>
      <c r="BK63" s="938"/>
      <c r="BL63" s="938"/>
      <c r="BM63" s="938"/>
      <c r="BN63" s="1008"/>
      <c r="BO63" s="123"/>
      <c r="BP63" s="123"/>
      <c r="BQ63" s="120">
        <v>57</v>
      </c>
      <c r="BR63" s="121"/>
      <c r="BS63" s="1003"/>
      <c r="BT63" s="1004"/>
      <c r="BU63" s="1004"/>
      <c r="BV63" s="1004"/>
      <c r="BW63" s="1004"/>
      <c r="BX63" s="1004"/>
      <c r="BY63" s="1004"/>
      <c r="BZ63" s="1004"/>
      <c r="CA63" s="1004"/>
      <c r="CB63" s="1004"/>
      <c r="CC63" s="1004"/>
      <c r="CD63" s="1004"/>
      <c r="CE63" s="1004"/>
      <c r="CF63" s="1004"/>
      <c r="CG63" s="1005"/>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04"/>
    </row>
    <row r="64" spans="1:131" s="105" customFormat="1" ht="26.2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3"/>
      <c r="BT64" s="1004"/>
      <c r="BU64" s="1004"/>
      <c r="BV64" s="1004"/>
      <c r="BW64" s="1004"/>
      <c r="BX64" s="1004"/>
      <c r="BY64" s="1004"/>
      <c r="BZ64" s="1004"/>
      <c r="CA64" s="1004"/>
      <c r="CB64" s="1004"/>
      <c r="CC64" s="1004"/>
      <c r="CD64" s="1004"/>
      <c r="CE64" s="1004"/>
      <c r="CF64" s="1004"/>
      <c r="CG64" s="1005"/>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04"/>
    </row>
    <row r="65" spans="1:131" s="105" customFormat="1" ht="26.25" customHeight="1" thickBot="1">
      <c r="A65" s="110" t="s">
        <v>347</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3"/>
      <c r="BT65" s="1004"/>
      <c r="BU65" s="1004"/>
      <c r="BV65" s="1004"/>
      <c r="BW65" s="1004"/>
      <c r="BX65" s="1004"/>
      <c r="BY65" s="1004"/>
      <c r="BZ65" s="1004"/>
      <c r="CA65" s="1004"/>
      <c r="CB65" s="1004"/>
      <c r="CC65" s="1004"/>
      <c r="CD65" s="1004"/>
      <c r="CE65" s="1004"/>
      <c r="CF65" s="1004"/>
      <c r="CG65" s="1005"/>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04"/>
    </row>
    <row r="66" spans="1:131" s="105" customFormat="1" ht="26.25" customHeight="1">
      <c r="A66" s="990" t="s">
        <v>348</v>
      </c>
      <c r="B66" s="991"/>
      <c r="C66" s="991"/>
      <c r="D66" s="991"/>
      <c r="E66" s="991"/>
      <c r="F66" s="991"/>
      <c r="G66" s="991"/>
      <c r="H66" s="991"/>
      <c r="I66" s="991"/>
      <c r="J66" s="991"/>
      <c r="K66" s="991"/>
      <c r="L66" s="991"/>
      <c r="M66" s="991"/>
      <c r="N66" s="991"/>
      <c r="O66" s="991"/>
      <c r="P66" s="992"/>
      <c r="Q66" s="976" t="s">
        <v>332</v>
      </c>
      <c r="R66" s="977"/>
      <c r="S66" s="977"/>
      <c r="T66" s="977"/>
      <c r="U66" s="978"/>
      <c r="V66" s="976" t="s">
        <v>333</v>
      </c>
      <c r="W66" s="977"/>
      <c r="X66" s="977"/>
      <c r="Y66" s="977"/>
      <c r="Z66" s="978"/>
      <c r="AA66" s="976" t="s">
        <v>334</v>
      </c>
      <c r="AB66" s="977"/>
      <c r="AC66" s="977"/>
      <c r="AD66" s="977"/>
      <c r="AE66" s="978"/>
      <c r="AF66" s="996" t="s">
        <v>335</v>
      </c>
      <c r="AG66" s="997"/>
      <c r="AH66" s="997"/>
      <c r="AI66" s="997"/>
      <c r="AJ66" s="998"/>
      <c r="AK66" s="976" t="s">
        <v>336</v>
      </c>
      <c r="AL66" s="991"/>
      <c r="AM66" s="991"/>
      <c r="AN66" s="991"/>
      <c r="AO66" s="992"/>
      <c r="AP66" s="976" t="s">
        <v>337</v>
      </c>
      <c r="AQ66" s="977"/>
      <c r="AR66" s="977"/>
      <c r="AS66" s="977"/>
      <c r="AT66" s="978"/>
      <c r="AU66" s="976" t="s">
        <v>349</v>
      </c>
      <c r="AV66" s="977"/>
      <c r="AW66" s="977"/>
      <c r="AX66" s="977"/>
      <c r="AY66" s="978"/>
      <c r="AZ66" s="976" t="s">
        <v>313</v>
      </c>
      <c r="BA66" s="977"/>
      <c r="BB66" s="977"/>
      <c r="BC66" s="977"/>
      <c r="BD66" s="982"/>
      <c r="BE66" s="123"/>
      <c r="BF66" s="123"/>
      <c r="BG66" s="123"/>
      <c r="BH66" s="123"/>
      <c r="BI66" s="123"/>
      <c r="BJ66" s="123"/>
      <c r="BK66" s="123"/>
      <c r="BL66" s="123"/>
      <c r="BM66" s="123"/>
      <c r="BN66" s="123"/>
      <c r="BO66" s="123"/>
      <c r="BP66" s="123"/>
      <c r="BQ66" s="120">
        <v>60</v>
      </c>
      <c r="BR66" s="125"/>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28"/>
      <c r="DW66" s="929"/>
      <c r="DX66" s="929"/>
      <c r="DY66" s="929"/>
      <c r="DZ66" s="930"/>
      <c r="EA66" s="104"/>
    </row>
    <row r="67" spans="1:131" s="105" customFormat="1" ht="26.25" customHeight="1" thickBot="1">
      <c r="A67" s="993"/>
      <c r="B67" s="994"/>
      <c r="C67" s="994"/>
      <c r="D67" s="994"/>
      <c r="E67" s="994"/>
      <c r="F67" s="994"/>
      <c r="G67" s="994"/>
      <c r="H67" s="994"/>
      <c r="I67" s="994"/>
      <c r="J67" s="994"/>
      <c r="K67" s="994"/>
      <c r="L67" s="994"/>
      <c r="M67" s="994"/>
      <c r="N67" s="994"/>
      <c r="O67" s="994"/>
      <c r="P67" s="995"/>
      <c r="Q67" s="979"/>
      <c r="R67" s="980"/>
      <c r="S67" s="980"/>
      <c r="T67" s="980"/>
      <c r="U67" s="981"/>
      <c r="V67" s="979"/>
      <c r="W67" s="980"/>
      <c r="X67" s="980"/>
      <c r="Y67" s="980"/>
      <c r="Z67" s="981"/>
      <c r="AA67" s="979"/>
      <c r="AB67" s="980"/>
      <c r="AC67" s="980"/>
      <c r="AD67" s="980"/>
      <c r="AE67" s="981"/>
      <c r="AF67" s="999"/>
      <c r="AG67" s="1000"/>
      <c r="AH67" s="1000"/>
      <c r="AI67" s="1000"/>
      <c r="AJ67" s="1001"/>
      <c r="AK67" s="1002"/>
      <c r="AL67" s="994"/>
      <c r="AM67" s="994"/>
      <c r="AN67" s="994"/>
      <c r="AO67" s="995"/>
      <c r="AP67" s="979"/>
      <c r="AQ67" s="980"/>
      <c r="AR67" s="980"/>
      <c r="AS67" s="980"/>
      <c r="AT67" s="981"/>
      <c r="AU67" s="979"/>
      <c r="AV67" s="980"/>
      <c r="AW67" s="980"/>
      <c r="AX67" s="980"/>
      <c r="AY67" s="981"/>
      <c r="AZ67" s="979"/>
      <c r="BA67" s="980"/>
      <c r="BB67" s="980"/>
      <c r="BC67" s="980"/>
      <c r="BD67" s="983"/>
      <c r="BE67" s="123"/>
      <c r="BF67" s="123"/>
      <c r="BG67" s="123"/>
      <c r="BH67" s="123"/>
      <c r="BI67" s="123"/>
      <c r="BJ67" s="123"/>
      <c r="BK67" s="123"/>
      <c r="BL67" s="123"/>
      <c r="BM67" s="123"/>
      <c r="BN67" s="123"/>
      <c r="BO67" s="123"/>
      <c r="BP67" s="123"/>
      <c r="BQ67" s="120">
        <v>61</v>
      </c>
      <c r="BR67" s="125"/>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28"/>
      <c r="DW67" s="929"/>
      <c r="DX67" s="929"/>
      <c r="DY67" s="929"/>
      <c r="DZ67" s="930"/>
      <c r="EA67" s="104"/>
    </row>
    <row r="68" spans="1:131" s="105" customFormat="1" ht="26.25" customHeight="1" thickTop="1">
      <c r="A68" s="116">
        <v>1</v>
      </c>
      <c r="B68" s="972" t="s">
        <v>350</v>
      </c>
      <c r="C68" s="973"/>
      <c r="D68" s="973"/>
      <c r="E68" s="973"/>
      <c r="F68" s="973"/>
      <c r="G68" s="973"/>
      <c r="H68" s="973"/>
      <c r="I68" s="973"/>
      <c r="J68" s="973"/>
      <c r="K68" s="973"/>
      <c r="L68" s="973"/>
      <c r="M68" s="973"/>
      <c r="N68" s="973"/>
      <c r="O68" s="973"/>
      <c r="P68" s="974"/>
      <c r="Q68" s="975">
        <v>100</v>
      </c>
      <c r="R68" s="969"/>
      <c r="S68" s="969"/>
      <c r="T68" s="969"/>
      <c r="U68" s="969"/>
      <c r="V68" s="969">
        <v>99</v>
      </c>
      <c r="W68" s="969"/>
      <c r="X68" s="969"/>
      <c r="Y68" s="969"/>
      <c r="Z68" s="969"/>
      <c r="AA68" s="969">
        <v>0</v>
      </c>
      <c r="AB68" s="969"/>
      <c r="AC68" s="969"/>
      <c r="AD68" s="969"/>
      <c r="AE68" s="969"/>
      <c r="AF68" s="969">
        <v>0</v>
      </c>
      <c r="AG68" s="969"/>
      <c r="AH68" s="969"/>
      <c r="AI68" s="969"/>
      <c r="AJ68" s="969"/>
      <c r="AK68" s="969">
        <v>2</v>
      </c>
      <c r="AL68" s="969"/>
      <c r="AM68" s="969"/>
      <c r="AN68" s="969"/>
      <c r="AO68" s="969"/>
      <c r="AP68" s="969" t="s">
        <v>351</v>
      </c>
      <c r="AQ68" s="969"/>
      <c r="AR68" s="969"/>
      <c r="AS68" s="969"/>
      <c r="AT68" s="969"/>
      <c r="AU68" s="969" t="s">
        <v>352</v>
      </c>
      <c r="AV68" s="969"/>
      <c r="AW68" s="969"/>
      <c r="AX68" s="969"/>
      <c r="AY68" s="969"/>
      <c r="AZ68" s="970"/>
      <c r="BA68" s="970"/>
      <c r="BB68" s="970"/>
      <c r="BC68" s="970"/>
      <c r="BD68" s="971"/>
      <c r="BE68" s="123"/>
      <c r="BF68" s="123"/>
      <c r="BG68" s="123"/>
      <c r="BH68" s="123"/>
      <c r="BI68" s="123"/>
      <c r="BJ68" s="123"/>
      <c r="BK68" s="123"/>
      <c r="BL68" s="123"/>
      <c r="BM68" s="123"/>
      <c r="BN68" s="123"/>
      <c r="BO68" s="123"/>
      <c r="BP68" s="123"/>
      <c r="BQ68" s="120">
        <v>62</v>
      </c>
      <c r="BR68" s="125"/>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28"/>
      <c r="DW68" s="929"/>
      <c r="DX68" s="929"/>
      <c r="DY68" s="929"/>
      <c r="DZ68" s="930"/>
      <c r="EA68" s="104"/>
    </row>
    <row r="69" spans="1:131" s="105" customFormat="1" ht="26.25" customHeight="1">
      <c r="A69" s="119">
        <v>2</v>
      </c>
      <c r="B69" s="961" t="s">
        <v>353</v>
      </c>
      <c r="C69" s="962"/>
      <c r="D69" s="962"/>
      <c r="E69" s="962"/>
      <c r="F69" s="962"/>
      <c r="G69" s="962"/>
      <c r="H69" s="962"/>
      <c r="I69" s="962"/>
      <c r="J69" s="962"/>
      <c r="K69" s="962"/>
      <c r="L69" s="962"/>
      <c r="M69" s="962"/>
      <c r="N69" s="962"/>
      <c r="O69" s="962"/>
      <c r="P69" s="963"/>
      <c r="Q69" s="964">
        <v>41</v>
      </c>
      <c r="R69" s="958"/>
      <c r="S69" s="958"/>
      <c r="T69" s="958"/>
      <c r="U69" s="958"/>
      <c r="V69" s="958">
        <v>37</v>
      </c>
      <c r="W69" s="958"/>
      <c r="X69" s="958"/>
      <c r="Y69" s="958"/>
      <c r="Z69" s="958"/>
      <c r="AA69" s="958">
        <v>4</v>
      </c>
      <c r="AB69" s="958"/>
      <c r="AC69" s="958"/>
      <c r="AD69" s="958"/>
      <c r="AE69" s="958"/>
      <c r="AF69" s="958">
        <v>4</v>
      </c>
      <c r="AG69" s="958"/>
      <c r="AH69" s="958"/>
      <c r="AI69" s="958"/>
      <c r="AJ69" s="958"/>
      <c r="AK69" s="958" t="s">
        <v>351</v>
      </c>
      <c r="AL69" s="958"/>
      <c r="AM69" s="958"/>
      <c r="AN69" s="958"/>
      <c r="AO69" s="958"/>
      <c r="AP69" s="958">
        <v>36</v>
      </c>
      <c r="AQ69" s="958"/>
      <c r="AR69" s="958"/>
      <c r="AS69" s="958"/>
      <c r="AT69" s="958"/>
      <c r="AU69" s="958">
        <v>7</v>
      </c>
      <c r="AV69" s="958"/>
      <c r="AW69" s="958"/>
      <c r="AX69" s="958"/>
      <c r="AY69" s="958"/>
      <c r="AZ69" s="959"/>
      <c r="BA69" s="959"/>
      <c r="BB69" s="959"/>
      <c r="BC69" s="959"/>
      <c r="BD69" s="960"/>
      <c r="BE69" s="123"/>
      <c r="BF69" s="123"/>
      <c r="BG69" s="123"/>
      <c r="BH69" s="123"/>
      <c r="BI69" s="123"/>
      <c r="BJ69" s="123"/>
      <c r="BK69" s="123"/>
      <c r="BL69" s="123"/>
      <c r="BM69" s="123"/>
      <c r="BN69" s="123"/>
      <c r="BO69" s="123"/>
      <c r="BP69" s="123"/>
      <c r="BQ69" s="120">
        <v>63</v>
      </c>
      <c r="BR69" s="125"/>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28"/>
      <c r="DW69" s="929"/>
      <c r="DX69" s="929"/>
      <c r="DY69" s="929"/>
      <c r="DZ69" s="930"/>
      <c r="EA69" s="104"/>
    </row>
    <row r="70" spans="1:131" s="105" customFormat="1" ht="26.25" customHeight="1">
      <c r="A70" s="119">
        <v>3</v>
      </c>
      <c r="B70" s="961" t="s">
        <v>354</v>
      </c>
      <c r="C70" s="962"/>
      <c r="D70" s="962"/>
      <c r="E70" s="962"/>
      <c r="F70" s="962"/>
      <c r="G70" s="962"/>
      <c r="H70" s="962"/>
      <c r="I70" s="962"/>
      <c r="J70" s="962"/>
      <c r="K70" s="962"/>
      <c r="L70" s="962"/>
      <c r="M70" s="962"/>
      <c r="N70" s="962"/>
      <c r="O70" s="962"/>
      <c r="P70" s="963"/>
      <c r="Q70" s="964">
        <v>1</v>
      </c>
      <c r="R70" s="958"/>
      <c r="S70" s="958"/>
      <c r="T70" s="958"/>
      <c r="U70" s="958"/>
      <c r="V70" s="958">
        <v>1</v>
      </c>
      <c r="W70" s="958"/>
      <c r="X70" s="958"/>
      <c r="Y70" s="958"/>
      <c r="Z70" s="958"/>
      <c r="AA70" s="958">
        <v>0</v>
      </c>
      <c r="AB70" s="958"/>
      <c r="AC70" s="958"/>
      <c r="AD70" s="958"/>
      <c r="AE70" s="958"/>
      <c r="AF70" s="958">
        <v>0</v>
      </c>
      <c r="AG70" s="958"/>
      <c r="AH70" s="958"/>
      <c r="AI70" s="958"/>
      <c r="AJ70" s="958"/>
      <c r="AK70" s="958" t="s">
        <v>351</v>
      </c>
      <c r="AL70" s="958"/>
      <c r="AM70" s="958"/>
      <c r="AN70" s="958"/>
      <c r="AO70" s="958"/>
      <c r="AP70" s="958" t="s">
        <v>351</v>
      </c>
      <c r="AQ70" s="958"/>
      <c r="AR70" s="958"/>
      <c r="AS70" s="958"/>
      <c r="AT70" s="958"/>
      <c r="AU70" s="958" t="s">
        <v>352</v>
      </c>
      <c r="AV70" s="958"/>
      <c r="AW70" s="958"/>
      <c r="AX70" s="958"/>
      <c r="AY70" s="958"/>
      <c r="AZ70" s="959"/>
      <c r="BA70" s="959"/>
      <c r="BB70" s="959"/>
      <c r="BC70" s="959"/>
      <c r="BD70" s="960"/>
      <c r="BE70" s="123"/>
      <c r="BF70" s="123"/>
      <c r="BG70" s="123"/>
      <c r="BH70" s="123"/>
      <c r="BI70" s="123"/>
      <c r="BJ70" s="123"/>
      <c r="BK70" s="123"/>
      <c r="BL70" s="123"/>
      <c r="BM70" s="123"/>
      <c r="BN70" s="123"/>
      <c r="BO70" s="123"/>
      <c r="BP70" s="123"/>
      <c r="BQ70" s="120">
        <v>64</v>
      </c>
      <c r="BR70" s="125"/>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28"/>
      <c r="DW70" s="929"/>
      <c r="DX70" s="929"/>
      <c r="DY70" s="929"/>
      <c r="DZ70" s="930"/>
      <c r="EA70" s="104"/>
    </row>
    <row r="71" spans="1:131" s="105" customFormat="1" ht="26.25" customHeight="1">
      <c r="A71" s="119">
        <v>4</v>
      </c>
      <c r="B71" s="961" t="s">
        <v>355</v>
      </c>
      <c r="C71" s="962"/>
      <c r="D71" s="962"/>
      <c r="E71" s="962"/>
      <c r="F71" s="962"/>
      <c r="G71" s="962"/>
      <c r="H71" s="962"/>
      <c r="I71" s="962"/>
      <c r="J71" s="962"/>
      <c r="K71" s="962"/>
      <c r="L71" s="962"/>
      <c r="M71" s="962"/>
      <c r="N71" s="962"/>
      <c r="O71" s="962"/>
      <c r="P71" s="963"/>
      <c r="Q71" s="964">
        <v>2433</v>
      </c>
      <c r="R71" s="958"/>
      <c r="S71" s="958"/>
      <c r="T71" s="958"/>
      <c r="U71" s="958"/>
      <c r="V71" s="958">
        <v>2402</v>
      </c>
      <c r="W71" s="958"/>
      <c r="X71" s="958"/>
      <c r="Y71" s="958"/>
      <c r="Z71" s="958"/>
      <c r="AA71" s="958">
        <v>31</v>
      </c>
      <c r="AB71" s="958"/>
      <c r="AC71" s="958"/>
      <c r="AD71" s="958"/>
      <c r="AE71" s="958"/>
      <c r="AF71" s="958">
        <v>31</v>
      </c>
      <c r="AG71" s="958"/>
      <c r="AH71" s="958"/>
      <c r="AI71" s="958"/>
      <c r="AJ71" s="958"/>
      <c r="AK71" s="958" t="s">
        <v>351</v>
      </c>
      <c r="AL71" s="958"/>
      <c r="AM71" s="958"/>
      <c r="AN71" s="958"/>
      <c r="AO71" s="958"/>
      <c r="AP71" s="958">
        <v>698</v>
      </c>
      <c r="AQ71" s="958"/>
      <c r="AR71" s="958"/>
      <c r="AS71" s="958"/>
      <c r="AT71" s="958"/>
      <c r="AU71" s="958">
        <v>237</v>
      </c>
      <c r="AV71" s="958"/>
      <c r="AW71" s="958"/>
      <c r="AX71" s="958"/>
      <c r="AY71" s="958"/>
      <c r="AZ71" s="959"/>
      <c r="BA71" s="959"/>
      <c r="BB71" s="959"/>
      <c r="BC71" s="959"/>
      <c r="BD71" s="960"/>
      <c r="BE71" s="123"/>
      <c r="BF71" s="123"/>
      <c r="BG71" s="123"/>
      <c r="BH71" s="123"/>
      <c r="BI71" s="123"/>
      <c r="BJ71" s="123"/>
      <c r="BK71" s="123"/>
      <c r="BL71" s="123"/>
      <c r="BM71" s="123"/>
      <c r="BN71" s="123"/>
      <c r="BO71" s="123"/>
      <c r="BP71" s="123"/>
      <c r="BQ71" s="120">
        <v>65</v>
      </c>
      <c r="BR71" s="125"/>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28"/>
      <c r="DW71" s="929"/>
      <c r="DX71" s="929"/>
      <c r="DY71" s="929"/>
      <c r="DZ71" s="930"/>
      <c r="EA71" s="104"/>
    </row>
    <row r="72" spans="1:131" s="105" customFormat="1" ht="26.25" customHeight="1">
      <c r="A72" s="119">
        <v>5</v>
      </c>
      <c r="B72" s="961" t="s">
        <v>356</v>
      </c>
      <c r="C72" s="962"/>
      <c r="D72" s="962"/>
      <c r="E72" s="962"/>
      <c r="F72" s="962"/>
      <c r="G72" s="962"/>
      <c r="H72" s="962"/>
      <c r="I72" s="962"/>
      <c r="J72" s="962"/>
      <c r="K72" s="962"/>
      <c r="L72" s="962"/>
      <c r="M72" s="962"/>
      <c r="N72" s="962"/>
      <c r="O72" s="962"/>
      <c r="P72" s="963"/>
      <c r="Q72" s="964">
        <v>183</v>
      </c>
      <c r="R72" s="958"/>
      <c r="S72" s="958"/>
      <c r="T72" s="958"/>
      <c r="U72" s="958"/>
      <c r="V72" s="958">
        <v>171</v>
      </c>
      <c r="W72" s="958"/>
      <c r="X72" s="958"/>
      <c r="Y72" s="958"/>
      <c r="Z72" s="958"/>
      <c r="AA72" s="958">
        <v>12</v>
      </c>
      <c r="AB72" s="958"/>
      <c r="AC72" s="958"/>
      <c r="AD72" s="958"/>
      <c r="AE72" s="958"/>
      <c r="AF72" s="958">
        <v>12</v>
      </c>
      <c r="AG72" s="958"/>
      <c r="AH72" s="958"/>
      <c r="AI72" s="958"/>
      <c r="AJ72" s="958"/>
      <c r="AK72" s="958" t="s">
        <v>351</v>
      </c>
      <c r="AL72" s="958"/>
      <c r="AM72" s="958"/>
      <c r="AN72" s="958"/>
      <c r="AO72" s="958"/>
      <c r="AP72" s="958" t="s">
        <v>351</v>
      </c>
      <c r="AQ72" s="958"/>
      <c r="AR72" s="958"/>
      <c r="AS72" s="958"/>
      <c r="AT72" s="958"/>
      <c r="AU72" s="958" t="s">
        <v>352</v>
      </c>
      <c r="AV72" s="958"/>
      <c r="AW72" s="958"/>
      <c r="AX72" s="958"/>
      <c r="AY72" s="958"/>
      <c r="AZ72" s="959"/>
      <c r="BA72" s="959"/>
      <c r="BB72" s="959"/>
      <c r="BC72" s="959"/>
      <c r="BD72" s="960"/>
      <c r="BE72" s="123"/>
      <c r="BF72" s="123"/>
      <c r="BG72" s="123"/>
      <c r="BH72" s="123"/>
      <c r="BI72" s="123"/>
      <c r="BJ72" s="123"/>
      <c r="BK72" s="123"/>
      <c r="BL72" s="123"/>
      <c r="BM72" s="123"/>
      <c r="BN72" s="123"/>
      <c r="BO72" s="123"/>
      <c r="BP72" s="123"/>
      <c r="BQ72" s="120">
        <v>66</v>
      </c>
      <c r="BR72" s="125"/>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28"/>
      <c r="DW72" s="929"/>
      <c r="DX72" s="929"/>
      <c r="DY72" s="929"/>
      <c r="DZ72" s="930"/>
      <c r="EA72" s="104"/>
    </row>
    <row r="73" spans="1:131" s="105" customFormat="1" ht="26.25" customHeight="1">
      <c r="A73" s="119">
        <v>6</v>
      </c>
      <c r="B73" s="961" t="s">
        <v>357</v>
      </c>
      <c r="C73" s="962"/>
      <c r="D73" s="962"/>
      <c r="E73" s="962"/>
      <c r="F73" s="962"/>
      <c r="G73" s="962"/>
      <c r="H73" s="962"/>
      <c r="I73" s="962"/>
      <c r="J73" s="962"/>
      <c r="K73" s="962"/>
      <c r="L73" s="962"/>
      <c r="M73" s="962"/>
      <c r="N73" s="962"/>
      <c r="O73" s="962"/>
      <c r="P73" s="963"/>
      <c r="Q73" s="964">
        <v>65</v>
      </c>
      <c r="R73" s="958"/>
      <c r="S73" s="958"/>
      <c r="T73" s="958"/>
      <c r="U73" s="958"/>
      <c r="V73" s="958">
        <v>65</v>
      </c>
      <c r="W73" s="958"/>
      <c r="X73" s="958"/>
      <c r="Y73" s="958"/>
      <c r="Z73" s="958"/>
      <c r="AA73" s="958" t="s">
        <v>351</v>
      </c>
      <c r="AB73" s="958"/>
      <c r="AC73" s="958"/>
      <c r="AD73" s="958"/>
      <c r="AE73" s="958"/>
      <c r="AF73" s="958" t="s">
        <v>351</v>
      </c>
      <c r="AG73" s="958"/>
      <c r="AH73" s="958"/>
      <c r="AI73" s="958"/>
      <c r="AJ73" s="958"/>
      <c r="AK73" s="958" t="s">
        <v>351</v>
      </c>
      <c r="AL73" s="958"/>
      <c r="AM73" s="958"/>
      <c r="AN73" s="958"/>
      <c r="AO73" s="958"/>
      <c r="AP73" s="958" t="s">
        <v>351</v>
      </c>
      <c r="AQ73" s="958"/>
      <c r="AR73" s="958"/>
      <c r="AS73" s="958"/>
      <c r="AT73" s="958"/>
      <c r="AU73" s="958" t="s">
        <v>352</v>
      </c>
      <c r="AV73" s="958"/>
      <c r="AW73" s="958"/>
      <c r="AX73" s="958"/>
      <c r="AY73" s="958"/>
      <c r="AZ73" s="959"/>
      <c r="BA73" s="959"/>
      <c r="BB73" s="959"/>
      <c r="BC73" s="959"/>
      <c r="BD73" s="960"/>
      <c r="BE73" s="123"/>
      <c r="BF73" s="123"/>
      <c r="BG73" s="123"/>
      <c r="BH73" s="123"/>
      <c r="BI73" s="123"/>
      <c r="BJ73" s="123"/>
      <c r="BK73" s="123"/>
      <c r="BL73" s="123"/>
      <c r="BM73" s="123"/>
      <c r="BN73" s="123"/>
      <c r="BO73" s="123"/>
      <c r="BP73" s="123"/>
      <c r="BQ73" s="120">
        <v>67</v>
      </c>
      <c r="BR73" s="125"/>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28"/>
      <c r="DW73" s="929"/>
      <c r="DX73" s="929"/>
      <c r="DY73" s="929"/>
      <c r="DZ73" s="930"/>
      <c r="EA73" s="104"/>
    </row>
    <row r="74" spans="1:131" s="105" customFormat="1" ht="26.25" customHeight="1">
      <c r="A74" s="119">
        <v>7</v>
      </c>
      <c r="B74" s="961" t="s">
        <v>358</v>
      </c>
      <c r="C74" s="962"/>
      <c r="D74" s="962"/>
      <c r="E74" s="962"/>
      <c r="F74" s="962"/>
      <c r="G74" s="962"/>
      <c r="H74" s="962"/>
      <c r="I74" s="962"/>
      <c r="J74" s="962"/>
      <c r="K74" s="962"/>
      <c r="L74" s="962"/>
      <c r="M74" s="962"/>
      <c r="N74" s="962"/>
      <c r="O74" s="962"/>
      <c r="P74" s="963"/>
      <c r="Q74" s="964">
        <v>524</v>
      </c>
      <c r="R74" s="958"/>
      <c r="S74" s="958"/>
      <c r="T74" s="958"/>
      <c r="U74" s="958"/>
      <c r="V74" s="958">
        <v>498</v>
      </c>
      <c r="W74" s="958"/>
      <c r="X74" s="958"/>
      <c r="Y74" s="958"/>
      <c r="Z74" s="958"/>
      <c r="AA74" s="958">
        <v>27</v>
      </c>
      <c r="AB74" s="958"/>
      <c r="AC74" s="958"/>
      <c r="AD74" s="958"/>
      <c r="AE74" s="958"/>
      <c r="AF74" s="958">
        <v>27</v>
      </c>
      <c r="AG74" s="958"/>
      <c r="AH74" s="958"/>
      <c r="AI74" s="958"/>
      <c r="AJ74" s="958"/>
      <c r="AK74" s="958" t="s">
        <v>351</v>
      </c>
      <c r="AL74" s="958"/>
      <c r="AM74" s="958"/>
      <c r="AN74" s="958"/>
      <c r="AO74" s="958"/>
      <c r="AP74" s="958" t="s">
        <v>351</v>
      </c>
      <c r="AQ74" s="958"/>
      <c r="AR74" s="958"/>
      <c r="AS74" s="958"/>
      <c r="AT74" s="958"/>
      <c r="AU74" s="958" t="s">
        <v>352</v>
      </c>
      <c r="AV74" s="958"/>
      <c r="AW74" s="958"/>
      <c r="AX74" s="958"/>
      <c r="AY74" s="958"/>
      <c r="AZ74" s="959"/>
      <c r="BA74" s="959"/>
      <c r="BB74" s="959"/>
      <c r="BC74" s="959"/>
      <c r="BD74" s="960"/>
      <c r="BE74" s="123"/>
      <c r="BF74" s="123"/>
      <c r="BG74" s="123"/>
      <c r="BH74" s="123"/>
      <c r="BI74" s="123"/>
      <c r="BJ74" s="123"/>
      <c r="BK74" s="123"/>
      <c r="BL74" s="123"/>
      <c r="BM74" s="123"/>
      <c r="BN74" s="123"/>
      <c r="BO74" s="123"/>
      <c r="BP74" s="123"/>
      <c r="BQ74" s="120">
        <v>68</v>
      </c>
      <c r="BR74" s="125"/>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28"/>
      <c r="DW74" s="929"/>
      <c r="DX74" s="929"/>
      <c r="DY74" s="929"/>
      <c r="DZ74" s="930"/>
      <c r="EA74" s="104"/>
    </row>
    <row r="75" spans="1:131" s="105" customFormat="1" ht="26.25" customHeight="1">
      <c r="A75" s="119">
        <v>8</v>
      </c>
      <c r="B75" s="961" t="s">
        <v>359</v>
      </c>
      <c r="C75" s="962"/>
      <c r="D75" s="962"/>
      <c r="E75" s="962"/>
      <c r="F75" s="962"/>
      <c r="G75" s="962"/>
      <c r="H75" s="962"/>
      <c r="I75" s="962"/>
      <c r="J75" s="962"/>
      <c r="K75" s="962"/>
      <c r="L75" s="962"/>
      <c r="M75" s="962"/>
      <c r="N75" s="962"/>
      <c r="O75" s="962"/>
      <c r="P75" s="963"/>
      <c r="Q75" s="965">
        <v>269</v>
      </c>
      <c r="R75" s="966"/>
      <c r="S75" s="966"/>
      <c r="T75" s="966"/>
      <c r="U75" s="967"/>
      <c r="V75" s="968">
        <v>257</v>
      </c>
      <c r="W75" s="966"/>
      <c r="X75" s="966"/>
      <c r="Y75" s="966"/>
      <c r="Z75" s="967"/>
      <c r="AA75" s="968">
        <v>12</v>
      </c>
      <c r="AB75" s="966"/>
      <c r="AC75" s="966"/>
      <c r="AD75" s="966"/>
      <c r="AE75" s="967"/>
      <c r="AF75" s="968">
        <v>12</v>
      </c>
      <c r="AG75" s="966"/>
      <c r="AH75" s="966"/>
      <c r="AI75" s="966"/>
      <c r="AJ75" s="967"/>
      <c r="AK75" s="968" t="s">
        <v>351</v>
      </c>
      <c r="AL75" s="966"/>
      <c r="AM75" s="966"/>
      <c r="AN75" s="966"/>
      <c r="AO75" s="967"/>
      <c r="AP75" s="968" t="s">
        <v>351</v>
      </c>
      <c r="AQ75" s="966"/>
      <c r="AR75" s="966"/>
      <c r="AS75" s="966"/>
      <c r="AT75" s="967"/>
      <c r="AU75" s="968" t="s">
        <v>352</v>
      </c>
      <c r="AV75" s="966"/>
      <c r="AW75" s="966"/>
      <c r="AX75" s="966"/>
      <c r="AY75" s="967"/>
      <c r="AZ75" s="959"/>
      <c r="BA75" s="959"/>
      <c r="BB75" s="959"/>
      <c r="BC75" s="959"/>
      <c r="BD75" s="960"/>
      <c r="BE75" s="123"/>
      <c r="BF75" s="123"/>
      <c r="BG75" s="123"/>
      <c r="BH75" s="123"/>
      <c r="BI75" s="123"/>
      <c r="BJ75" s="123"/>
      <c r="BK75" s="123"/>
      <c r="BL75" s="123"/>
      <c r="BM75" s="123"/>
      <c r="BN75" s="123"/>
      <c r="BO75" s="123"/>
      <c r="BP75" s="123"/>
      <c r="BQ75" s="120">
        <v>69</v>
      </c>
      <c r="BR75" s="125"/>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28"/>
      <c r="DW75" s="929"/>
      <c r="DX75" s="929"/>
      <c r="DY75" s="929"/>
      <c r="DZ75" s="930"/>
      <c r="EA75" s="104"/>
    </row>
    <row r="76" spans="1:131" s="105" customFormat="1" ht="26.25" customHeight="1">
      <c r="A76" s="119">
        <v>9</v>
      </c>
      <c r="B76" s="961" t="s">
        <v>360</v>
      </c>
      <c r="C76" s="962"/>
      <c r="D76" s="962"/>
      <c r="E76" s="962"/>
      <c r="F76" s="962"/>
      <c r="G76" s="962"/>
      <c r="H76" s="962"/>
      <c r="I76" s="962"/>
      <c r="J76" s="962"/>
      <c r="K76" s="962"/>
      <c r="L76" s="962"/>
      <c r="M76" s="962"/>
      <c r="N76" s="962"/>
      <c r="O76" s="962"/>
      <c r="P76" s="963"/>
      <c r="Q76" s="965">
        <v>212</v>
      </c>
      <c r="R76" s="966"/>
      <c r="S76" s="966"/>
      <c r="T76" s="966"/>
      <c r="U76" s="967"/>
      <c r="V76" s="968">
        <v>205</v>
      </c>
      <c r="W76" s="966"/>
      <c r="X76" s="966"/>
      <c r="Y76" s="966"/>
      <c r="Z76" s="967"/>
      <c r="AA76" s="968">
        <v>7</v>
      </c>
      <c r="AB76" s="966"/>
      <c r="AC76" s="966"/>
      <c r="AD76" s="966"/>
      <c r="AE76" s="967"/>
      <c r="AF76" s="968">
        <v>7</v>
      </c>
      <c r="AG76" s="966"/>
      <c r="AH76" s="966"/>
      <c r="AI76" s="966"/>
      <c r="AJ76" s="967"/>
      <c r="AK76" s="968">
        <v>109</v>
      </c>
      <c r="AL76" s="966"/>
      <c r="AM76" s="966"/>
      <c r="AN76" s="966"/>
      <c r="AO76" s="967"/>
      <c r="AP76" s="968" t="s">
        <v>351</v>
      </c>
      <c r="AQ76" s="966"/>
      <c r="AR76" s="966"/>
      <c r="AS76" s="966"/>
      <c r="AT76" s="967"/>
      <c r="AU76" s="968" t="s">
        <v>352</v>
      </c>
      <c r="AV76" s="966"/>
      <c r="AW76" s="966"/>
      <c r="AX76" s="966"/>
      <c r="AY76" s="967"/>
      <c r="AZ76" s="959"/>
      <c r="BA76" s="959"/>
      <c r="BB76" s="959"/>
      <c r="BC76" s="959"/>
      <c r="BD76" s="960"/>
      <c r="BE76" s="123"/>
      <c r="BF76" s="123"/>
      <c r="BG76" s="123"/>
      <c r="BH76" s="123"/>
      <c r="BI76" s="123"/>
      <c r="BJ76" s="123"/>
      <c r="BK76" s="123"/>
      <c r="BL76" s="123"/>
      <c r="BM76" s="123"/>
      <c r="BN76" s="123"/>
      <c r="BO76" s="123"/>
      <c r="BP76" s="123"/>
      <c r="BQ76" s="120">
        <v>70</v>
      </c>
      <c r="BR76" s="125"/>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28"/>
      <c r="DW76" s="929"/>
      <c r="DX76" s="929"/>
      <c r="DY76" s="929"/>
      <c r="DZ76" s="930"/>
      <c r="EA76" s="104"/>
    </row>
    <row r="77" spans="1:131" s="105" customFormat="1" ht="26.25" customHeight="1">
      <c r="A77" s="119">
        <v>10</v>
      </c>
      <c r="B77" s="961" t="s">
        <v>361</v>
      </c>
      <c r="C77" s="962"/>
      <c r="D77" s="962"/>
      <c r="E77" s="962"/>
      <c r="F77" s="962"/>
      <c r="G77" s="962"/>
      <c r="H77" s="962"/>
      <c r="I77" s="962"/>
      <c r="J77" s="962"/>
      <c r="K77" s="962"/>
      <c r="L77" s="962"/>
      <c r="M77" s="962"/>
      <c r="N77" s="962"/>
      <c r="O77" s="962"/>
      <c r="P77" s="963"/>
      <c r="Q77" s="965">
        <v>29</v>
      </c>
      <c r="R77" s="966"/>
      <c r="S77" s="966"/>
      <c r="T77" s="966"/>
      <c r="U77" s="967"/>
      <c r="V77" s="968">
        <v>29</v>
      </c>
      <c r="W77" s="966"/>
      <c r="X77" s="966"/>
      <c r="Y77" s="966"/>
      <c r="Z77" s="967"/>
      <c r="AA77" s="968" t="s">
        <v>351</v>
      </c>
      <c r="AB77" s="966"/>
      <c r="AC77" s="966"/>
      <c r="AD77" s="966"/>
      <c r="AE77" s="967"/>
      <c r="AF77" s="968" t="s">
        <v>351</v>
      </c>
      <c r="AG77" s="966"/>
      <c r="AH77" s="966"/>
      <c r="AI77" s="966"/>
      <c r="AJ77" s="967"/>
      <c r="AK77" s="968">
        <v>27</v>
      </c>
      <c r="AL77" s="966"/>
      <c r="AM77" s="966"/>
      <c r="AN77" s="966"/>
      <c r="AO77" s="967"/>
      <c r="AP77" s="968" t="s">
        <v>351</v>
      </c>
      <c r="AQ77" s="966"/>
      <c r="AR77" s="966"/>
      <c r="AS77" s="966"/>
      <c r="AT77" s="967"/>
      <c r="AU77" s="968" t="s">
        <v>352</v>
      </c>
      <c r="AV77" s="966"/>
      <c r="AW77" s="966"/>
      <c r="AX77" s="966"/>
      <c r="AY77" s="967"/>
      <c r="AZ77" s="959"/>
      <c r="BA77" s="959"/>
      <c r="BB77" s="959"/>
      <c r="BC77" s="959"/>
      <c r="BD77" s="960"/>
      <c r="BE77" s="123"/>
      <c r="BF77" s="123"/>
      <c r="BG77" s="123"/>
      <c r="BH77" s="123"/>
      <c r="BI77" s="123"/>
      <c r="BJ77" s="123"/>
      <c r="BK77" s="123"/>
      <c r="BL77" s="123"/>
      <c r="BM77" s="123"/>
      <c r="BN77" s="123"/>
      <c r="BO77" s="123"/>
      <c r="BP77" s="123"/>
      <c r="BQ77" s="120">
        <v>71</v>
      </c>
      <c r="BR77" s="125"/>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28"/>
      <c r="DW77" s="929"/>
      <c r="DX77" s="929"/>
      <c r="DY77" s="929"/>
      <c r="DZ77" s="930"/>
      <c r="EA77" s="104"/>
    </row>
    <row r="78" spans="1:131" s="105" customFormat="1" ht="26.25" customHeight="1">
      <c r="A78" s="119">
        <v>11</v>
      </c>
      <c r="B78" s="961" t="s">
        <v>362</v>
      </c>
      <c r="C78" s="962"/>
      <c r="D78" s="962"/>
      <c r="E78" s="962"/>
      <c r="F78" s="962"/>
      <c r="G78" s="962"/>
      <c r="H78" s="962"/>
      <c r="I78" s="962"/>
      <c r="J78" s="962"/>
      <c r="K78" s="962"/>
      <c r="L78" s="962"/>
      <c r="M78" s="962"/>
      <c r="N78" s="962"/>
      <c r="O78" s="962"/>
      <c r="P78" s="963"/>
      <c r="Q78" s="964">
        <v>2947</v>
      </c>
      <c r="R78" s="958"/>
      <c r="S78" s="958"/>
      <c r="T78" s="958"/>
      <c r="U78" s="958"/>
      <c r="V78" s="958">
        <v>2947</v>
      </c>
      <c r="W78" s="958"/>
      <c r="X78" s="958"/>
      <c r="Y78" s="958"/>
      <c r="Z78" s="958"/>
      <c r="AA78" s="958" t="s">
        <v>351</v>
      </c>
      <c r="AB78" s="958"/>
      <c r="AC78" s="958"/>
      <c r="AD78" s="958"/>
      <c r="AE78" s="958"/>
      <c r="AF78" s="958" t="s">
        <v>351</v>
      </c>
      <c r="AG78" s="958"/>
      <c r="AH78" s="958"/>
      <c r="AI78" s="958"/>
      <c r="AJ78" s="958"/>
      <c r="AK78" s="958" t="s">
        <v>351</v>
      </c>
      <c r="AL78" s="958"/>
      <c r="AM78" s="958"/>
      <c r="AN78" s="958"/>
      <c r="AO78" s="958"/>
      <c r="AP78" s="958" t="s">
        <v>351</v>
      </c>
      <c r="AQ78" s="958"/>
      <c r="AR78" s="958"/>
      <c r="AS78" s="958"/>
      <c r="AT78" s="958"/>
      <c r="AU78" s="958" t="s">
        <v>352</v>
      </c>
      <c r="AV78" s="958"/>
      <c r="AW78" s="958"/>
      <c r="AX78" s="958"/>
      <c r="AY78" s="958"/>
      <c r="AZ78" s="959"/>
      <c r="BA78" s="959"/>
      <c r="BB78" s="959"/>
      <c r="BC78" s="959"/>
      <c r="BD78" s="960"/>
      <c r="BE78" s="123"/>
      <c r="BF78" s="123"/>
      <c r="BG78" s="123"/>
      <c r="BH78" s="123"/>
      <c r="BI78" s="123"/>
      <c r="BJ78" s="126"/>
      <c r="BK78" s="126"/>
      <c r="BL78" s="126"/>
      <c r="BM78" s="126"/>
      <c r="BN78" s="126"/>
      <c r="BO78" s="123"/>
      <c r="BP78" s="123"/>
      <c r="BQ78" s="120">
        <v>72</v>
      </c>
      <c r="BR78" s="125"/>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28"/>
      <c r="DW78" s="929"/>
      <c r="DX78" s="929"/>
      <c r="DY78" s="929"/>
      <c r="DZ78" s="930"/>
      <c r="EA78" s="104"/>
    </row>
    <row r="79" spans="1:131" s="105" customFormat="1" ht="26.25" customHeight="1">
      <c r="A79" s="119">
        <v>12</v>
      </c>
      <c r="B79" s="961" t="s">
        <v>363</v>
      </c>
      <c r="C79" s="962"/>
      <c r="D79" s="962"/>
      <c r="E79" s="962"/>
      <c r="F79" s="962"/>
      <c r="G79" s="962"/>
      <c r="H79" s="962"/>
      <c r="I79" s="962"/>
      <c r="J79" s="962"/>
      <c r="K79" s="962"/>
      <c r="L79" s="962"/>
      <c r="M79" s="962"/>
      <c r="N79" s="962"/>
      <c r="O79" s="962"/>
      <c r="P79" s="963"/>
      <c r="Q79" s="964">
        <v>10656</v>
      </c>
      <c r="R79" s="958"/>
      <c r="S79" s="958"/>
      <c r="T79" s="958"/>
      <c r="U79" s="958"/>
      <c r="V79" s="958">
        <v>10448</v>
      </c>
      <c r="W79" s="958"/>
      <c r="X79" s="958"/>
      <c r="Y79" s="958"/>
      <c r="Z79" s="958"/>
      <c r="AA79" s="958">
        <v>208</v>
      </c>
      <c r="AB79" s="958"/>
      <c r="AC79" s="958"/>
      <c r="AD79" s="958"/>
      <c r="AE79" s="958"/>
      <c r="AF79" s="958">
        <v>208</v>
      </c>
      <c r="AG79" s="958"/>
      <c r="AH79" s="958"/>
      <c r="AI79" s="958"/>
      <c r="AJ79" s="958"/>
      <c r="AK79" s="958">
        <v>390</v>
      </c>
      <c r="AL79" s="958"/>
      <c r="AM79" s="958"/>
      <c r="AN79" s="958"/>
      <c r="AO79" s="958"/>
      <c r="AP79" s="958">
        <v>14924</v>
      </c>
      <c r="AQ79" s="958"/>
      <c r="AR79" s="958"/>
      <c r="AS79" s="958"/>
      <c r="AT79" s="958"/>
      <c r="AU79" s="958">
        <v>3388</v>
      </c>
      <c r="AV79" s="958"/>
      <c r="AW79" s="958"/>
      <c r="AX79" s="958"/>
      <c r="AY79" s="958"/>
      <c r="AZ79" s="959"/>
      <c r="BA79" s="959"/>
      <c r="BB79" s="959"/>
      <c r="BC79" s="959"/>
      <c r="BD79" s="960"/>
      <c r="BE79" s="123"/>
      <c r="BF79" s="123"/>
      <c r="BG79" s="123"/>
      <c r="BH79" s="123"/>
      <c r="BI79" s="123"/>
      <c r="BJ79" s="126"/>
      <c r="BK79" s="126"/>
      <c r="BL79" s="126"/>
      <c r="BM79" s="126"/>
      <c r="BN79" s="126"/>
      <c r="BO79" s="123"/>
      <c r="BP79" s="123"/>
      <c r="BQ79" s="120">
        <v>73</v>
      </c>
      <c r="BR79" s="125"/>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28"/>
      <c r="DW79" s="929"/>
      <c r="DX79" s="929"/>
      <c r="DY79" s="929"/>
      <c r="DZ79" s="930"/>
      <c r="EA79" s="104"/>
    </row>
    <row r="80" spans="1:131" s="105" customFormat="1" ht="26.25" customHeight="1">
      <c r="A80" s="119">
        <v>13</v>
      </c>
      <c r="B80" s="961" t="s">
        <v>364</v>
      </c>
      <c r="C80" s="962"/>
      <c r="D80" s="962"/>
      <c r="E80" s="962"/>
      <c r="F80" s="962"/>
      <c r="G80" s="962"/>
      <c r="H80" s="962"/>
      <c r="I80" s="962"/>
      <c r="J80" s="962"/>
      <c r="K80" s="962"/>
      <c r="L80" s="962"/>
      <c r="M80" s="962"/>
      <c r="N80" s="962"/>
      <c r="O80" s="962"/>
      <c r="P80" s="963"/>
      <c r="Q80" s="964">
        <v>540</v>
      </c>
      <c r="R80" s="958"/>
      <c r="S80" s="958"/>
      <c r="T80" s="958"/>
      <c r="U80" s="958"/>
      <c r="V80" s="958">
        <v>435</v>
      </c>
      <c r="W80" s="958"/>
      <c r="X80" s="958"/>
      <c r="Y80" s="958"/>
      <c r="Z80" s="958"/>
      <c r="AA80" s="958">
        <v>105</v>
      </c>
      <c r="AB80" s="958"/>
      <c r="AC80" s="958"/>
      <c r="AD80" s="958"/>
      <c r="AE80" s="958"/>
      <c r="AF80" s="958">
        <v>105</v>
      </c>
      <c r="AG80" s="958"/>
      <c r="AH80" s="958"/>
      <c r="AI80" s="958"/>
      <c r="AJ80" s="958"/>
      <c r="AK80" s="958">
        <v>73</v>
      </c>
      <c r="AL80" s="958"/>
      <c r="AM80" s="958"/>
      <c r="AN80" s="958"/>
      <c r="AO80" s="958"/>
      <c r="AP80" s="958" t="s">
        <v>351</v>
      </c>
      <c r="AQ80" s="958"/>
      <c r="AR80" s="958"/>
      <c r="AS80" s="958"/>
      <c r="AT80" s="958"/>
      <c r="AU80" s="958" t="s">
        <v>352</v>
      </c>
      <c r="AV80" s="958"/>
      <c r="AW80" s="958"/>
      <c r="AX80" s="958"/>
      <c r="AY80" s="958"/>
      <c r="AZ80" s="959"/>
      <c r="BA80" s="959"/>
      <c r="BB80" s="959"/>
      <c r="BC80" s="959"/>
      <c r="BD80" s="960"/>
      <c r="BE80" s="123"/>
      <c r="BF80" s="123"/>
      <c r="BG80" s="123"/>
      <c r="BH80" s="123"/>
      <c r="BI80" s="123"/>
      <c r="BJ80" s="123"/>
      <c r="BK80" s="123"/>
      <c r="BL80" s="123"/>
      <c r="BM80" s="123"/>
      <c r="BN80" s="123"/>
      <c r="BO80" s="123"/>
      <c r="BP80" s="123"/>
      <c r="BQ80" s="120">
        <v>74</v>
      </c>
      <c r="BR80" s="125"/>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28"/>
      <c r="DW80" s="929"/>
      <c r="DX80" s="929"/>
      <c r="DY80" s="929"/>
      <c r="DZ80" s="930"/>
      <c r="EA80" s="104"/>
    </row>
    <row r="81" spans="1:131" s="105" customFormat="1" ht="26.25" customHeight="1">
      <c r="A81" s="119">
        <v>14</v>
      </c>
      <c r="B81" s="961" t="s">
        <v>365</v>
      </c>
      <c r="C81" s="962"/>
      <c r="D81" s="962"/>
      <c r="E81" s="962"/>
      <c r="F81" s="962"/>
      <c r="G81" s="962"/>
      <c r="H81" s="962"/>
      <c r="I81" s="962"/>
      <c r="J81" s="962"/>
      <c r="K81" s="962"/>
      <c r="L81" s="962"/>
      <c r="M81" s="962"/>
      <c r="N81" s="962"/>
      <c r="O81" s="962"/>
      <c r="P81" s="963"/>
      <c r="Q81" s="964">
        <v>737974</v>
      </c>
      <c r="R81" s="958"/>
      <c r="S81" s="958"/>
      <c r="T81" s="958"/>
      <c r="U81" s="958"/>
      <c r="V81" s="958">
        <v>705624</v>
      </c>
      <c r="W81" s="958"/>
      <c r="X81" s="958"/>
      <c r="Y81" s="958"/>
      <c r="Z81" s="958"/>
      <c r="AA81" s="958">
        <v>32350</v>
      </c>
      <c r="AB81" s="958"/>
      <c r="AC81" s="958"/>
      <c r="AD81" s="958"/>
      <c r="AE81" s="958"/>
      <c r="AF81" s="958">
        <v>32350</v>
      </c>
      <c r="AG81" s="958"/>
      <c r="AH81" s="958"/>
      <c r="AI81" s="958"/>
      <c r="AJ81" s="958"/>
      <c r="AK81" s="958">
        <v>127</v>
      </c>
      <c r="AL81" s="958"/>
      <c r="AM81" s="958"/>
      <c r="AN81" s="958"/>
      <c r="AO81" s="958"/>
      <c r="AP81" s="958" t="s">
        <v>351</v>
      </c>
      <c r="AQ81" s="958"/>
      <c r="AR81" s="958"/>
      <c r="AS81" s="958"/>
      <c r="AT81" s="958"/>
      <c r="AU81" s="958" t="s">
        <v>352</v>
      </c>
      <c r="AV81" s="958"/>
      <c r="AW81" s="958"/>
      <c r="AX81" s="958"/>
      <c r="AY81" s="958"/>
      <c r="AZ81" s="959"/>
      <c r="BA81" s="959"/>
      <c r="BB81" s="959"/>
      <c r="BC81" s="959"/>
      <c r="BD81" s="960"/>
      <c r="BE81" s="123"/>
      <c r="BF81" s="123"/>
      <c r="BG81" s="123"/>
      <c r="BH81" s="123"/>
      <c r="BI81" s="123"/>
      <c r="BJ81" s="123"/>
      <c r="BK81" s="123"/>
      <c r="BL81" s="123"/>
      <c r="BM81" s="123"/>
      <c r="BN81" s="123"/>
      <c r="BO81" s="123"/>
      <c r="BP81" s="123"/>
      <c r="BQ81" s="120">
        <v>75</v>
      </c>
      <c r="BR81" s="125"/>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28"/>
      <c r="DW81" s="929"/>
      <c r="DX81" s="929"/>
      <c r="DY81" s="929"/>
      <c r="DZ81" s="930"/>
      <c r="EA81" s="104"/>
    </row>
    <row r="82" spans="1:131" s="105" customFormat="1" ht="26.25" customHeight="1">
      <c r="A82" s="119">
        <v>15</v>
      </c>
      <c r="B82" s="961" t="s">
        <v>366</v>
      </c>
      <c r="C82" s="962"/>
      <c r="D82" s="962"/>
      <c r="E82" s="962"/>
      <c r="F82" s="962"/>
      <c r="G82" s="962"/>
      <c r="H82" s="962"/>
      <c r="I82" s="962"/>
      <c r="J82" s="962"/>
      <c r="K82" s="962"/>
      <c r="L82" s="962"/>
      <c r="M82" s="962"/>
      <c r="N82" s="962"/>
      <c r="O82" s="962"/>
      <c r="P82" s="963"/>
      <c r="Q82" s="964">
        <v>11527</v>
      </c>
      <c r="R82" s="958"/>
      <c r="S82" s="958"/>
      <c r="T82" s="958"/>
      <c r="U82" s="958"/>
      <c r="V82" s="958">
        <v>10964</v>
      </c>
      <c r="W82" s="958"/>
      <c r="X82" s="958"/>
      <c r="Y82" s="958"/>
      <c r="Z82" s="958"/>
      <c r="AA82" s="958">
        <v>563</v>
      </c>
      <c r="AB82" s="958"/>
      <c r="AC82" s="958"/>
      <c r="AD82" s="958"/>
      <c r="AE82" s="958"/>
      <c r="AF82" s="958">
        <v>6294</v>
      </c>
      <c r="AG82" s="958"/>
      <c r="AH82" s="958"/>
      <c r="AI82" s="958"/>
      <c r="AJ82" s="958"/>
      <c r="AK82" s="958" t="s">
        <v>352</v>
      </c>
      <c r="AL82" s="958"/>
      <c r="AM82" s="958"/>
      <c r="AN82" s="958"/>
      <c r="AO82" s="958"/>
      <c r="AP82" s="958">
        <v>20160</v>
      </c>
      <c r="AQ82" s="958"/>
      <c r="AR82" s="958"/>
      <c r="AS82" s="958"/>
      <c r="AT82" s="958"/>
      <c r="AU82" s="958">
        <v>935</v>
      </c>
      <c r="AV82" s="958"/>
      <c r="AW82" s="958"/>
      <c r="AX82" s="958"/>
      <c r="AY82" s="958"/>
      <c r="AZ82" s="959" t="s">
        <v>367</v>
      </c>
      <c r="BA82" s="959"/>
      <c r="BB82" s="959"/>
      <c r="BC82" s="959"/>
      <c r="BD82" s="960"/>
      <c r="BE82" s="123"/>
      <c r="BF82" s="123"/>
      <c r="BG82" s="123"/>
      <c r="BH82" s="123"/>
      <c r="BI82" s="123"/>
      <c r="BJ82" s="123"/>
      <c r="BK82" s="123"/>
      <c r="BL82" s="123"/>
      <c r="BM82" s="123"/>
      <c r="BN82" s="123"/>
      <c r="BO82" s="123"/>
      <c r="BP82" s="123"/>
      <c r="BQ82" s="120">
        <v>76</v>
      </c>
      <c r="BR82" s="125"/>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28"/>
      <c r="DW82" s="929"/>
      <c r="DX82" s="929"/>
      <c r="DY82" s="929"/>
      <c r="DZ82" s="930"/>
      <c r="EA82" s="104"/>
    </row>
    <row r="83" spans="1:131" s="105" customFormat="1" ht="26.25" customHeight="1">
      <c r="A83" s="119">
        <v>16</v>
      </c>
      <c r="B83" s="961" t="s">
        <v>368</v>
      </c>
      <c r="C83" s="962"/>
      <c r="D83" s="962"/>
      <c r="E83" s="962"/>
      <c r="F83" s="962"/>
      <c r="G83" s="962"/>
      <c r="H83" s="962"/>
      <c r="I83" s="962"/>
      <c r="J83" s="962"/>
      <c r="K83" s="962"/>
      <c r="L83" s="962"/>
      <c r="M83" s="962"/>
      <c r="N83" s="962"/>
      <c r="O83" s="962"/>
      <c r="P83" s="963"/>
      <c r="Q83" s="964">
        <v>2753</v>
      </c>
      <c r="R83" s="958"/>
      <c r="S83" s="958"/>
      <c r="T83" s="958"/>
      <c r="U83" s="958"/>
      <c r="V83" s="958">
        <v>2441</v>
      </c>
      <c r="W83" s="958"/>
      <c r="X83" s="958"/>
      <c r="Y83" s="958"/>
      <c r="Z83" s="958"/>
      <c r="AA83" s="958">
        <v>312</v>
      </c>
      <c r="AB83" s="958"/>
      <c r="AC83" s="958"/>
      <c r="AD83" s="958"/>
      <c r="AE83" s="958"/>
      <c r="AF83" s="958">
        <v>5640</v>
      </c>
      <c r="AG83" s="958"/>
      <c r="AH83" s="958"/>
      <c r="AI83" s="958"/>
      <c r="AJ83" s="958"/>
      <c r="AK83" s="958" t="s">
        <v>352</v>
      </c>
      <c r="AL83" s="958"/>
      <c r="AM83" s="958"/>
      <c r="AN83" s="958"/>
      <c r="AO83" s="958"/>
      <c r="AP83" s="958">
        <v>6309</v>
      </c>
      <c r="AQ83" s="958"/>
      <c r="AR83" s="958"/>
      <c r="AS83" s="958"/>
      <c r="AT83" s="958"/>
      <c r="AU83" s="958" t="s">
        <v>352</v>
      </c>
      <c r="AV83" s="958"/>
      <c r="AW83" s="958"/>
      <c r="AX83" s="958"/>
      <c r="AY83" s="958"/>
      <c r="AZ83" s="959" t="s">
        <v>367</v>
      </c>
      <c r="BA83" s="959"/>
      <c r="BB83" s="959"/>
      <c r="BC83" s="959"/>
      <c r="BD83" s="960"/>
      <c r="BE83" s="123"/>
      <c r="BF83" s="123"/>
      <c r="BG83" s="123"/>
      <c r="BH83" s="123"/>
      <c r="BI83" s="123"/>
      <c r="BJ83" s="123"/>
      <c r="BK83" s="123"/>
      <c r="BL83" s="123"/>
      <c r="BM83" s="123"/>
      <c r="BN83" s="123"/>
      <c r="BO83" s="123"/>
      <c r="BP83" s="123"/>
      <c r="BQ83" s="120">
        <v>77</v>
      </c>
      <c r="BR83" s="125"/>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28"/>
      <c r="DW83" s="929"/>
      <c r="DX83" s="929"/>
      <c r="DY83" s="929"/>
      <c r="DZ83" s="930"/>
      <c r="EA83" s="104"/>
    </row>
    <row r="84" spans="1:131" s="105" customFormat="1" ht="26.25" customHeight="1">
      <c r="A84" s="119">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123"/>
      <c r="BF84" s="123"/>
      <c r="BG84" s="123"/>
      <c r="BH84" s="123"/>
      <c r="BI84" s="123"/>
      <c r="BJ84" s="123"/>
      <c r="BK84" s="123"/>
      <c r="BL84" s="123"/>
      <c r="BM84" s="123"/>
      <c r="BN84" s="123"/>
      <c r="BO84" s="123"/>
      <c r="BP84" s="123"/>
      <c r="BQ84" s="120">
        <v>78</v>
      </c>
      <c r="BR84" s="125"/>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28"/>
      <c r="DW84" s="929"/>
      <c r="DX84" s="929"/>
      <c r="DY84" s="929"/>
      <c r="DZ84" s="930"/>
      <c r="EA84" s="104"/>
    </row>
    <row r="85" spans="1:131" s="105" customFormat="1" ht="26.25" customHeight="1">
      <c r="A85" s="119">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123"/>
      <c r="BF85" s="123"/>
      <c r="BG85" s="123"/>
      <c r="BH85" s="123"/>
      <c r="BI85" s="123"/>
      <c r="BJ85" s="123"/>
      <c r="BK85" s="123"/>
      <c r="BL85" s="123"/>
      <c r="BM85" s="123"/>
      <c r="BN85" s="123"/>
      <c r="BO85" s="123"/>
      <c r="BP85" s="123"/>
      <c r="BQ85" s="120">
        <v>79</v>
      </c>
      <c r="BR85" s="125"/>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28"/>
      <c r="DW85" s="929"/>
      <c r="DX85" s="929"/>
      <c r="DY85" s="929"/>
      <c r="DZ85" s="930"/>
      <c r="EA85" s="104"/>
    </row>
    <row r="86" spans="1:131" s="105" customFormat="1" ht="26.25" customHeight="1">
      <c r="A86" s="119">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123"/>
      <c r="BF86" s="123"/>
      <c r="BG86" s="123"/>
      <c r="BH86" s="123"/>
      <c r="BI86" s="123"/>
      <c r="BJ86" s="123"/>
      <c r="BK86" s="123"/>
      <c r="BL86" s="123"/>
      <c r="BM86" s="123"/>
      <c r="BN86" s="123"/>
      <c r="BO86" s="123"/>
      <c r="BP86" s="123"/>
      <c r="BQ86" s="120">
        <v>80</v>
      </c>
      <c r="BR86" s="125"/>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28"/>
      <c r="DW86" s="929"/>
      <c r="DX86" s="929"/>
      <c r="DY86" s="929"/>
      <c r="DZ86" s="930"/>
      <c r="EA86" s="104"/>
    </row>
    <row r="87" spans="1:131" s="105" customFormat="1" ht="26.25" customHeight="1">
      <c r="A87" s="127">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123"/>
      <c r="BF87" s="123"/>
      <c r="BG87" s="123"/>
      <c r="BH87" s="123"/>
      <c r="BI87" s="123"/>
      <c r="BJ87" s="123"/>
      <c r="BK87" s="123"/>
      <c r="BL87" s="123"/>
      <c r="BM87" s="123"/>
      <c r="BN87" s="123"/>
      <c r="BO87" s="123"/>
      <c r="BP87" s="123"/>
      <c r="BQ87" s="120">
        <v>81</v>
      </c>
      <c r="BR87" s="125"/>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28"/>
      <c r="DW87" s="929"/>
      <c r="DX87" s="929"/>
      <c r="DY87" s="929"/>
      <c r="DZ87" s="930"/>
      <c r="EA87" s="104"/>
    </row>
    <row r="88" spans="1:131" s="105" customFormat="1" ht="26.25" customHeight="1" thickBot="1">
      <c r="A88" s="122" t="s">
        <v>328</v>
      </c>
      <c r="B88" s="931" t="s">
        <v>369</v>
      </c>
      <c r="C88" s="932"/>
      <c r="D88" s="932"/>
      <c r="E88" s="932"/>
      <c r="F88" s="932"/>
      <c r="G88" s="932"/>
      <c r="H88" s="932"/>
      <c r="I88" s="932"/>
      <c r="J88" s="932"/>
      <c r="K88" s="932"/>
      <c r="L88" s="932"/>
      <c r="M88" s="932"/>
      <c r="N88" s="932"/>
      <c r="O88" s="932"/>
      <c r="P88" s="933"/>
      <c r="Q88" s="949"/>
      <c r="R88" s="950"/>
      <c r="S88" s="950"/>
      <c r="T88" s="950"/>
      <c r="U88" s="950"/>
      <c r="V88" s="950"/>
      <c r="W88" s="950"/>
      <c r="X88" s="950"/>
      <c r="Y88" s="950"/>
      <c r="Z88" s="950"/>
      <c r="AA88" s="950"/>
      <c r="AB88" s="950"/>
      <c r="AC88" s="950"/>
      <c r="AD88" s="950"/>
      <c r="AE88" s="950"/>
      <c r="AF88" s="946">
        <v>44690</v>
      </c>
      <c r="AG88" s="946"/>
      <c r="AH88" s="946"/>
      <c r="AI88" s="946"/>
      <c r="AJ88" s="946"/>
      <c r="AK88" s="950"/>
      <c r="AL88" s="950"/>
      <c r="AM88" s="950"/>
      <c r="AN88" s="950"/>
      <c r="AO88" s="950"/>
      <c r="AP88" s="946">
        <v>42127</v>
      </c>
      <c r="AQ88" s="946"/>
      <c r="AR88" s="946"/>
      <c r="AS88" s="946"/>
      <c r="AT88" s="946"/>
      <c r="AU88" s="946">
        <v>4567</v>
      </c>
      <c r="AV88" s="946"/>
      <c r="AW88" s="946"/>
      <c r="AX88" s="946"/>
      <c r="AY88" s="946"/>
      <c r="AZ88" s="947"/>
      <c r="BA88" s="947"/>
      <c r="BB88" s="947"/>
      <c r="BC88" s="947"/>
      <c r="BD88" s="948"/>
      <c r="BE88" s="123"/>
      <c r="BF88" s="123"/>
      <c r="BG88" s="123"/>
      <c r="BH88" s="123"/>
      <c r="BI88" s="123"/>
      <c r="BJ88" s="123"/>
      <c r="BK88" s="123"/>
      <c r="BL88" s="123"/>
      <c r="BM88" s="123"/>
      <c r="BN88" s="123"/>
      <c r="BO88" s="123"/>
      <c r="BP88" s="123"/>
      <c r="BQ88" s="120">
        <v>82</v>
      </c>
      <c r="BR88" s="125"/>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28"/>
      <c r="DW88" s="929"/>
      <c r="DX88" s="929"/>
      <c r="DY88" s="929"/>
      <c r="DZ88" s="930"/>
      <c r="EA88" s="104"/>
    </row>
    <row r="89" spans="1:131" s="105" customFormat="1" ht="26.25" hidden="1" customHeight="1">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28"/>
      <c r="DW89" s="929"/>
      <c r="DX89" s="929"/>
      <c r="DY89" s="929"/>
      <c r="DZ89" s="930"/>
      <c r="EA89" s="104"/>
    </row>
    <row r="90" spans="1:131" s="105" customFormat="1" ht="26.25" hidden="1" customHeight="1">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28"/>
      <c r="DW90" s="929"/>
      <c r="DX90" s="929"/>
      <c r="DY90" s="929"/>
      <c r="DZ90" s="930"/>
      <c r="EA90" s="104"/>
    </row>
    <row r="91" spans="1:131" s="105" customFormat="1" ht="26.25" hidden="1" customHeight="1">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28"/>
      <c r="DW91" s="929"/>
      <c r="DX91" s="929"/>
      <c r="DY91" s="929"/>
      <c r="DZ91" s="930"/>
      <c r="EA91" s="104"/>
    </row>
    <row r="92" spans="1:131" s="105" customFormat="1" ht="26.25" hidden="1" customHeight="1">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28"/>
      <c r="DW92" s="929"/>
      <c r="DX92" s="929"/>
      <c r="DY92" s="929"/>
      <c r="DZ92" s="930"/>
      <c r="EA92" s="104"/>
    </row>
    <row r="93" spans="1:131" s="105" customFormat="1" ht="26.25" hidden="1" customHeight="1">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28"/>
      <c r="DW93" s="929"/>
      <c r="DX93" s="929"/>
      <c r="DY93" s="929"/>
      <c r="DZ93" s="930"/>
      <c r="EA93" s="104"/>
    </row>
    <row r="94" spans="1:131" s="105" customFormat="1" ht="26.25" hidden="1" customHeight="1">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28"/>
      <c r="DW94" s="929"/>
      <c r="DX94" s="929"/>
      <c r="DY94" s="929"/>
      <c r="DZ94" s="930"/>
      <c r="EA94" s="104"/>
    </row>
    <row r="95" spans="1:131" s="105" customFormat="1" ht="26.25" hidden="1" customHeight="1">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28"/>
      <c r="DW95" s="929"/>
      <c r="DX95" s="929"/>
      <c r="DY95" s="929"/>
      <c r="DZ95" s="930"/>
      <c r="EA95" s="104"/>
    </row>
    <row r="96" spans="1:131" s="105" customFormat="1" ht="26.25" hidden="1" customHeight="1">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28"/>
      <c r="DW96" s="929"/>
      <c r="DX96" s="929"/>
      <c r="DY96" s="929"/>
      <c r="DZ96" s="930"/>
      <c r="EA96" s="104"/>
    </row>
    <row r="97" spans="1:131" s="105" customFormat="1" ht="26.25" hidden="1" customHeight="1">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28"/>
      <c r="DW97" s="929"/>
      <c r="DX97" s="929"/>
      <c r="DY97" s="929"/>
      <c r="DZ97" s="930"/>
      <c r="EA97" s="104"/>
    </row>
    <row r="98" spans="1:131" s="105" customFormat="1" ht="26.25" hidden="1" customHeight="1">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28"/>
      <c r="DW98" s="929"/>
      <c r="DX98" s="929"/>
      <c r="DY98" s="929"/>
      <c r="DZ98" s="930"/>
      <c r="EA98" s="104"/>
    </row>
    <row r="99" spans="1:131" s="105" customFormat="1" ht="26.25" hidden="1" customHeight="1">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28"/>
      <c r="DW99" s="929"/>
      <c r="DX99" s="929"/>
      <c r="DY99" s="929"/>
      <c r="DZ99" s="930"/>
      <c r="EA99" s="104"/>
    </row>
    <row r="100" spans="1:131" s="105" customFormat="1" ht="26.25" hidden="1" customHeight="1">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28"/>
      <c r="DW100" s="929"/>
      <c r="DX100" s="929"/>
      <c r="DY100" s="929"/>
      <c r="DZ100" s="930"/>
      <c r="EA100" s="104"/>
    </row>
    <row r="101" spans="1:131" s="105" customFormat="1" ht="26.25" hidden="1" customHeight="1">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28"/>
      <c r="DW101" s="929"/>
      <c r="DX101" s="929"/>
      <c r="DY101" s="929"/>
      <c r="DZ101" s="930"/>
      <c r="EA101" s="104"/>
    </row>
    <row r="102" spans="1:131" s="105" customFormat="1" ht="26.25" customHeight="1" thickBot="1">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328</v>
      </c>
      <c r="BR102" s="931" t="s">
        <v>370</v>
      </c>
      <c r="BS102" s="932"/>
      <c r="BT102" s="932"/>
      <c r="BU102" s="932"/>
      <c r="BV102" s="932"/>
      <c r="BW102" s="932"/>
      <c r="BX102" s="932"/>
      <c r="BY102" s="932"/>
      <c r="BZ102" s="932"/>
      <c r="CA102" s="932"/>
      <c r="CB102" s="932"/>
      <c r="CC102" s="932"/>
      <c r="CD102" s="932"/>
      <c r="CE102" s="932"/>
      <c r="CF102" s="932"/>
      <c r="CG102" s="933"/>
      <c r="CH102" s="934"/>
      <c r="CI102" s="935"/>
      <c r="CJ102" s="935"/>
      <c r="CK102" s="935"/>
      <c r="CL102" s="936"/>
      <c r="CM102" s="934"/>
      <c r="CN102" s="935"/>
      <c r="CO102" s="935"/>
      <c r="CP102" s="935"/>
      <c r="CQ102" s="936"/>
      <c r="CR102" s="937">
        <v>5</v>
      </c>
      <c r="CS102" s="938"/>
      <c r="CT102" s="938"/>
      <c r="CU102" s="938"/>
      <c r="CV102" s="939"/>
      <c r="CW102" s="937" t="s">
        <v>326</v>
      </c>
      <c r="CX102" s="938"/>
      <c r="CY102" s="938"/>
      <c r="CZ102" s="938"/>
      <c r="DA102" s="939"/>
      <c r="DB102" s="937" t="s">
        <v>326</v>
      </c>
      <c r="DC102" s="938"/>
      <c r="DD102" s="938"/>
      <c r="DE102" s="938"/>
      <c r="DF102" s="939"/>
      <c r="DG102" s="937" t="s">
        <v>326</v>
      </c>
      <c r="DH102" s="938"/>
      <c r="DI102" s="938"/>
      <c r="DJ102" s="938"/>
      <c r="DK102" s="939"/>
      <c r="DL102" s="937" t="s">
        <v>326</v>
      </c>
      <c r="DM102" s="938"/>
      <c r="DN102" s="938"/>
      <c r="DO102" s="938"/>
      <c r="DP102" s="939"/>
      <c r="DQ102" s="937" t="s">
        <v>326</v>
      </c>
      <c r="DR102" s="938"/>
      <c r="DS102" s="938"/>
      <c r="DT102" s="938"/>
      <c r="DU102" s="939"/>
      <c r="DV102" s="920"/>
      <c r="DW102" s="921"/>
      <c r="DX102" s="921"/>
      <c r="DY102" s="921"/>
      <c r="DZ102" s="922"/>
      <c r="EA102" s="104"/>
    </row>
    <row r="103" spans="1:131" s="105" customFormat="1" ht="26.25" customHeight="1">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3" t="s">
        <v>371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04"/>
    </row>
    <row r="104" spans="1:131" s="105" customFormat="1" ht="26.25" customHeight="1">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4" t="s">
        <v>372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04"/>
    </row>
    <row r="105" spans="1:131" s="105" customFormat="1" ht="11.2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c r="A107" s="133" t="s">
        <v>373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c r="A108" s="925" t="s">
        <v>375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376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04" customFormat="1" ht="26.25" customHeight="1">
      <c r="A109" s="878" t="s">
        <v>377</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378</v>
      </c>
      <c r="AB109" s="879"/>
      <c r="AC109" s="879"/>
      <c r="AD109" s="879"/>
      <c r="AE109" s="880"/>
      <c r="AF109" s="881" t="s">
        <v>244</v>
      </c>
      <c r="AG109" s="879"/>
      <c r="AH109" s="879"/>
      <c r="AI109" s="879"/>
      <c r="AJ109" s="880"/>
      <c r="AK109" s="881" t="s">
        <v>243</v>
      </c>
      <c r="AL109" s="879"/>
      <c r="AM109" s="879"/>
      <c r="AN109" s="879"/>
      <c r="AO109" s="880"/>
      <c r="AP109" s="881" t="s">
        <v>379</v>
      </c>
      <c r="AQ109" s="879"/>
      <c r="AR109" s="879"/>
      <c r="AS109" s="879"/>
      <c r="AT109" s="910"/>
      <c r="AU109" s="878" t="s">
        <v>377</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378</v>
      </c>
      <c r="BR109" s="879"/>
      <c r="BS109" s="879"/>
      <c r="BT109" s="879"/>
      <c r="BU109" s="880"/>
      <c r="BV109" s="881" t="s">
        <v>244</v>
      </c>
      <c r="BW109" s="879"/>
      <c r="BX109" s="879"/>
      <c r="BY109" s="879"/>
      <c r="BZ109" s="880"/>
      <c r="CA109" s="881" t="s">
        <v>243</v>
      </c>
      <c r="CB109" s="879"/>
      <c r="CC109" s="879"/>
      <c r="CD109" s="879"/>
      <c r="CE109" s="880"/>
      <c r="CF109" s="919" t="s">
        <v>379</v>
      </c>
      <c r="CG109" s="919"/>
      <c r="CH109" s="919"/>
      <c r="CI109" s="919"/>
      <c r="CJ109" s="919"/>
      <c r="CK109" s="881" t="s">
        <v>380</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378</v>
      </c>
      <c r="DH109" s="879"/>
      <c r="DI109" s="879"/>
      <c r="DJ109" s="879"/>
      <c r="DK109" s="880"/>
      <c r="DL109" s="881" t="s">
        <v>244</v>
      </c>
      <c r="DM109" s="879"/>
      <c r="DN109" s="879"/>
      <c r="DO109" s="879"/>
      <c r="DP109" s="880"/>
      <c r="DQ109" s="881" t="s">
        <v>243</v>
      </c>
      <c r="DR109" s="879"/>
      <c r="DS109" s="879"/>
      <c r="DT109" s="879"/>
      <c r="DU109" s="880"/>
      <c r="DV109" s="881" t="s">
        <v>379</v>
      </c>
      <c r="DW109" s="879"/>
      <c r="DX109" s="879"/>
      <c r="DY109" s="879"/>
      <c r="DZ109" s="910"/>
    </row>
    <row r="110" spans="1:131" s="104" customFormat="1" ht="26.25" customHeight="1">
      <c r="A110" s="791" t="s">
        <v>381</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63">
        <v>2966657</v>
      </c>
      <c r="AB110" s="864"/>
      <c r="AC110" s="864"/>
      <c r="AD110" s="864"/>
      <c r="AE110" s="865"/>
      <c r="AF110" s="866">
        <v>3034447</v>
      </c>
      <c r="AG110" s="864"/>
      <c r="AH110" s="864"/>
      <c r="AI110" s="864"/>
      <c r="AJ110" s="865"/>
      <c r="AK110" s="866">
        <v>2788623</v>
      </c>
      <c r="AL110" s="864"/>
      <c r="AM110" s="864"/>
      <c r="AN110" s="864"/>
      <c r="AO110" s="865"/>
      <c r="AP110" s="867">
        <v>16.8</v>
      </c>
      <c r="AQ110" s="868"/>
      <c r="AR110" s="868"/>
      <c r="AS110" s="868"/>
      <c r="AT110" s="869"/>
      <c r="AU110" s="911" t="s">
        <v>382</v>
      </c>
      <c r="AV110" s="912"/>
      <c r="AW110" s="912"/>
      <c r="AX110" s="912"/>
      <c r="AY110" s="913"/>
      <c r="AZ110" s="818" t="s">
        <v>383</v>
      </c>
      <c r="BA110" s="792"/>
      <c r="BB110" s="792"/>
      <c r="BC110" s="792"/>
      <c r="BD110" s="792"/>
      <c r="BE110" s="792"/>
      <c r="BF110" s="792"/>
      <c r="BG110" s="792"/>
      <c r="BH110" s="792"/>
      <c r="BI110" s="792"/>
      <c r="BJ110" s="792"/>
      <c r="BK110" s="792"/>
      <c r="BL110" s="792"/>
      <c r="BM110" s="792"/>
      <c r="BN110" s="792"/>
      <c r="BO110" s="792"/>
      <c r="BP110" s="793"/>
      <c r="BQ110" s="801">
        <v>26968364</v>
      </c>
      <c r="BR110" s="802"/>
      <c r="BS110" s="802"/>
      <c r="BT110" s="802"/>
      <c r="BU110" s="802"/>
      <c r="BV110" s="802">
        <v>27358843</v>
      </c>
      <c r="BW110" s="802"/>
      <c r="BX110" s="802"/>
      <c r="BY110" s="802"/>
      <c r="BZ110" s="802"/>
      <c r="CA110" s="802">
        <v>29642145</v>
      </c>
      <c r="CB110" s="802"/>
      <c r="CC110" s="802"/>
      <c r="CD110" s="802"/>
      <c r="CE110" s="802"/>
      <c r="CF110" s="852">
        <v>178.3</v>
      </c>
      <c r="CG110" s="853"/>
      <c r="CH110" s="853"/>
      <c r="CI110" s="853"/>
      <c r="CJ110" s="853"/>
      <c r="CK110" s="907" t="s">
        <v>384</v>
      </c>
      <c r="CL110" s="855"/>
      <c r="CM110" s="860" t="s">
        <v>385</v>
      </c>
      <c r="CN110" s="861"/>
      <c r="CO110" s="861"/>
      <c r="CP110" s="861"/>
      <c r="CQ110" s="861"/>
      <c r="CR110" s="861"/>
      <c r="CS110" s="861"/>
      <c r="CT110" s="861"/>
      <c r="CU110" s="861"/>
      <c r="CV110" s="861"/>
      <c r="CW110" s="861"/>
      <c r="CX110" s="861"/>
      <c r="CY110" s="861"/>
      <c r="CZ110" s="861"/>
      <c r="DA110" s="861"/>
      <c r="DB110" s="861"/>
      <c r="DC110" s="861"/>
      <c r="DD110" s="861"/>
      <c r="DE110" s="861"/>
      <c r="DF110" s="862"/>
      <c r="DG110" s="801" t="s">
        <v>67</v>
      </c>
      <c r="DH110" s="802"/>
      <c r="DI110" s="802"/>
      <c r="DJ110" s="802"/>
      <c r="DK110" s="802"/>
      <c r="DL110" s="802" t="s">
        <v>67</v>
      </c>
      <c r="DM110" s="802"/>
      <c r="DN110" s="802"/>
      <c r="DO110" s="802"/>
      <c r="DP110" s="802"/>
      <c r="DQ110" s="802" t="s">
        <v>67</v>
      </c>
      <c r="DR110" s="802"/>
      <c r="DS110" s="802"/>
      <c r="DT110" s="802"/>
      <c r="DU110" s="802"/>
      <c r="DV110" s="803" t="s">
        <v>67</v>
      </c>
      <c r="DW110" s="803"/>
      <c r="DX110" s="803"/>
      <c r="DY110" s="803"/>
      <c r="DZ110" s="804"/>
    </row>
    <row r="111" spans="1:131" s="104" customFormat="1" ht="26.25" customHeight="1">
      <c r="A111" s="746" t="s">
        <v>386</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906"/>
      <c r="AA111" s="893" t="s">
        <v>67</v>
      </c>
      <c r="AB111" s="894"/>
      <c r="AC111" s="894"/>
      <c r="AD111" s="894"/>
      <c r="AE111" s="895"/>
      <c r="AF111" s="896" t="s">
        <v>67</v>
      </c>
      <c r="AG111" s="894"/>
      <c r="AH111" s="894"/>
      <c r="AI111" s="894"/>
      <c r="AJ111" s="895"/>
      <c r="AK111" s="896" t="s">
        <v>67</v>
      </c>
      <c r="AL111" s="894"/>
      <c r="AM111" s="894"/>
      <c r="AN111" s="894"/>
      <c r="AO111" s="895"/>
      <c r="AP111" s="897" t="s">
        <v>67</v>
      </c>
      <c r="AQ111" s="898"/>
      <c r="AR111" s="898"/>
      <c r="AS111" s="898"/>
      <c r="AT111" s="899"/>
      <c r="AU111" s="914"/>
      <c r="AV111" s="915"/>
      <c r="AW111" s="915"/>
      <c r="AX111" s="915"/>
      <c r="AY111" s="916"/>
      <c r="AZ111" s="799" t="s">
        <v>387</v>
      </c>
      <c r="BA111" s="739"/>
      <c r="BB111" s="739"/>
      <c r="BC111" s="739"/>
      <c r="BD111" s="739"/>
      <c r="BE111" s="739"/>
      <c r="BF111" s="739"/>
      <c r="BG111" s="739"/>
      <c r="BH111" s="739"/>
      <c r="BI111" s="739"/>
      <c r="BJ111" s="739"/>
      <c r="BK111" s="739"/>
      <c r="BL111" s="739"/>
      <c r="BM111" s="739"/>
      <c r="BN111" s="739"/>
      <c r="BO111" s="739"/>
      <c r="BP111" s="740"/>
      <c r="BQ111" s="800">
        <v>228398</v>
      </c>
      <c r="BR111" s="782"/>
      <c r="BS111" s="782"/>
      <c r="BT111" s="782"/>
      <c r="BU111" s="782"/>
      <c r="BV111" s="782">
        <v>520834</v>
      </c>
      <c r="BW111" s="782"/>
      <c r="BX111" s="782"/>
      <c r="BY111" s="782"/>
      <c r="BZ111" s="782"/>
      <c r="CA111" s="782">
        <v>416224</v>
      </c>
      <c r="CB111" s="782"/>
      <c r="CC111" s="782"/>
      <c r="CD111" s="782"/>
      <c r="CE111" s="782"/>
      <c r="CF111" s="839">
        <v>2.5</v>
      </c>
      <c r="CG111" s="840"/>
      <c r="CH111" s="840"/>
      <c r="CI111" s="840"/>
      <c r="CJ111" s="840"/>
      <c r="CK111" s="908"/>
      <c r="CL111" s="857"/>
      <c r="CM111" s="805" t="s">
        <v>388</v>
      </c>
      <c r="CN111" s="806"/>
      <c r="CO111" s="806"/>
      <c r="CP111" s="806"/>
      <c r="CQ111" s="806"/>
      <c r="CR111" s="806"/>
      <c r="CS111" s="806"/>
      <c r="CT111" s="806"/>
      <c r="CU111" s="806"/>
      <c r="CV111" s="806"/>
      <c r="CW111" s="806"/>
      <c r="CX111" s="806"/>
      <c r="CY111" s="806"/>
      <c r="CZ111" s="806"/>
      <c r="DA111" s="806"/>
      <c r="DB111" s="806"/>
      <c r="DC111" s="806"/>
      <c r="DD111" s="806"/>
      <c r="DE111" s="806"/>
      <c r="DF111" s="807"/>
      <c r="DG111" s="800" t="s">
        <v>67</v>
      </c>
      <c r="DH111" s="782"/>
      <c r="DI111" s="782"/>
      <c r="DJ111" s="782"/>
      <c r="DK111" s="782"/>
      <c r="DL111" s="782" t="s">
        <v>67</v>
      </c>
      <c r="DM111" s="782"/>
      <c r="DN111" s="782"/>
      <c r="DO111" s="782"/>
      <c r="DP111" s="782"/>
      <c r="DQ111" s="782" t="s">
        <v>67</v>
      </c>
      <c r="DR111" s="782"/>
      <c r="DS111" s="782"/>
      <c r="DT111" s="782"/>
      <c r="DU111" s="782"/>
      <c r="DV111" s="783" t="s">
        <v>67</v>
      </c>
      <c r="DW111" s="783"/>
      <c r="DX111" s="783"/>
      <c r="DY111" s="783"/>
      <c r="DZ111" s="784"/>
    </row>
    <row r="112" spans="1:131" s="104" customFormat="1" ht="26.25" customHeight="1">
      <c r="A112" s="900" t="s">
        <v>389</v>
      </c>
      <c r="B112" s="901"/>
      <c r="C112" s="739" t="s">
        <v>390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51" t="s">
        <v>67</v>
      </c>
      <c r="AB112" s="752"/>
      <c r="AC112" s="752"/>
      <c r="AD112" s="752"/>
      <c r="AE112" s="753"/>
      <c r="AF112" s="754" t="s">
        <v>67</v>
      </c>
      <c r="AG112" s="752"/>
      <c r="AH112" s="752"/>
      <c r="AI112" s="752"/>
      <c r="AJ112" s="753"/>
      <c r="AK112" s="754" t="s">
        <v>67</v>
      </c>
      <c r="AL112" s="752"/>
      <c r="AM112" s="752"/>
      <c r="AN112" s="752"/>
      <c r="AO112" s="753"/>
      <c r="AP112" s="788" t="s">
        <v>67</v>
      </c>
      <c r="AQ112" s="789"/>
      <c r="AR112" s="789"/>
      <c r="AS112" s="789"/>
      <c r="AT112" s="790"/>
      <c r="AU112" s="914"/>
      <c r="AV112" s="915"/>
      <c r="AW112" s="915"/>
      <c r="AX112" s="915"/>
      <c r="AY112" s="916"/>
      <c r="AZ112" s="799" t="s">
        <v>391</v>
      </c>
      <c r="BA112" s="739"/>
      <c r="BB112" s="739"/>
      <c r="BC112" s="739"/>
      <c r="BD112" s="739"/>
      <c r="BE112" s="739"/>
      <c r="BF112" s="739"/>
      <c r="BG112" s="739"/>
      <c r="BH112" s="739"/>
      <c r="BI112" s="739"/>
      <c r="BJ112" s="739"/>
      <c r="BK112" s="739"/>
      <c r="BL112" s="739"/>
      <c r="BM112" s="739"/>
      <c r="BN112" s="739"/>
      <c r="BO112" s="739"/>
      <c r="BP112" s="740"/>
      <c r="BQ112" s="800">
        <v>5290487</v>
      </c>
      <c r="BR112" s="782"/>
      <c r="BS112" s="782"/>
      <c r="BT112" s="782"/>
      <c r="BU112" s="782"/>
      <c r="BV112" s="782">
        <v>5218572</v>
      </c>
      <c r="BW112" s="782"/>
      <c r="BX112" s="782"/>
      <c r="BY112" s="782"/>
      <c r="BZ112" s="782"/>
      <c r="CA112" s="782">
        <v>5258420</v>
      </c>
      <c r="CB112" s="782"/>
      <c r="CC112" s="782"/>
      <c r="CD112" s="782"/>
      <c r="CE112" s="782"/>
      <c r="CF112" s="839">
        <v>31.6</v>
      </c>
      <c r="CG112" s="840"/>
      <c r="CH112" s="840"/>
      <c r="CI112" s="840"/>
      <c r="CJ112" s="840"/>
      <c r="CK112" s="908"/>
      <c r="CL112" s="857"/>
      <c r="CM112" s="805" t="s">
        <v>392</v>
      </c>
      <c r="CN112" s="806"/>
      <c r="CO112" s="806"/>
      <c r="CP112" s="806"/>
      <c r="CQ112" s="806"/>
      <c r="CR112" s="806"/>
      <c r="CS112" s="806"/>
      <c r="CT112" s="806"/>
      <c r="CU112" s="806"/>
      <c r="CV112" s="806"/>
      <c r="CW112" s="806"/>
      <c r="CX112" s="806"/>
      <c r="CY112" s="806"/>
      <c r="CZ112" s="806"/>
      <c r="DA112" s="806"/>
      <c r="DB112" s="806"/>
      <c r="DC112" s="806"/>
      <c r="DD112" s="806"/>
      <c r="DE112" s="806"/>
      <c r="DF112" s="807"/>
      <c r="DG112" s="800" t="s">
        <v>67</v>
      </c>
      <c r="DH112" s="782"/>
      <c r="DI112" s="782"/>
      <c r="DJ112" s="782"/>
      <c r="DK112" s="782"/>
      <c r="DL112" s="782" t="s">
        <v>67</v>
      </c>
      <c r="DM112" s="782"/>
      <c r="DN112" s="782"/>
      <c r="DO112" s="782"/>
      <c r="DP112" s="782"/>
      <c r="DQ112" s="782" t="s">
        <v>67</v>
      </c>
      <c r="DR112" s="782"/>
      <c r="DS112" s="782"/>
      <c r="DT112" s="782"/>
      <c r="DU112" s="782"/>
      <c r="DV112" s="783" t="s">
        <v>67</v>
      </c>
      <c r="DW112" s="783"/>
      <c r="DX112" s="783"/>
      <c r="DY112" s="783"/>
      <c r="DZ112" s="784"/>
    </row>
    <row r="113" spans="1:130" s="104" customFormat="1" ht="26.25" customHeight="1">
      <c r="A113" s="902"/>
      <c r="B113" s="903"/>
      <c r="C113" s="739" t="s">
        <v>393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893">
        <v>446001</v>
      </c>
      <c r="AB113" s="894"/>
      <c r="AC113" s="894"/>
      <c r="AD113" s="894"/>
      <c r="AE113" s="895"/>
      <c r="AF113" s="896">
        <v>436663</v>
      </c>
      <c r="AG113" s="894"/>
      <c r="AH113" s="894"/>
      <c r="AI113" s="894"/>
      <c r="AJ113" s="895"/>
      <c r="AK113" s="896">
        <v>479767</v>
      </c>
      <c r="AL113" s="894"/>
      <c r="AM113" s="894"/>
      <c r="AN113" s="894"/>
      <c r="AO113" s="895"/>
      <c r="AP113" s="897">
        <v>2.9</v>
      </c>
      <c r="AQ113" s="898"/>
      <c r="AR113" s="898"/>
      <c r="AS113" s="898"/>
      <c r="AT113" s="899"/>
      <c r="AU113" s="914"/>
      <c r="AV113" s="915"/>
      <c r="AW113" s="915"/>
      <c r="AX113" s="915"/>
      <c r="AY113" s="916"/>
      <c r="AZ113" s="799" t="s">
        <v>394</v>
      </c>
      <c r="BA113" s="739"/>
      <c r="BB113" s="739"/>
      <c r="BC113" s="739"/>
      <c r="BD113" s="739"/>
      <c r="BE113" s="739"/>
      <c r="BF113" s="739"/>
      <c r="BG113" s="739"/>
      <c r="BH113" s="739"/>
      <c r="BI113" s="739"/>
      <c r="BJ113" s="739"/>
      <c r="BK113" s="739"/>
      <c r="BL113" s="739"/>
      <c r="BM113" s="739"/>
      <c r="BN113" s="739"/>
      <c r="BO113" s="739"/>
      <c r="BP113" s="740"/>
      <c r="BQ113" s="800">
        <v>652555</v>
      </c>
      <c r="BR113" s="782"/>
      <c r="BS113" s="782"/>
      <c r="BT113" s="782"/>
      <c r="BU113" s="782"/>
      <c r="BV113" s="782">
        <v>2157818</v>
      </c>
      <c r="BW113" s="782"/>
      <c r="BX113" s="782"/>
      <c r="BY113" s="782"/>
      <c r="BZ113" s="782"/>
      <c r="CA113" s="782">
        <v>3632743</v>
      </c>
      <c r="CB113" s="782"/>
      <c r="CC113" s="782"/>
      <c r="CD113" s="782"/>
      <c r="CE113" s="782"/>
      <c r="CF113" s="839">
        <v>21.9</v>
      </c>
      <c r="CG113" s="840"/>
      <c r="CH113" s="840"/>
      <c r="CI113" s="840"/>
      <c r="CJ113" s="840"/>
      <c r="CK113" s="908"/>
      <c r="CL113" s="857"/>
      <c r="CM113" s="805" t="s">
        <v>395</v>
      </c>
      <c r="CN113" s="806"/>
      <c r="CO113" s="806"/>
      <c r="CP113" s="806"/>
      <c r="CQ113" s="806"/>
      <c r="CR113" s="806"/>
      <c r="CS113" s="806"/>
      <c r="CT113" s="806"/>
      <c r="CU113" s="806"/>
      <c r="CV113" s="806"/>
      <c r="CW113" s="806"/>
      <c r="CX113" s="806"/>
      <c r="CY113" s="806"/>
      <c r="CZ113" s="806"/>
      <c r="DA113" s="806"/>
      <c r="DB113" s="806"/>
      <c r="DC113" s="806"/>
      <c r="DD113" s="806"/>
      <c r="DE113" s="806"/>
      <c r="DF113" s="807"/>
      <c r="DG113" s="751" t="s">
        <v>67</v>
      </c>
      <c r="DH113" s="752"/>
      <c r="DI113" s="752"/>
      <c r="DJ113" s="752"/>
      <c r="DK113" s="753"/>
      <c r="DL113" s="754" t="s">
        <v>67</v>
      </c>
      <c r="DM113" s="752"/>
      <c r="DN113" s="752"/>
      <c r="DO113" s="752"/>
      <c r="DP113" s="753"/>
      <c r="DQ113" s="754" t="s">
        <v>67</v>
      </c>
      <c r="DR113" s="752"/>
      <c r="DS113" s="752"/>
      <c r="DT113" s="752"/>
      <c r="DU113" s="753"/>
      <c r="DV113" s="788" t="s">
        <v>67</v>
      </c>
      <c r="DW113" s="789"/>
      <c r="DX113" s="789"/>
      <c r="DY113" s="789"/>
      <c r="DZ113" s="790"/>
    </row>
    <row r="114" spans="1:130" s="104" customFormat="1" ht="26.25" customHeight="1">
      <c r="A114" s="902"/>
      <c r="B114" s="903"/>
      <c r="C114" s="739" t="s">
        <v>396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51">
        <v>23350</v>
      </c>
      <c r="AB114" s="752"/>
      <c r="AC114" s="752"/>
      <c r="AD114" s="752"/>
      <c r="AE114" s="753"/>
      <c r="AF114" s="754">
        <v>23004</v>
      </c>
      <c r="AG114" s="752"/>
      <c r="AH114" s="752"/>
      <c r="AI114" s="752"/>
      <c r="AJ114" s="753"/>
      <c r="AK114" s="754">
        <v>8869</v>
      </c>
      <c r="AL114" s="752"/>
      <c r="AM114" s="752"/>
      <c r="AN114" s="752"/>
      <c r="AO114" s="753"/>
      <c r="AP114" s="788">
        <v>0.1</v>
      </c>
      <c r="AQ114" s="789"/>
      <c r="AR114" s="789"/>
      <c r="AS114" s="789"/>
      <c r="AT114" s="790"/>
      <c r="AU114" s="914"/>
      <c r="AV114" s="915"/>
      <c r="AW114" s="915"/>
      <c r="AX114" s="915"/>
      <c r="AY114" s="916"/>
      <c r="AZ114" s="799" t="s">
        <v>397</v>
      </c>
      <c r="BA114" s="739"/>
      <c r="BB114" s="739"/>
      <c r="BC114" s="739"/>
      <c r="BD114" s="739"/>
      <c r="BE114" s="739"/>
      <c r="BF114" s="739"/>
      <c r="BG114" s="739"/>
      <c r="BH114" s="739"/>
      <c r="BI114" s="739"/>
      <c r="BJ114" s="739"/>
      <c r="BK114" s="739"/>
      <c r="BL114" s="739"/>
      <c r="BM114" s="739"/>
      <c r="BN114" s="739"/>
      <c r="BO114" s="739"/>
      <c r="BP114" s="740"/>
      <c r="BQ114" s="800">
        <v>3066683</v>
      </c>
      <c r="BR114" s="782"/>
      <c r="BS114" s="782"/>
      <c r="BT114" s="782"/>
      <c r="BU114" s="782"/>
      <c r="BV114" s="782">
        <v>2777872</v>
      </c>
      <c r="BW114" s="782"/>
      <c r="BX114" s="782"/>
      <c r="BY114" s="782"/>
      <c r="BZ114" s="782"/>
      <c r="CA114" s="782">
        <v>2711880</v>
      </c>
      <c r="CB114" s="782"/>
      <c r="CC114" s="782"/>
      <c r="CD114" s="782"/>
      <c r="CE114" s="782"/>
      <c r="CF114" s="839">
        <v>16.3</v>
      </c>
      <c r="CG114" s="840"/>
      <c r="CH114" s="840"/>
      <c r="CI114" s="840"/>
      <c r="CJ114" s="840"/>
      <c r="CK114" s="908"/>
      <c r="CL114" s="857"/>
      <c r="CM114" s="805" t="s">
        <v>398</v>
      </c>
      <c r="CN114" s="806"/>
      <c r="CO114" s="806"/>
      <c r="CP114" s="806"/>
      <c r="CQ114" s="806"/>
      <c r="CR114" s="806"/>
      <c r="CS114" s="806"/>
      <c r="CT114" s="806"/>
      <c r="CU114" s="806"/>
      <c r="CV114" s="806"/>
      <c r="CW114" s="806"/>
      <c r="CX114" s="806"/>
      <c r="CY114" s="806"/>
      <c r="CZ114" s="806"/>
      <c r="DA114" s="806"/>
      <c r="DB114" s="806"/>
      <c r="DC114" s="806"/>
      <c r="DD114" s="806"/>
      <c r="DE114" s="806"/>
      <c r="DF114" s="807"/>
      <c r="DG114" s="751" t="s">
        <v>67</v>
      </c>
      <c r="DH114" s="752"/>
      <c r="DI114" s="752"/>
      <c r="DJ114" s="752"/>
      <c r="DK114" s="753"/>
      <c r="DL114" s="754" t="s">
        <v>67</v>
      </c>
      <c r="DM114" s="752"/>
      <c r="DN114" s="752"/>
      <c r="DO114" s="752"/>
      <c r="DP114" s="753"/>
      <c r="DQ114" s="754" t="s">
        <v>67</v>
      </c>
      <c r="DR114" s="752"/>
      <c r="DS114" s="752"/>
      <c r="DT114" s="752"/>
      <c r="DU114" s="753"/>
      <c r="DV114" s="788" t="s">
        <v>67</v>
      </c>
      <c r="DW114" s="789"/>
      <c r="DX114" s="789"/>
      <c r="DY114" s="789"/>
      <c r="DZ114" s="790"/>
    </row>
    <row r="115" spans="1:130" s="104" customFormat="1" ht="26.25" customHeight="1">
      <c r="A115" s="902"/>
      <c r="B115" s="903"/>
      <c r="C115" s="739" t="s">
        <v>399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893">
        <v>30448</v>
      </c>
      <c r="AB115" s="894"/>
      <c r="AC115" s="894"/>
      <c r="AD115" s="894"/>
      <c r="AE115" s="895"/>
      <c r="AF115" s="896">
        <v>33240</v>
      </c>
      <c r="AG115" s="894"/>
      <c r="AH115" s="894"/>
      <c r="AI115" s="894"/>
      <c r="AJ115" s="895"/>
      <c r="AK115" s="896">
        <v>67208</v>
      </c>
      <c r="AL115" s="894"/>
      <c r="AM115" s="894"/>
      <c r="AN115" s="894"/>
      <c r="AO115" s="895"/>
      <c r="AP115" s="897">
        <v>0.4</v>
      </c>
      <c r="AQ115" s="898"/>
      <c r="AR115" s="898"/>
      <c r="AS115" s="898"/>
      <c r="AT115" s="899"/>
      <c r="AU115" s="914"/>
      <c r="AV115" s="915"/>
      <c r="AW115" s="915"/>
      <c r="AX115" s="915"/>
      <c r="AY115" s="916"/>
      <c r="AZ115" s="799" t="s">
        <v>400</v>
      </c>
      <c r="BA115" s="739"/>
      <c r="BB115" s="739"/>
      <c r="BC115" s="739"/>
      <c r="BD115" s="739"/>
      <c r="BE115" s="739"/>
      <c r="BF115" s="739"/>
      <c r="BG115" s="739"/>
      <c r="BH115" s="739"/>
      <c r="BI115" s="739"/>
      <c r="BJ115" s="739"/>
      <c r="BK115" s="739"/>
      <c r="BL115" s="739"/>
      <c r="BM115" s="739"/>
      <c r="BN115" s="739"/>
      <c r="BO115" s="739"/>
      <c r="BP115" s="740"/>
      <c r="BQ115" s="800" t="s">
        <v>67</v>
      </c>
      <c r="BR115" s="782"/>
      <c r="BS115" s="782"/>
      <c r="BT115" s="782"/>
      <c r="BU115" s="782"/>
      <c r="BV115" s="782" t="s">
        <v>67</v>
      </c>
      <c r="BW115" s="782"/>
      <c r="BX115" s="782"/>
      <c r="BY115" s="782"/>
      <c r="BZ115" s="782"/>
      <c r="CA115" s="782" t="s">
        <v>67</v>
      </c>
      <c r="CB115" s="782"/>
      <c r="CC115" s="782"/>
      <c r="CD115" s="782"/>
      <c r="CE115" s="782"/>
      <c r="CF115" s="839" t="s">
        <v>67</v>
      </c>
      <c r="CG115" s="840"/>
      <c r="CH115" s="840"/>
      <c r="CI115" s="840"/>
      <c r="CJ115" s="840"/>
      <c r="CK115" s="908"/>
      <c r="CL115" s="857"/>
      <c r="CM115" s="799" t="s">
        <v>401</v>
      </c>
      <c r="CN115" s="892"/>
      <c r="CO115" s="892"/>
      <c r="CP115" s="892"/>
      <c r="CQ115" s="892"/>
      <c r="CR115" s="892"/>
      <c r="CS115" s="892"/>
      <c r="CT115" s="892"/>
      <c r="CU115" s="892"/>
      <c r="CV115" s="892"/>
      <c r="CW115" s="892"/>
      <c r="CX115" s="892"/>
      <c r="CY115" s="892"/>
      <c r="CZ115" s="892"/>
      <c r="DA115" s="892"/>
      <c r="DB115" s="892"/>
      <c r="DC115" s="892"/>
      <c r="DD115" s="892"/>
      <c r="DE115" s="892"/>
      <c r="DF115" s="740"/>
      <c r="DG115" s="751">
        <v>228398</v>
      </c>
      <c r="DH115" s="752"/>
      <c r="DI115" s="752"/>
      <c r="DJ115" s="752"/>
      <c r="DK115" s="753"/>
      <c r="DL115" s="754">
        <v>520834</v>
      </c>
      <c r="DM115" s="752"/>
      <c r="DN115" s="752"/>
      <c r="DO115" s="752"/>
      <c r="DP115" s="753"/>
      <c r="DQ115" s="754">
        <v>416224</v>
      </c>
      <c r="DR115" s="752"/>
      <c r="DS115" s="752"/>
      <c r="DT115" s="752"/>
      <c r="DU115" s="753"/>
      <c r="DV115" s="788">
        <v>2.5</v>
      </c>
      <c r="DW115" s="789"/>
      <c r="DX115" s="789"/>
      <c r="DY115" s="789"/>
      <c r="DZ115" s="790"/>
    </row>
    <row r="116" spans="1:130" s="104" customFormat="1" ht="26.25" customHeight="1">
      <c r="A116" s="904"/>
      <c r="B116" s="905"/>
      <c r="C116" s="837" t="s">
        <v>402</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51">
        <v>173</v>
      </c>
      <c r="AB116" s="752"/>
      <c r="AC116" s="752"/>
      <c r="AD116" s="752"/>
      <c r="AE116" s="753"/>
      <c r="AF116" s="754">
        <v>99</v>
      </c>
      <c r="AG116" s="752"/>
      <c r="AH116" s="752"/>
      <c r="AI116" s="752"/>
      <c r="AJ116" s="753"/>
      <c r="AK116" s="754">
        <v>611</v>
      </c>
      <c r="AL116" s="752"/>
      <c r="AM116" s="752"/>
      <c r="AN116" s="752"/>
      <c r="AO116" s="753"/>
      <c r="AP116" s="788">
        <v>0</v>
      </c>
      <c r="AQ116" s="789"/>
      <c r="AR116" s="789"/>
      <c r="AS116" s="789"/>
      <c r="AT116" s="790"/>
      <c r="AU116" s="914"/>
      <c r="AV116" s="915"/>
      <c r="AW116" s="915"/>
      <c r="AX116" s="915"/>
      <c r="AY116" s="916"/>
      <c r="AZ116" s="799" t="s">
        <v>403</v>
      </c>
      <c r="BA116" s="739"/>
      <c r="BB116" s="739"/>
      <c r="BC116" s="739"/>
      <c r="BD116" s="739"/>
      <c r="BE116" s="739"/>
      <c r="BF116" s="739"/>
      <c r="BG116" s="739"/>
      <c r="BH116" s="739"/>
      <c r="BI116" s="739"/>
      <c r="BJ116" s="739"/>
      <c r="BK116" s="739"/>
      <c r="BL116" s="739"/>
      <c r="BM116" s="739"/>
      <c r="BN116" s="739"/>
      <c r="BO116" s="739"/>
      <c r="BP116" s="740"/>
      <c r="BQ116" s="800" t="s">
        <v>67</v>
      </c>
      <c r="BR116" s="782"/>
      <c r="BS116" s="782"/>
      <c r="BT116" s="782"/>
      <c r="BU116" s="782"/>
      <c r="BV116" s="782" t="s">
        <v>67</v>
      </c>
      <c r="BW116" s="782"/>
      <c r="BX116" s="782"/>
      <c r="BY116" s="782"/>
      <c r="BZ116" s="782"/>
      <c r="CA116" s="782" t="s">
        <v>67</v>
      </c>
      <c r="CB116" s="782"/>
      <c r="CC116" s="782"/>
      <c r="CD116" s="782"/>
      <c r="CE116" s="782"/>
      <c r="CF116" s="839" t="s">
        <v>67</v>
      </c>
      <c r="CG116" s="840"/>
      <c r="CH116" s="840"/>
      <c r="CI116" s="840"/>
      <c r="CJ116" s="840"/>
      <c r="CK116" s="908"/>
      <c r="CL116" s="857"/>
      <c r="CM116" s="805" t="s">
        <v>404</v>
      </c>
      <c r="CN116" s="806"/>
      <c r="CO116" s="806"/>
      <c r="CP116" s="806"/>
      <c r="CQ116" s="806"/>
      <c r="CR116" s="806"/>
      <c r="CS116" s="806"/>
      <c r="CT116" s="806"/>
      <c r="CU116" s="806"/>
      <c r="CV116" s="806"/>
      <c r="CW116" s="806"/>
      <c r="CX116" s="806"/>
      <c r="CY116" s="806"/>
      <c r="CZ116" s="806"/>
      <c r="DA116" s="806"/>
      <c r="DB116" s="806"/>
      <c r="DC116" s="806"/>
      <c r="DD116" s="806"/>
      <c r="DE116" s="806"/>
      <c r="DF116" s="807"/>
      <c r="DG116" s="751" t="s">
        <v>67</v>
      </c>
      <c r="DH116" s="752"/>
      <c r="DI116" s="752"/>
      <c r="DJ116" s="752"/>
      <c r="DK116" s="753"/>
      <c r="DL116" s="754" t="s">
        <v>67</v>
      </c>
      <c r="DM116" s="752"/>
      <c r="DN116" s="752"/>
      <c r="DO116" s="752"/>
      <c r="DP116" s="753"/>
      <c r="DQ116" s="754" t="s">
        <v>67</v>
      </c>
      <c r="DR116" s="752"/>
      <c r="DS116" s="752"/>
      <c r="DT116" s="752"/>
      <c r="DU116" s="753"/>
      <c r="DV116" s="788" t="s">
        <v>67</v>
      </c>
      <c r="DW116" s="789"/>
      <c r="DX116" s="789"/>
      <c r="DY116" s="789"/>
      <c r="DZ116" s="790"/>
    </row>
    <row r="117" spans="1:130" s="104" customFormat="1" ht="26.25" customHeight="1">
      <c r="A117" s="878" t="s">
        <v>126</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28" t="s">
        <v>405</v>
      </c>
      <c r="Z117" s="880"/>
      <c r="AA117" s="885">
        <v>3466629</v>
      </c>
      <c r="AB117" s="886"/>
      <c r="AC117" s="886"/>
      <c r="AD117" s="886"/>
      <c r="AE117" s="887"/>
      <c r="AF117" s="888">
        <v>3527453</v>
      </c>
      <c r="AG117" s="886"/>
      <c r="AH117" s="886"/>
      <c r="AI117" s="886"/>
      <c r="AJ117" s="887"/>
      <c r="AK117" s="888">
        <v>3345078</v>
      </c>
      <c r="AL117" s="886"/>
      <c r="AM117" s="886"/>
      <c r="AN117" s="886"/>
      <c r="AO117" s="887"/>
      <c r="AP117" s="889"/>
      <c r="AQ117" s="890"/>
      <c r="AR117" s="890"/>
      <c r="AS117" s="890"/>
      <c r="AT117" s="891"/>
      <c r="AU117" s="914"/>
      <c r="AV117" s="915"/>
      <c r="AW117" s="915"/>
      <c r="AX117" s="915"/>
      <c r="AY117" s="916"/>
      <c r="AZ117" s="836" t="s">
        <v>406</v>
      </c>
      <c r="BA117" s="837"/>
      <c r="BB117" s="837"/>
      <c r="BC117" s="837"/>
      <c r="BD117" s="837"/>
      <c r="BE117" s="837"/>
      <c r="BF117" s="837"/>
      <c r="BG117" s="837"/>
      <c r="BH117" s="837"/>
      <c r="BI117" s="837"/>
      <c r="BJ117" s="837"/>
      <c r="BK117" s="837"/>
      <c r="BL117" s="837"/>
      <c r="BM117" s="837"/>
      <c r="BN117" s="837"/>
      <c r="BO117" s="837"/>
      <c r="BP117" s="838"/>
      <c r="BQ117" s="848" t="s">
        <v>67</v>
      </c>
      <c r="BR117" s="849"/>
      <c r="BS117" s="849"/>
      <c r="BT117" s="849"/>
      <c r="BU117" s="849"/>
      <c r="BV117" s="849" t="s">
        <v>67</v>
      </c>
      <c r="BW117" s="849"/>
      <c r="BX117" s="849"/>
      <c r="BY117" s="849"/>
      <c r="BZ117" s="849"/>
      <c r="CA117" s="849" t="s">
        <v>67</v>
      </c>
      <c r="CB117" s="849"/>
      <c r="CC117" s="849"/>
      <c r="CD117" s="849"/>
      <c r="CE117" s="849"/>
      <c r="CF117" s="839" t="s">
        <v>67</v>
      </c>
      <c r="CG117" s="840"/>
      <c r="CH117" s="840"/>
      <c r="CI117" s="840"/>
      <c r="CJ117" s="840"/>
      <c r="CK117" s="908"/>
      <c r="CL117" s="857"/>
      <c r="CM117" s="805" t="s">
        <v>407</v>
      </c>
      <c r="CN117" s="806"/>
      <c r="CO117" s="806"/>
      <c r="CP117" s="806"/>
      <c r="CQ117" s="806"/>
      <c r="CR117" s="806"/>
      <c r="CS117" s="806"/>
      <c r="CT117" s="806"/>
      <c r="CU117" s="806"/>
      <c r="CV117" s="806"/>
      <c r="CW117" s="806"/>
      <c r="CX117" s="806"/>
      <c r="CY117" s="806"/>
      <c r="CZ117" s="806"/>
      <c r="DA117" s="806"/>
      <c r="DB117" s="806"/>
      <c r="DC117" s="806"/>
      <c r="DD117" s="806"/>
      <c r="DE117" s="806"/>
      <c r="DF117" s="807"/>
      <c r="DG117" s="751" t="s">
        <v>67</v>
      </c>
      <c r="DH117" s="752"/>
      <c r="DI117" s="752"/>
      <c r="DJ117" s="752"/>
      <c r="DK117" s="753"/>
      <c r="DL117" s="754" t="s">
        <v>67</v>
      </c>
      <c r="DM117" s="752"/>
      <c r="DN117" s="752"/>
      <c r="DO117" s="752"/>
      <c r="DP117" s="753"/>
      <c r="DQ117" s="754" t="s">
        <v>67</v>
      </c>
      <c r="DR117" s="752"/>
      <c r="DS117" s="752"/>
      <c r="DT117" s="752"/>
      <c r="DU117" s="753"/>
      <c r="DV117" s="788" t="s">
        <v>67</v>
      </c>
      <c r="DW117" s="789"/>
      <c r="DX117" s="789"/>
      <c r="DY117" s="789"/>
      <c r="DZ117" s="790"/>
    </row>
    <row r="118" spans="1:130" s="104" customFormat="1" ht="26.25" customHeight="1">
      <c r="A118" s="878" t="s">
        <v>380</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378</v>
      </c>
      <c r="AB118" s="879"/>
      <c r="AC118" s="879"/>
      <c r="AD118" s="879"/>
      <c r="AE118" s="880"/>
      <c r="AF118" s="881" t="s">
        <v>244</v>
      </c>
      <c r="AG118" s="879"/>
      <c r="AH118" s="879"/>
      <c r="AI118" s="879"/>
      <c r="AJ118" s="880"/>
      <c r="AK118" s="881" t="s">
        <v>243</v>
      </c>
      <c r="AL118" s="879"/>
      <c r="AM118" s="879"/>
      <c r="AN118" s="879"/>
      <c r="AO118" s="880"/>
      <c r="AP118" s="882" t="s">
        <v>379</v>
      </c>
      <c r="AQ118" s="883"/>
      <c r="AR118" s="883"/>
      <c r="AS118" s="883"/>
      <c r="AT118" s="884"/>
      <c r="AU118" s="917"/>
      <c r="AV118" s="918"/>
      <c r="AW118" s="918"/>
      <c r="AX118" s="918"/>
      <c r="AY118" s="918"/>
      <c r="AZ118" s="135" t="s">
        <v>126</v>
      </c>
      <c r="BA118" s="135"/>
      <c r="BB118" s="135"/>
      <c r="BC118" s="135"/>
      <c r="BD118" s="135"/>
      <c r="BE118" s="135"/>
      <c r="BF118" s="135"/>
      <c r="BG118" s="135"/>
      <c r="BH118" s="135"/>
      <c r="BI118" s="135"/>
      <c r="BJ118" s="135"/>
      <c r="BK118" s="135"/>
      <c r="BL118" s="135"/>
      <c r="BM118" s="135"/>
      <c r="BN118" s="135"/>
      <c r="BO118" s="828" t="s">
        <v>408</v>
      </c>
      <c r="BP118" s="829"/>
      <c r="BQ118" s="848">
        <v>36206487</v>
      </c>
      <c r="BR118" s="849"/>
      <c r="BS118" s="849"/>
      <c r="BT118" s="849"/>
      <c r="BU118" s="849"/>
      <c r="BV118" s="849">
        <v>38033939</v>
      </c>
      <c r="BW118" s="849"/>
      <c r="BX118" s="849"/>
      <c r="BY118" s="849"/>
      <c r="BZ118" s="849"/>
      <c r="CA118" s="849">
        <v>41661412</v>
      </c>
      <c r="CB118" s="849"/>
      <c r="CC118" s="849"/>
      <c r="CD118" s="849"/>
      <c r="CE118" s="849"/>
      <c r="CF118" s="709"/>
      <c r="CG118" s="710"/>
      <c r="CH118" s="710"/>
      <c r="CI118" s="710"/>
      <c r="CJ118" s="832"/>
      <c r="CK118" s="908"/>
      <c r="CL118" s="857"/>
      <c r="CM118" s="805" t="s">
        <v>409</v>
      </c>
      <c r="CN118" s="806"/>
      <c r="CO118" s="806"/>
      <c r="CP118" s="806"/>
      <c r="CQ118" s="806"/>
      <c r="CR118" s="806"/>
      <c r="CS118" s="806"/>
      <c r="CT118" s="806"/>
      <c r="CU118" s="806"/>
      <c r="CV118" s="806"/>
      <c r="CW118" s="806"/>
      <c r="CX118" s="806"/>
      <c r="CY118" s="806"/>
      <c r="CZ118" s="806"/>
      <c r="DA118" s="806"/>
      <c r="DB118" s="806"/>
      <c r="DC118" s="806"/>
      <c r="DD118" s="806"/>
      <c r="DE118" s="806"/>
      <c r="DF118" s="807"/>
      <c r="DG118" s="751" t="s">
        <v>67</v>
      </c>
      <c r="DH118" s="752"/>
      <c r="DI118" s="752"/>
      <c r="DJ118" s="752"/>
      <c r="DK118" s="753"/>
      <c r="DL118" s="754" t="s">
        <v>67</v>
      </c>
      <c r="DM118" s="752"/>
      <c r="DN118" s="752"/>
      <c r="DO118" s="752"/>
      <c r="DP118" s="753"/>
      <c r="DQ118" s="754" t="s">
        <v>67</v>
      </c>
      <c r="DR118" s="752"/>
      <c r="DS118" s="752"/>
      <c r="DT118" s="752"/>
      <c r="DU118" s="753"/>
      <c r="DV118" s="788" t="s">
        <v>67</v>
      </c>
      <c r="DW118" s="789"/>
      <c r="DX118" s="789"/>
      <c r="DY118" s="789"/>
      <c r="DZ118" s="790"/>
    </row>
    <row r="119" spans="1:130" s="104" customFormat="1" ht="26.25" customHeight="1">
      <c r="A119" s="854" t="s">
        <v>384</v>
      </c>
      <c r="B119" s="855"/>
      <c r="C119" s="860" t="s">
        <v>385</v>
      </c>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2"/>
      <c r="AA119" s="863" t="s">
        <v>67</v>
      </c>
      <c r="AB119" s="864"/>
      <c r="AC119" s="864"/>
      <c r="AD119" s="864"/>
      <c r="AE119" s="865"/>
      <c r="AF119" s="866" t="s">
        <v>67</v>
      </c>
      <c r="AG119" s="864"/>
      <c r="AH119" s="864"/>
      <c r="AI119" s="864"/>
      <c r="AJ119" s="865"/>
      <c r="AK119" s="866" t="s">
        <v>67</v>
      </c>
      <c r="AL119" s="864"/>
      <c r="AM119" s="864"/>
      <c r="AN119" s="864"/>
      <c r="AO119" s="865"/>
      <c r="AP119" s="867" t="s">
        <v>67</v>
      </c>
      <c r="AQ119" s="868"/>
      <c r="AR119" s="868"/>
      <c r="AS119" s="868"/>
      <c r="AT119" s="869"/>
      <c r="AU119" s="870" t="s">
        <v>410</v>
      </c>
      <c r="AV119" s="871"/>
      <c r="AW119" s="871"/>
      <c r="AX119" s="871"/>
      <c r="AY119" s="872"/>
      <c r="AZ119" s="818" t="s">
        <v>411</v>
      </c>
      <c r="BA119" s="792"/>
      <c r="BB119" s="792"/>
      <c r="BC119" s="792"/>
      <c r="BD119" s="792"/>
      <c r="BE119" s="792"/>
      <c r="BF119" s="792"/>
      <c r="BG119" s="792"/>
      <c r="BH119" s="792"/>
      <c r="BI119" s="792"/>
      <c r="BJ119" s="792"/>
      <c r="BK119" s="792"/>
      <c r="BL119" s="792"/>
      <c r="BM119" s="792"/>
      <c r="BN119" s="792"/>
      <c r="BO119" s="792"/>
      <c r="BP119" s="793"/>
      <c r="BQ119" s="801">
        <v>7245038</v>
      </c>
      <c r="BR119" s="802"/>
      <c r="BS119" s="802"/>
      <c r="BT119" s="802"/>
      <c r="BU119" s="802"/>
      <c r="BV119" s="802">
        <v>7386304</v>
      </c>
      <c r="BW119" s="802"/>
      <c r="BX119" s="802"/>
      <c r="BY119" s="802"/>
      <c r="BZ119" s="802"/>
      <c r="CA119" s="802">
        <v>7701523</v>
      </c>
      <c r="CB119" s="802"/>
      <c r="CC119" s="802"/>
      <c r="CD119" s="802"/>
      <c r="CE119" s="802"/>
      <c r="CF119" s="852">
        <v>46.3</v>
      </c>
      <c r="CG119" s="853"/>
      <c r="CH119" s="853"/>
      <c r="CI119" s="853"/>
      <c r="CJ119" s="853"/>
      <c r="CK119" s="909"/>
      <c r="CL119" s="859"/>
      <c r="CM119" s="785" t="s">
        <v>412</v>
      </c>
      <c r="CN119" s="786"/>
      <c r="CO119" s="786"/>
      <c r="CP119" s="786"/>
      <c r="CQ119" s="786"/>
      <c r="CR119" s="786"/>
      <c r="CS119" s="786"/>
      <c r="CT119" s="786"/>
      <c r="CU119" s="786"/>
      <c r="CV119" s="786"/>
      <c r="CW119" s="786"/>
      <c r="CX119" s="786"/>
      <c r="CY119" s="786"/>
      <c r="CZ119" s="786"/>
      <c r="DA119" s="786"/>
      <c r="DB119" s="786"/>
      <c r="DC119" s="786"/>
      <c r="DD119" s="786"/>
      <c r="DE119" s="786"/>
      <c r="DF119" s="787"/>
      <c r="DG119" s="731" t="s">
        <v>67</v>
      </c>
      <c r="DH119" s="732"/>
      <c r="DI119" s="732"/>
      <c r="DJ119" s="732"/>
      <c r="DK119" s="733"/>
      <c r="DL119" s="734" t="s">
        <v>67</v>
      </c>
      <c r="DM119" s="732"/>
      <c r="DN119" s="732"/>
      <c r="DO119" s="732"/>
      <c r="DP119" s="733"/>
      <c r="DQ119" s="734" t="s">
        <v>67</v>
      </c>
      <c r="DR119" s="732"/>
      <c r="DS119" s="732"/>
      <c r="DT119" s="732"/>
      <c r="DU119" s="733"/>
      <c r="DV119" s="809" t="s">
        <v>67</v>
      </c>
      <c r="DW119" s="810"/>
      <c r="DX119" s="810"/>
      <c r="DY119" s="810"/>
      <c r="DZ119" s="811"/>
    </row>
    <row r="120" spans="1:130" s="104" customFormat="1" ht="26.25" customHeight="1">
      <c r="A120" s="856"/>
      <c r="B120" s="857"/>
      <c r="C120" s="805" t="s">
        <v>388</v>
      </c>
      <c r="D120" s="806"/>
      <c r="E120" s="806"/>
      <c r="F120" s="806"/>
      <c r="G120" s="806"/>
      <c r="H120" s="806"/>
      <c r="I120" s="806"/>
      <c r="J120" s="806"/>
      <c r="K120" s="806"/>
      <c r="L120" s="806"/>
      <c r="M120" s="806"/>
      <c r="N120" s="806"/>
      <c r="O120" s="806"/>
      <c r="P120" s="806"/>
      <c r="Q120" s="806"/>
      <c r="R120" s="806"/>
      <c r="S120" s="806"/>
      <c r="T120" s="806"/>
      <c r="U120" s="806"/>
      <c r="V120" s="806"/>
      <c r="W120" s="806"/>
      <c r="X120" s="806"/>
      <c r="Y120" s="806"/>
      <c r="Z120" s="807"/>
      <c r="AA120" s="751" t="s">
        <v>67</v>
      </c>
      <c r="AB120" s="752"/>
      <c r="AC120" s="752"/>
      <c r="AD120" s="752"/>
      <c r="AE120" s="753"/>
      <c r="AF120" s="754" t="s">
        <v>67</v>
      </c>
      <c r="AG120" s="752"/>
      <c r="AH120" s="752"/>
      <c r="AI120" s="752"/>
      <c r="AJ120" s="753"/>
      <c r="AK120" s="754" t="s">
        <v>67</v>
      </c>
      <c r="AL120" s="752"/>
      <c r="AM120" s="752"/>
      <c r="AN120" s="752"/>
      <c r="AO120" s="753"/>
      <c r="AP120" s="788" t="s">
        <v>67</v>
      </c>
      <c r="AQ120" s="789"/>
      <c r="AR120" s="789"/>
      <c r="AS120" s="789"/>
      <c r="AT120" s="790"/>
      <c r="AU120" s="873"/>
      <c r="AV120" s="874"/>
      <c r="AW120" s="874"/>
      <c r="AX120" s="874"/>
      <c r="AY120" s="875"/>
      <c r="AZ120" s="799" t="s">
        <v>413</v>
      </c>
      <c r="BA120" s="739"/>
      <c r="BB120" s="739"/>
      <c r="BC120" s="739"/>
      <c r="BD120" s="739"/>
      <c r="BE120" s="739"/>
      <c r="BF120" s="739"/>
      <c r="BG120" s="739"/>
      <c r="BH120" s="739"/>
      <c r="BI120" s="739"/>
      <c r="BJ120" s="739"/>
      <c r="BK120" s="739"/>
      <c r="BL120" s="739"/>
      <c r="BM120" s="739"/>
      <c r="BN120" s="739"/>
      <c r="BO120" s="739"/>
      <c r="BP120" s="740"/>
      <c r="BQ120" s="800">
        <v>11426387</v>
      </c>
      <c r="BR120" s="782"/>
      <c r="BS120" s="782"/>
      <c r="BT120" s="782"/>
      <c r="BU120" s="782"/>
      <c r="BV120" s="782">
        <v>11138102</v>
      </c>
      <c r="BW120" s="782"/>
      <c r="BX120" s="782"/>
      <c r="BY120" s="782"/>
      <c r="BZ120" s="782"/>
      <c r="CA120" s="782">
        <v>11561787</v>
      </c>
      <c r="CB120" s="782"/>
      <c r="CC120" s="782"/>
      <c r="CD120" s="782"/>
      <c r="CE120" s="782"/>
      <c r="CF120" s="839">
        <v>69.5</v>
      </c>
      <c r="CG120" s="840"/>
      <c r="CH120" s="840"/>
      <c r="CI120" s="840"/>
      <c r="CJ120" s="840"/>
      <c r="CK120" s="841" t="s">
        <v>414</v>
      </c>
      <c r="CL120" s="812"/>
      <c r="CM120" s="812"/>
      <c r="CN120" s="812"/>
      <c r="CO120" s="813"/>
      <c r="CP120" s="845" t="s">
        <v>343</v>
      </c>
      <c r="CQ120" s="846"/>
      <c r="CR120" s="846"/>
      <c r="CS120" s="846"/>
      <c r="CT120" s="846"/>
      <c r="CU120" s="846"/>
      <c r="CV120" s="846"/>
      <c r="CW120" s="846"/>
      <c r="CX120" s="846"/>
      <c r="CY120" s="846"/>
      <c r="CZ120" s="846"/>
      <c r="DA120" s="846"/>
      <c r="DB120" s="846"/>
      <c r="DC120" s="846"/>
      <c r="DD120" s="846"/>
      <c r="DE120" s="846"/>
      <c r="DF120" s="847"/>
      <c r="DG120" s="801">
        <v>5290487</v>
      </c>
      <c r="DH120" s="802"/>
      <c r="DI120" s="802"/>
      <c r="DJ120" s="802"/>
      <c r="DK120" s="802"/>
      <c r="DL120" s="802">
        <v>5218572</v>
      </c>
      <c r="DM120" s="802"/>
      <c r="DN120" s="802"/>
      <c r="DO120" s="802"/>
      <c r="DP120" s="802"/>
      <c r="DQ120" s="802">
        <v>5258420</v>
      </c>
      <c r="DR120" s="802"/>
      <c r="DS120" s="802"/>
      <c r="DT120" s="802"/>
      <c r="DU120" s="802"/>
      <c r="DV120" s="803">
        <v>31.6</v>
      </c>
      <c r="DW120" s="803"/>
      <c r="DX120" s="803"/>
      <c r="DY120" s="803"/>
      <c r="DZ120" s="804"/>
    </row>
    <row r="121" spans="1:130" s="104" customFormat="1" ht="26.25" customHeight="1">
      <c r="A121" s="856"/>
      <c r="B121" s="857"/>
      <c r="C121" s="833" t="s">
        <v>415</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51" t="s">
        <v>67</v>
      </c>
      <c r="AB121" s="752"/>
      <c r="AC121" s="752"/>
      <c r="AD121" s="752"/>
      <c r="AE121" s="753"/>
      <c r="AF121" s="754" t="s">
        <v>67</v>
      </c>
      <c r="AG121" s="752"/>
      <c r="AH121" s="752"/>
      <c r="AI121" s="752"/>
      <c r="AJ121" s="753"/>
      <c r="AK121" s="754" t="s">
        <v>67</v>
      </c>
      <c r="AL121" s="752"/>
      <c r="AM121" s="752"/>
      <c r="AN121" s="752"/>
      <c r="AO121" s="753"/>
      <c r="AP121" s="788" t="s">
        <v>67</v>
      </c>
      <c r="AQ121" s="789"/>
      <c r="AR121" s="789"/>
      <c r="AS121" s="789"/>
      <c r="AT121" s="790"/>
      <c r="AU121" s="873"/>
      <c r="AV121" s="874"/>
      <c r="AW121" s="874"/>
      <c r="AX121" s="874"/>
      <c r="AY121" s="875"/>
      <c r="AZ121" s="836" t="s">
        <v>416</v>
      </c>
      <c r="BA121" s="837"/>
      <c r="BB121" s="837"/>
      <c r="BC121" s="837"/>
      <c r="BD121" s="837"/>
      <c r="BE121" s="837"/>
      <c r="BF121" s="837"/>
      <c r="BG121" s="837"/>
      <c r="BH121" s="837"/>
      <c r="BI121" s="837"/>
      <c r="BJ121" s="837"/>
      <c r="BK121" s="837"/>
      <c r="BL121" s="837"/>
      <c r="BM121" s="837"/>
      <c r="BN121" s="837"/>
      <c r="BO121" s="837"/>
      <c r="BP121" s="838"/>
      <c r="BQ121" s="848">
        <v>29659630</v>
      </c>
      <c r="BR121" s="849"/>
      <c r="BS121" s="849"/>
      <c r="BT121" s="849"/>
      <c r="BU121" s="849"/>
      <c r="BV121" s="849">
        <v>30381276</v>
      </c>
      <c r="BW121" s="849"/>
      <c r="BX121" s="849"/>
      <c r="BY121" s="849"/>
      <c r="BZ121" s="849"/>
      <c r="CA121" s="849">
        <v>31308905</v>
      </c>
      <c r="CB121" s="849"/>
      <c r="CC121" s="849"/>
      <c r="CD121" s="849"/>
      <c r="CE121" s="849"/>
      <c r="CF121" s="850">
        <v>188.3</v>
      </c>
      <c r="CG121" s="851"/>
      <c r="CH121" s="851"/>
      <c r="CI121" s="851"/>
      <c r="CJ121" s="851"/>
      <c r="CK121" s="842"/>
      <c r="CL121" s="814"/>
      <c r="CM121" s="814"/>
      <c r="CN121" s="814"/>
      <c r="CO121" s="815"/>
      <c r="CP121" s="819"/>
      <c r="CQ121" s="820"/>
      <c r="CR121" s="820"/>
      <c r="CS121" s="820"/>
      <c r="CT121" s="820"/>
      <c r="CU121" s="820"/>
      <c r="CV121" s="820"/>
      <c r="CW121" s="820"/>
      <c r="CX121" s="820"/>
      <c r="CY121" s="820"/>
      <c r="CZ121" s="820"/>
      <c r="DA121" s="820"/>
      <c r="DB121" s="820"/>
      <c r="DC121" s="820"/>
      <c r="DD121" s="820"/>
      <c r="DE121" s="820"/>
      <c r="DF121" s="821"/>
      <c r="DG121" s="800"/>
      <c r="DH121" s="782"/>
      <c r="DI121" s="782"/>
      <c r="DJ121" s="782"/>
      <c r="DK121" s="782"/>
      <c r="DL121" s="782"/>
      <c r="DM121" s="782"/>
      <c r="DN121" s="782"/>
      <c r="DO121" s="782"/>
      <c r="DP121" s="782"/>
      <c r="DQ121" s="782"/>
      <c r="DR121" s="782"/>
      <c r="DS121" s="782"/>
      <c r="DT121" s="782"/>
      <c r="DU121" s="782"/>
      <c r="DV121" s="783"/>
      <c r="DW121" s="783"/>
      <c r="DX121" s="783"/>
      <c r="DY121" s="783"/>
      <c r="DZ121" s="784"/>
    </row>
    <row r="122" spans="1:130" s="104" customFormat="1" ht="26.25" customHeight="1">
      <c r="A122" s="856"/>
      <c r="B122" s="857"/>
      <c r="C122" s="805" t="s">
        <v>398</v>
      </c>
      <c r="D122" s="806"/>
      <c r="E122" s="806"/>
      <c r="F122" s="806"/>
      <c r="G122" s="806"/>
      <c r="H122" s="806"/>
      <c r="I122" s="806"/>
      <c r="J122" s="806"/>
      <c r="K122" s="806"/>
      <c r="L122" s="806"/>
      <c r="M122" s="806"/>
      <c r="N122" s="806"/>
      <c r="O122" s="806"/>
      <c r="P122" s="806"/>
      <c r="Q122" s="806"/>
      <c r="R122" s="806"/>
      <c r="S122" s="806"/>
      <c r="T122" s="806"/>
      <c r="U122" s="806"/>
      <c r="V122" s="806"/>
      <c r="W122" s="806"/>
      <c r="X122" s="806"/>
      <c r="Y122" s="806"/>
      <c r="Z122" s="807"/>
      <c r="AA122" s="751" t="s">
        <v>67</v>
      </c>
      <c r="AB122" s="752"/>
      <c r="AC122" s="752"/>
      <c r="AD122" s="752"/>
      <c r="AE122" s="753"/>
      <c r="AF122" s="754" t="s">
        <v>67</v>
      </c>
      <c r="AG122" s="752"/>
      <c r="AH122" s="752"/>
      <c r="AI122" s="752"/>
      <c r="AJ122" s="753"/>
      <c r="AK122" s="754" t="s">
        <v>67</v>
      </c>
      <c r="AL122" s="752"/>
      <c r="AM122" s="752"/>
      <c r="AN122" s="752"/>
      <c r="AO122" s="753"/>
      <c r="AP122" s="788" t="s">
        <v>67</v>
      </c>
      <c r="AQ122" s="789"/>
      <c r="AR122" s="789"/>
      <c r="AS122" s="789"/>
      <c r="AT122" s="790"/>
      <c r="AU122" s="876"/>
      <c r="AV122" s="877"/>
      <c r="AW122" s="877"/>
      <c r="AX122" s="877"/>
      <c r="AY122" s="877"/>
      <c r="AZ122" s="135" t="s">
        <v>126</v>
      </c>
      <c r="BA122" s="135"/>
      <c r="BB122" s="135"/>
      <c r="BC122" s="135"/>
      <c r="BD122" s="135"/>
      <c r="BE122" s="135"/>
      <c r="BF122" s="135"/>
      <c r="BG122" s="135"/>
      <c r="BH122" s="135"/>
      <c r="BI122" s="135"/>
      <c r="BJ122" s="135"/>
      <c r="BK122" s="135"/>
      <c r="BL122" s="135"/>
      <c r="BM122" s="135"/>
      <c r="BN122" s="135"/>
      <c r="BO122" s="828" t="s">
        <v>417</v>
      </c>
      <c r="BP122" s="829"/>
      <c r="BQ122" s="830">
        <v>48331055</v>
      </c>
      <c r="BR122" s="831"/>
      <c r="BS122" s="831"/>
      <c r="BT122" s="831"/>
      <c r="BU122" s="831"/>
      <c r="BV122" s="831">
        <v>48905682</v>
      </c>
      <c r="BW122" s="831"/>
      <c r="BX122" s="831"/>
      <c r="BY122" s="831"/>
      <c r="BZ122" s="831"/>
      <c r="CA122" s="831">
        <v>50572215</v>
      </c>
      <c r="CB122" s="831"/>
      <c r="CC122" s="831"/>
      <c r="CD122" s="831"/>
      <c r="CE122" s="831"/>
      <c r="CF122" s="709"/>
      <c r="CG122" s="710"/>
      <c r="CH122" s="710"/>
      <c r="CI122" s="710"/>
      <c r="CJ122" s="832"/>
      <c r="CK122" s="842"/>
      <c r="CL122" s="814"/>
      <c r="CM122" s="814"/>
      <c r="CN122" s="814"/>
      <c r="CO122" s="815"/>
      <c r="CP122" s="819"/>
      <c r="CQ122" s="820"/>
      <c r="CR122" s="820"/>
      <c r="CS122" s="820"/>
      <c r="CT122" s="820"/>
      <c r="CU122" s="820"/>
      <c r="CV122" s="820"/>
      <c r="CW122" s="820"/>
      <c r="CX122" s="820"/>
      <c r="CY122" s="820"/>
      <c r="CZ122" s="820"/>
      <c r="DA122" s="820"/>
      <c r="DB122" s="820"/>
      <c r="DC122" s="820"/>
      <c r="DD122" s="820"/>
      <c r="DE122" s="820"/>
      <c r="DF122" s="821"/>
      <c r="DG122" s="800"/>
      <c r="DH122" s="782"/>
      <c r="DI122" s="782"/>
      <c r="DJ122" s="782"/>
      <c r="DK122" s="782"/>
      <c r="DL122" s="782"/>
      <c r="DM122" s="782"/>
      <c r="DN122" s="782"/>
      <c r="DO122" s="782"/>
      <c r="DP122" s="782"/>
      <c r="DQ122" s="782"/>
      <c r="DR122" s="782"/>
      <c r="DS122" s="782"/>
      <c r="DT122" s="782"/>
      <c r="DU122" s="782"/>
      <c r="DV122" s="783"/>
      <c r="DW122" s="783"/>
      <c r="DX122" s="783"/>
      <c r="DY122" s="783"/>
      <c r="DZ122" s="784"/>
    </row>
    <row r="123" spans="1:130" s="104" customFormat="1" ht="26.25" customHeight="1" thickBot="1">
      <c r="A123" s="856"/>
      <c r="B123" s="857"/>
      <c r="C123" s="805" t="s">
        <v>404</v>
      </c>
      <c r="D123" s="806"/>
      <c r="E123" s="806"/>
      <c r="F123" s="806"/>
      <c r="G123" s="806"/>
      <c r="H123" s="806"/>
      <c r="I123" s="806"/>
      <c r="J123" s="806"/>
      <c r="K123" s="806"/>
      <c r="L123" s="806"/>
      <c r="M123" s="806"/>
      <c r="N123" s="806"/>
      <c r="O123" s="806"/>
      <c r="P123" s="806"/>
      <c r="Q123" s="806"/>
      <c r="R123" s="806"/>
      <c r="S123" s="806"/>
      <c r="T123" s="806"/>
      <c r="U123" s="806"/>
      <c r="V123" s="806"/>
      <c r="W123" s="806"/>
      <c r="X123" s="806"/>
      <c r="Y123" s="806"/>
      <c r="Z123" s="807"/>
      <c r="AA123" s="751" t="s">
        <v>67</v>
      </c>
      <c r="AB123" s="752"/>
      <c r="AC123" s="752"/>
      <c r="AD123" s="752"/>
      <c r="AE123" s="753"/>
      <c r="AF123" s="754" t="s">
        <v>67</v>
      </c>
      <c r="AG123" s="752"/>
      <c r="AH123" s="752"/>
      <c r="AI123" s="752"/>
      <c r="AJ123" s="753"/>
      <c r="AK123" s="754" t="s">
        <v>67</v>
      </c>
      <c r="AL123" s="752"/>
      <c r="AM123" s="752"/>
      <c r="AN123" s="752"/>
      <c r="AO123" s="753"/>
      <c r="AP123" s="788" t="s">
        <v>67</v>
      </c>
      <c r="AQ123" s="789"/>
      <c r="AR123" s="789"/>
      <c r="AS123" s="789"/>
      <c r="AT123" s="790"/>
      <c r="AU123" s="825" t="s">
        <v>418</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22" t="s">
        <v>67</v>
      </c>
      <c r="BR123" s="823"/>
      <c r="BS123" s="823"/>
      <c r="BT123" s="823"/>
      <c r="BU123" s="823"/>
      <c r="BV123" s="823" t="s">
        <v>67</v>
      </c>
      <c r="BW123" s="823"/>
      <c r="BX123" s="823"/>
      <c r="BY123" s="823"/>
      <c r="BZ123" s="823"/>
      <c r="CA123" s="823" t="s">
        <v>67</v>
      </c>
      <c r="CB123" s="823"/>
      <c r="CC123" s="823"/>
      <c r="CD123" s="823"/>
      <c r="CE123" s="823"/>
      <c r="CF123" s="696"/>
      <c r="CG123" s="697"/>
      <c r="CH123" s="697"/>
      <c r="CI123" s="697"/>
      <c r="CJ123" s="824"/>
      <c r="CK123" s="842"/>
      <c r="CL123" s="814"/>
      <c r="CM123" s="814"/>
      <c r="CN123" s="814"/>
      <c r="CO123" s="815"/>
      <c r="CP123" s="819"/>
      <c r="CQ123" s="820"/>
      <c r="CR123" s="820"/>
      <c r="CS123" s="820"/>
      <c r="CT123" s="820"/>
      <c r="CU123" s="820"/>
      <c r="CV123" s="820"/>
      <c r="CW123" s="820"/>
      <c r="CX123" s="820"/>
      <c r="CY123" s="820"/>
      <c r="CZ123" s="820"/>
      <c r="DA123" s="820"/>
      <c r="DB123" s="820"/>
      <c r="DC123" s="820"/>
      <c r="DD123" s="820"/>
      <c r="DE123" s="820"/>
      <c r="DF123" s="821"/>
      <c r="DG123" s="751"/>
      <c r="DH123" s="752"/>
      <c r="DI123" s="752"/>
      <c r="DJ123" s="752"/>
      <c r="DK123" s="753"/>
      <c r="DL123" s="754"/>
      <c r="DM123" s="752"/>
      <c r="DN123" s="752"/>
      <c r="DO123" s="752"/>
      <c r="DP123" s="753"/>
      <c r="DQ123" s="754"/>
      <c r="DR123" s="752"/>
      <c r="DS123" s="752"/>
      <c r="DT123" s="752"/>
      <c r="DU123" s="753"/>
      <c r="DV123" s="788"/>
      <c r="DW123" s="789"/>
      <c r="DX123" s="789"/>
      <c r="DY123" s="789"/>
      <c r="DZ123" s="790"/>
    </row>
    <row r="124" spans="1:130" s="104" customFormat="1" ht="26.25" customHeight="1">
      <c r="A124" s="856"/>
      <c r="B124" s="857"/>
      <c r="C124" s="805" t="s">
        <v>407</v>
      </c>
      <c r="D124" s="806"/>
      <c r="E124" s="806"/>
      <c r="F124" s="806"/>
      <c r="G124" s="806"/>
      <c r="H124" s="806"/>
      <c r="I124" s="806"/>
      <c r="J124" s="806"/>
      <c r="K124" s="806"/>
      <c r="L124" s="806"/>
      <c r="M124" s="806"/>
      <c r="N124" s="806"/>
      <c r="O124" s="806"/>
      <c r="P124" s="806"/>
      <c r="Q124" s="806"/>
      <c r="R124" s="806"/>
      <c r="S124" s="806"/>
      <c r="T124" s="806"/>
      <c r="U124" s="806"/>
      <c r="V124" s="806"/>
      <c r="W124" s="806"/>
      <c r="X124" s="806"/>
      <c r="Y124" s="806"/>
      <c r="Z124" s="807"/>
      <c r="AA124" s="751" t="s">
        <v>67</v>
      </c>
      <c r="AB124" s="752"/>
      <c r="AC124" s="752"/>
      <c r="AD124" s="752"/>
      <c r="AE124" s="753"/>
      <c r="AF124" s="754" t="s">
        <v>67</v>
      </c>
      <c r="AG124" s="752"/>
      <c r="AH124" s="752"/>
      <c r="AI124" s="752"/>
      <c r="AJ124" s="753"/>
      <c r="AK124" s="754" t="s">
        <v>67</v>
      </c>
      <c r="AL124" s="752"/>
      <c r="AM124" s="752"/>
      <c r="AN124" s="752"/>
      <c r="AO124" s="753"/>
      <c r="AP124" s="788" t="s">
        <v>67</v>
      </c>
      <c r="AQ124" s="789"/>
      <c r="AR124" s="789"/>
      <c r="AS124" s="789"/>
      <c r="AT124" s="790"/>
      <c r="AU124" s="136"/>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8"/>
      <c r="BR124" s="138"/>
      <c r="BS124" s="138"/>
      <c r="BT124" s="138"/>
      <c r="BU124" s="138"/>
      <c r="BV124" s="138"/>
      <c r="BW124" s="138"/>
      <c r="BX124" s="138"/>
      <c r="BY124" s="138"/>
      <c r="BZ124" s="138"/>
      <c r="CA124" s="138"/>
      <c r="CB124" s="138"/>
      <c r="CC124" s="138"/>
      <c r="CD124" s="138"/>
      <c r="CE124" s="138"/>
      <c r="CF124" s="138"/>
      <c r="CG124" s="138"/>
      <c r="CH124" s="138"/>
      <c r="CI124" s="138"/>
      <c r="CJ124" s="139"/>
      <c r="CK124" s="843"/>
      <c r="CL124" s="843"/>
      <c r="CM124" s="843"/>
      <c r="CN124" s="843"/>
      <c r="CO124" s="844"/>
      <c r="CP124" s="819" t="s">
        <v>419</v>
      </c>
      <c r="CQ124" s="820"/>
      <c r="CR124" s="820"/>
      <c r="CS124" s="820"/>
      <c r="CT124" s="820"/>
      <c r="CU124" s="820"/>
      <c r="CV124" s="820"/>
      <c r="CW124" s="820"/>
      <c r="CX124" s="820"/>
      <c r="CY124" s="820"/>
      <c r="CZ124" s="820"/>
      <c r="DA124" s="820"/>
      <c r="DB124" s="820"/>
      <c r="DC124" s="820"/>
      <c r="DD124" s="820"/>
      <c r="DE124" s="820"/>
      <c r="DF124" s="821"/>
      <c r="DG124" s="731" t="s">
        <v>67</v>
      </c>
      <c r="DH124" s="732"/>
      <c r="DI124" s="732"/>
      <c r="DJ124" s="732"/>
      <c r="DK124" s="733"/>
      <c r="DL124" s="734" t="s">
        <v>67</v>
      </c>
      <c r="DM124" s="732"/>
      <c r="DN124" s="732"/>
      <c r="DO124" s="732"/>
      <c r="DP124" s="733"/>
      <c r="DQ124" s="734" t="s">
        <v>67</v>
      </c>
      <c r="DR124" s="732"/>
      <c r="DS124" s="732"/>
      <c r="DT124" s="732"/>
      <c r="DU124" s="733"/>
      <c r="DV124" s="809" t="s">
        <v>67</v>
      </c>
      <c r="DW124" s="810"/>
      <c r="DX124" s="810"/>
      <c r="DY124" s="810"/>
      <c r="DZ124" s="811"/>
    </row>
    <row r="125" spans="1:130" s="104" customFormat="1" ht="26.25" customHeight="1" thickBot="1">
      <c r="A125" s="856"/>
      <c r="B125" s="857"/>
      <c r="C125" s="805" t="s">
        <v>409</v>
      </c>
      <c r="D125" s="806"/>
      <c r="E125" s="806"/>
      <c r="F125" s="806"/>
      <c r="G125" s="806"/>
      <c r="H125" s="806"/>
      <c r="I125" s="806"/>
      <c r="J125" s="806"/>
      <c r="K125" s="806"/>
      <c r="L125" s="806"/>
      <c r="M125" s="806"/>
      <c r="N125" s="806"/>
      <c r="O125" s="806"/>
      <c r="P125" s="806"/>
      <c r="Q125" s="806"/>
      <c r="R125" s="806"/>
      <c r="S125" s="806"/>
      <c r="T125" s="806"/>
      <c r="U125" s="806"/>
      <c r="V125" s="806"/>
      <c r="W125" s="806"/>
      <c r="X125" s="806"/>
      <c r="Y125" s="806"/>
      <c r="Z125" s="807"/>
      <c r="AA125" s="751" t="s">
        <v>67</v>
      </c>
      <c r="AB125" s="752"/>
      <c r="AC125" s="752"/>
      <c r="AD125" s="752"/>
      <c r="AE125" s="753"/>
      <c r="AF125" s="754" t="s">
        <v>67</v>
      </c>
      <c r="AG125" s="752"/>
      <c r="AH125" s="752"/>
      <c r="AI125" s="752"/>
      <c r="AJ125" s="753"/>
      <c r="AK125" s="754" t="s">
        <v>67</v>
      </c>
      <c r="AL125" s="752"/>
      <c r="AM125" s="752"/>
      <c r="AN125" s="752"/>
      <c r="AO125" s="753"/>
      <c r="AP125" s="788" t="s">
        <v>67</v>
      </c>
      <c r="AQ125" s="789"/>
      <c r="AR125" s="789"/>
      <c r="AS125" s="789"/>
      <c r="AT125" s="79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1"/>
      <c r="CE125" s="141"/>
      <c r="CF125" s="141"/>
      <c r="CG125" s="138"/>
      <c r="CH125" s="138"/>
      <c r="CI125" s="138"/>
      <c r="CJ125" s="139"/>
      <c r="CK125" s="812" t="s">
        <v>420</v>
      </c>
      <c r="CL125" s="812"/>
      <c r="CM125" s="812"/>
      <c r="CN125" s="812"/>
      <c r="CO125" s="813"/>
      <c r="CP125" s="818" t="s">
        <v>421</v>
      </c>
      <c r="CQ125" s="792"/>
      <c r="CR125" s="792"/>
      <c r="CS125" s="792"/>
      <c r="CT125" s="792"/>
      <c r="CU125" s="792"/>
      <c r="CV125" s="792"/>
      <c r="CW125" s="792"/>
      <c r="CX125" s="792"/>
      <c r="CY125" s="792"/>
      <c r="CZ125" s="792"/>
      <c r="DA125" s="792"/>
      <c r="DB125" s="792"/>
      <c r="DC125" s="792"/>
      <c r="DD125" s="792"/>
      <c r="DE125" s="792"/>
      <c r="DF125" s="793"/>
      <c r="DG125" s="801" t="s">
        <v>67</v>
      </c>
      <c r="DH125" s="802"/>
      <c r="DI125" s="802"/>
      <c r="DJ125" s="802"/>
      <c r="DK125" s="802"/>
      <c r="DL125" s="802" t="s">
        <v>67</v>
      </c>
      <c r="DM125" s="802"/>
      <c r="DN125" s="802"/>
      <c r="DO125" s="802"/>
      <c r="DP125" s="802"/>
      <c r="DQ125" s="802" t="s">
        <v>67</v>
      </c>
      <c r="DR125" s="802"/>
      <c r="DS125" s="802"/>
      <c r="DT125" s="802"/>
      <c r="DU125" s="802"/>
      <c r="DV125" s="803" t="s">
        <v>67</v>
      </c>
      <c r="DW125" s="803"/>
      <c r="DX125" s="803"/>
      <c r="DY125" s="803"/>
      <c r="DZ125" s="804"/>
    </row>
    <row r="126" spans="1:130" s="104" customFormat="1" ht="26.25" customHeight="1">
      <c r="A126" s="856"/>
      <c r="B126" s="857"/>
      <c r="C126" s="805" t="s">
        <v>412</v>
      </c>
      <c r="D126" s="806"/>
      <c r="E126" s="806"/>
      <c r="F126" s="806"/>
      <c r="G126" s="806"/>
      <c r="H126" s="806"/>
      <c r="I126" s="806"/>
      <c r="J126" s="806"/>
      <c r="K126" s="806"/>
      <c r="L126" s="806"/>
      <c r="M126" s="806"/>
      <c r="N126" s="806"/>
      <c r="O126" s="806"/>
      <c r="P126" s="806"/>
      <c r="Q126" s="806"/>
      <c r="R126" s="806"/>
      <c r="S126" s="806"/>
      <c r="T126" s="806"/>
      <c r="U126" s="806"/>
      <c r="V126" s="806"/>
      <c r="W126" s="806"/>
      <c r="X126" s="806"/>
      <c r="Y126" s="806"/>
      <c r="Z126" s="807"/>
      <c r="AA126" s="751" t="s">
        <v>67</v>
      </c>
      <c r="AB126" s="752"/>
      <c r="AC126" s="752"/>
      <c r="AD126" s="752"/>
      <c r="AE126" s="753"/>
      <c r="AF126" s="754" t="s">
        <v>67</v>
      </c>
      <c r="AG126" s="752"/>
      <c r="AH126" s="752"/>
      <c r="AI126" s="752"/>
      <c r="AJ126" s="753"/>
      <c r="AK126" s="754" t="s">
        <v>67</v>
      </c>
      <c r="AL126" s="752"/>
      <c r="AM126" s="752"/>
      <c r="AN126" s="752"/>
      <c r="AO126" s="753"/>
      <c r="AP126" s="788" t="s">
        <v>67</v>
      </c>
      <c r="AQ126" s="789"/>
      <c r="AR126" s="789"/>
      <c r="AS126" s="789"/>
      <c r="AT126" s="790"/>
      <c r="AU126" s="140"/>
      <c r="AV126" s="140"/>
      <c r="AW126" s="140"/>
      <c r="AX126" s="808" t="s">
        <v>422</v>
      </c>
      <c r="AY126" s="796"/>
      <c r="AZ126" s="796"/>
      <c r="BA126" s="796"/>
      <c r="BB126" s="796"/>
      <c r="BC126" s="796"/>
      <c r="BD126" s="796"/>
      <c r="BE126" s="797"/>
      <c r="BF126" s="795" t="s">
        <v>423</v>
      </c>
      <c r="BG126" s="796"/>
      <c r="BH126" s="796"/>
      <c r="BI126" s="796"/>
      <c r="BJ126" s="796"/>
      <c r="BK126" s="796"/>
      <c r="BL126" s="797"/>
      <c r="BM126" s="795" t="s">
        <v>424</v>
      </c>
      <c r="BN126" s="796"/>
      <c r="BO126" s="796"/>
      <c r="BP126" s="796"/>
      <c r="BQ126" s="796"/>
      <c r="BR126" s="796"/>
      <c r="BS126" s="797"/>
      <c r="BT126" s="795" t="s">
        <v>425</v>
      </c>
      <c r="BU126" s="796"/>
      <c r="BV126" s="796"/>
      <c r="BW126" s="796"/>
      <c r="BX126" s="796"/>
      <c r="BY126" s="796"/>
      <c r="BZ126" s="798"/>
      <c r="CA126" s="140"/>
      <c r="CB126" s="140"/>
      <c r="CC126" s="140"/>
      <c r="CD126" s="141"/>
      <c r="CE126" s="141"/>
      <c r="CF126" s="141"/>
      <c r="CG126" s="138"/>
      <c r="CH126" s="138"/>
      <c r="CI126" s="138"/>
      <c r="CJ126" s="139"/>
      <c r="CK126" s="814"/>
      <c r="CL126" s="814"/>
      <c r="CM126" s="814"/>
      <c r="CN126" s="814"/>
      <c r="CO126" s="815"/>
      <c r="CP126" s="799" t="s">
        <v>426</v>
      </c>
      <c r="CQ126" s="739"/>
      <c r="CR126" s="739"/>
      <c r="CS126" s="739"/>
      <c r="CT126" s="739"/>
      <c r="CU126" s="739"/>
      <c r="CV126" s="739"/>
      <c r="CW126" s="739"/>
      <c r="CX126" s="739"/>
      <c r="CY126" s="739"/>
      <c r="CZ126" s="739"/>
      <c r="DA126" s="739"/>
      <c r="DB126" s="739"/>
      <c r="DC126" s="739"/>
      <c r="DD126" s="739"/>
      <c r="DE126" s="739"/>
      <c r="DF126" s="740"/>
      <c r="DG126" s="800" t="s">
        <v>67</v>
      </c>
      <c r="DH126" s="782"/>
      <c r="DI126" s="782"/>
      <c r="DJ126" s="782"/>
      <c r="DK126" s="782"/>
      <c r="DL126" s="782" t="s">
        <v>67</v>
      </c>
      <c r="DM126" s="782"/>
      <c r="DN126" s="782"/>
      <c r="DO126" s="782"/>
      <c r="DP126" s="782"/>
      <c r="DQ126" s="782" t="s">
        <v>67</v>
      </c>
      <c r="DR126" s="782"/>
      <c r="DS126" s="782"/>
      <c r="DT126" s="782"/>
      <c r="DU126" s="782"/>
      <c r="DV126" s="783" t="s">
        <v>67</v>
      </c>
      <c r="DW126" s="783"/>
      <c r="DX126" s="783"/>
      <c r="DY126" s="783"/>
      <c r="DZ126" s="784"/>
    </row>
    <row r="127" spans="1:130" s="104" customFormat="1" ht="26.25" customHeight="1" thickBot="1">
      <c r="A127" s="858"/>
      <c r="B127" s="859"/>
      <c r="C127" s="785" t="s">
        <v>427</v>
      </c>
      <c r="D127" s="786"/>
      <c r="E127" s="786"/>
      <c r="F127" s="786"/>
      <c r="G127" s="786"/>
      <c r="H127" s="786"/>
      <c r="I127" s="786"/>
      <c r="J127" s="786"/>
      <c r="K127" s="786"/>
      <c r="L127" s="786"/>
      <c r="M127" s="786"/>
      <c r="N127" s="786"/>
      <c r="O127" s="786"/>
      <c r="P127" s="786"/>
      <c r="Q127" s="786"/>
      <c r="R127" s="786"/>
      <c r="S127" s="786"/>
      <c r="T127" s="786"/>
      <c r="U127" s="786"/>
      <c r="V127" s="786"/>
      <c r="W127" s="786"/>
      <c r="X127" s="786"/>
      <c r="Y127" s="786"/>
      <c r="Z127" s="787"/>
      <c r="AA127" s="751">
        <v>30448</v>
      </c>
      <c r="AB127" s="752"/>
      <c r="AC127" s="752"/>
      <c r="AD127" s="752"/>
      <c r="AE127" s="753"/>
      <c r="AF127" s="754">
        <v>33240</v>
      </c>
      <c r="AG127" s="752"/>
      <c r="AH127" s="752"/>
      <c r="AI127" s="752"/>
      <c r="AJ127" s="753"/>
      <c r="AK127" s="754">
        <v>67208</v>
      </c>
      <c r="AL127" s="752"/>
      <c r="AM127" s="752"/>
      <c r="AN127" s="752"/>
      <c r="AO127" s="753"/>
      <c r="AP127" s="788">
        <v>0.4</v>
      </c>
      <c r="AQ127" s="789"/>
      <c r="AR127" s="789"/>
      <c r="AS127" s="789"/>
      <c r="AT127" s="790"/>
      <c r="AU127" s="140"/>
      <c r="AV127" s="140"/>
      <c r="AW127" s="140"/>
      <c r="AX127" s="791" t="s">
        <v>428</v>
      </c>
      <c r="AY127" s="792"/>
      <c r="AZ127" s="792"/>
      <c r="BA127" s="792"/>
      <c r="BB127" s="792"/>
      <c r="BC127" s="792"/>
      <c r="BD127" s="792"/>
      <c r="BE127" s="793"/>
      <c r="BF127" s="774" t="s">
        <v>67</v>
      </c>
      <c r="BG127" s="775"/>
      <c r="BH127" s="775"/>
      <c r="BI127" s="775"/>
      <c r="BJ127" s="775"/>
      <c r="BK127" s="775"/>
      <c r="BL127" s="794"/>
      <c r="BM127" s="774">
        <v>12.55</v>
      </c>
      <c r="BN127" s="775"/>
      <c r="BO127" s="775"/>
      <c r="BP127" s="775"/>
      <c r="BQ127" s="775"/>
      <c r="BR127" s="775"/>
      <c r="BS127" s="794"/>
      <c r="BT127" s="774">
        <v>20</v>
      </c>
      <c r="BU127" s="775"/>
      <c r="BV127" s="775"/>
      <c r="BW127" s="775"/>
      <c r="BX127" s="775"/>
      <c r="BY127" s="775"/>
      <c r="BZ127" s="776"/>
      <c r="CA127" s="141"/>
      <c r="CB127" s="141"/>
      <c r="CC127" s="141"/>
      <c r="CD127" s="141"/>
      <c r="CE127" s="141"/>
      <c r="CF127" s="141"/>
      <c r="CG127" s="138"/>
      <c r="CH127" s="138"/>
      <c r="CI127" s="138"/>
      <c r="CJ127" s="139"/>
      <c r="CK127" s="816"/>
      <c r="CL127" s="816"/>
      <c r="CM127" s="816"/>
      <c r="CN127" s="816"/>
      <c r="CO127" s="817"/>
      <c r="CP127" s="777" t="s">
        <v>429</v>
      </c>
      <c r="CQ127" s="718"/>
      <c r="CR127" s="718"/>
      <c r="CS127" s="718"/>
      <c r="CT127" s="718"/>
      <c r="CU127" s="718"/>
      <c r="CV127" s="718"/>
      <c r="CW127" s="718"/>
      <c r="CX127" s="718"/>
      <c r="CY127" s="718"/>
      <c r="CZ127" s="718"/>
      <c r="DA127" s="718"/>
      <c r="DB127" s="718"/>
      <c r="DC127" s="718"/>
      <c r="DD127" s="718"/>
      <c r="DE127" s="718"/>
      <c r="DF127" s="719"/>
      <c r="DG127" s="778" t="s">
        <v>67</v>
      </c>
      <c r="DH127" s="779"/>
      <c r="DI127" s="779"/>
      <c r="DJ127" s="779"/>
      <c r="DK127" s="779"/>
      <c r="DL127" s="779" t="s">
        <v>67</v>
      </c>
      <c r="DM127" s="779"/>
      <c r="DN127" s="779"/>
      <c r="DO127" s="779"/>
      <c r="DP127" s="779"/>
      <c r="DQ127" s="779" t="s">
        <v>67</v>
      </c>
      <c r="DR127" s="779"/>
      <c r="DS127" s="779"/>
      <c r="DT127" s="779"/>
      <c r="DU127" s="779"/>
      <c r="DV127" s="780" t="s">
        <v>67</v>
      </c>
      <c r="DW127" s="780"/>
      <c r="DX127" s="780"/>
      <c r="DY127" s="780"/>
      <c r="DZ127" s="781"/>
    </row>
    <row r="128" spans="1:130" s="104" customFormat="1" ht="26.25" customHeight="1">
      <c r="A128" s="763" t="s">
        <v>430</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431</v>
      </c>
      <c r="X128" s="765"/>
      <c r="Y128" s="765"/>
      <c r="Z128" s="766"/>
      <c r="AA128" s="767">
        <v>635601</v>
      </c>
      <c r="AB128" s="768"/>
      <c r="AC128" s="768"/>
      <c r="AD128" s="768"/>
      <c r="AE128" s="769"/>
      <c r="AF128" s="770">
        <v>625703</v>
      </c>
      <c r="AG128" s="768"/>
      <c r="AH128" s="768"/>
      <c r="AI128" s="768"/>
      <c r="AJ128" s="769"/>
      <c r="AK128" s="770">
        <v>668304</v>
      </c>
      <c r="AL128" s="768"/>
      <c r="AM128" s="768"/>
      <c r="AN128" s="768"/>
      <c r="AO128" s="769"/>
      <c r="AP128" s="771"/>
      <c r="AQ128" s="772"/>
      <c r="AR128" s="772"/>
      <c r="AS128" s="772"/>
      <c r="AT128" s="773"/>
      <c r="AU128" s="142"/>
      <c r="AV128" s="142"/>
      <c r="AW128" s="142"/>
      <c r="AX128" s="738" t="s">
        <v>432</v>
      </c>
      <c r="AY128" s="739"/>
      <c r="AZ128" s="739"/>
      <c r="BA128" s="739"/>
      <c r="BB128" s="739"/>
      <c r="BC128" s="739"/>
      <c r="BD128" s="739"/>
      <c r="BE128" s="740"/>
      <c r="BF128" s="758" t="s">
        <v>67</v>
      </c>
      <c r="BG128" s="759"/>
      <c r="BH128" s="759"/>
      <c r="BI128" s="759"/>
      <c r="BJ128" s="759"/>
      <c r="BK128" s="759"/>
      <c r="BL128" s="760"/>
      <c r="BM128" s="758">
        <v>17.55</v>
      </c>
      <c r="BN128" s="759"/>
      <c r="BO128" s="759"/>
      <c r="BP128" s="759"/>
      <c r="BQ128" s="759"/>
      <c r="BR128" s="759"/>
      <c r="BS128" s="760"/>
      <c r="BT128" s="758">
        <v>30</v>
      </c>
      <c r="BU128" s="761"/>
      <c r="BV128" s="761"/>
      <c r="BW128" s="761"/>
      <c r="BX128" s="761"/>
      <c r="BY128" s="761"/>
      <c r="BZ128" s="762"/>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11"/>
      <c r="DQ128" s="111"/>
      <c r="DR128" s="111"/>
      <c r="DS128" s="111"/>
      <c r="DT128" s="111"/>
      <c r="DU128" s="111"/>
      <c r="DV128" s="111"/>
      <c r="DW128" s="111"/>
      <c r="DX128" s="111"/>
      <c r="DY128" s="111"/>
      <c r="DZ128" s="115"/>
    </row>
    <row r="129" spans="1:131" s="104" customFormat="1" ht="26.25" customHeight="1">
      <c r="A129" s="746" t="s">
        <v>47</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433</v>
      </c>
      <c r="X129" s="749"/>
      <c r="Y129" s="749"/>
      <c r="Z129" s="750"/>
      <c r="AA129" s="751">
        <v>18299308</v>
      </c>
      <c r="AB129" s="752"/>
      <c r="AC129" s="752"/>
      <c r="AD129" s="752"/>
      <c r="AE129" s="753"/>
      <c r="AF129" s="754">
        <v>18432059</v>
      </c>
      <c r="AG129" s="752"/>
      <c r="AH129" s="752"/>
      <c r="AI129" s="752"/>
      <c r="AJ129" s="753"/>
      <c r="AK129" s="754">
        <v>18968320</v>
      </c>
      <c r="AL129" s="752"/>
      <c r="AM129" s="752"/>
      <c r="AN129" s="752"/>
      <c r="AO129" s="753"/>
      <c r="AP129" s="755"/>
      <c r="AQ129" s="756"/>
      <c r="AR129" s="756"/>
      <c r="AS129" s="756"/>
      <c r="AT129" s="757"/>
      <c r="AU129" s="142"/>
      <c r="AV129" s="142"/>
      <c r="AW129" s="142"/>
      <c r="AX129" s="738" t="s">
        <v>434</v>
      </c>
      <c r="AY129" s="739"/>
      <c r="AZ129" s="739"/>
      <c r="BA129" s="739"/>
      <c r="BB129" s="739"/>
      <c r="BC129" s="739"/>
      <c r="BD129" s="739"/>
      <c r="BE129" s="740"/>
      <c r="BF129" s="741">
        <v>2.6</v>
      </c>
      <c r="BG129" s="742"/>
      <c r="BH129" s="742"/>
      <c r="BI129" s="742"/>
      <c r="BJ129" s="742"/>
      <c r="BK129" s="742"/>
      <c r="BL129" s="743"/>
      <c r="BM129" s="741">
        <v>25</v>
      </c>
      <c r="BN129" s="742"/>
      <c r="BO129" s="742"/>
      <c r="BP129" s="742"/>
      <c r="BQ129" s="742"/>
      <c r="BR129" s="742"/>
      <c r="BS129" s="743"/>
      <c r="BT129" s="741">
        <v>35</v>
      </c>
      <c r="BU129" s="744"/>
      <c r="BV129" s="744"/>
      <c r="BW129" s="744"/>
      <c r="BX129" s="744"/>
      <c r="BY129" s="744"/>
      <c r="BZ129" s="745"/>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thickBot="1">
      <c r="A130" s="746" t="s">
        <v>435</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436</v>
      </c>
      <c r="X130" s="749"/>
      <c r="Y130" s="749"/>
      <c r="Z130" s="750"/>
      <c r="AA130" s="751">
        <v>2316471</v>
      </c>
      <c r="AB130" s="752"/>
      <c r="AC130" s="752"/>
      <c r="AD130" s="752"/>
      <c r="AE130" s="753"/>
      <c r="AF130" s="754">
        <v>2457653</v>
      </c>
      <c r="AG130" s="752"/>
      <c r="AH130" s="752"/>
      <c r="AI130" s="752"/>
      <c r="AJ130" s="753"/>
      <c r="AK130" s="754">
        <v>2342990</v>
      </c>
      <c r="AL130" s="752"/>
      <c r="AM130" s="752"/>
      <c r="AN130" s="752"/>
      <c r="AO130" s="753"/>
      <c r="AP130" s="755"/>
      <c r="AQ130" s="756"/>
      <c r="AR130" s="756"/>
      <c r="AS130" s="756"/>
      <c r="AT130" s="757"/>
      <c r="AU130" s="142"/>
      <c r="AV130" s="142"/>
      <c r="AW130" s="142"/>
      <c r="AX130" s="717" t="s">
        <v>437</v>
      </c>
      <c r="AY130" s="718"/>
      <c r="AZ130" s="718"/>
      <c r="BA130" s="718"/>
      <c r="BB130" s="718"/>
      <c r="BC130" s="718"/>
      <c r="BD130" s="718"/>
      <c r="BE130" s="719"/>
      <c r="BF130" s="720" t="s">
        <v>67</v>
      </c>
      <c r="BG130" s="721"/>
      <c r="BH130" s="721"/>
      <c r="BI130" s="721"/>
      <c r="BJ130" s="721"/>
      <c r="BK130" s="721"/>
      <c r="BL130" s="722"/>
      <c r="BM130" s="720">
        <v>350</v>
      </c>
      <c r="BN130" s="721"/>
      <c r="BO130" s="721"/>
      <c r="BP130" s="721"/>
      <c r="BQ130" s="721"/>
      <c r="BR130" s="721"/>
      <c r="BS130" s="722"/>
      <c r="BT130" s="723"/>
      <c r="BU130" s="724"/>
      <c r="BV130" s="724"/>
      <c r="BW130" s="724"/>
      <c r="BX130" s="724"/>
      <c r="BY130" s="724"/>
      <c r="BZ130" s="725"/>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c r="A131" s="726"/>
      <c r="B131" s="727"/>
      <c r="C131" s="727"/>
      <c r="D131" s="727"/>
      <c r="E131" s="727"/>
      <c r="F131" s="727"/>
      <c r="G131" s="727"/>
      <c r="H131" s="727"/>
      <c r="I131" s="727"/>
      <c r="J131" s="727"/>
      <c r="K131" s="727"/>
      <c r="L131" s="727"/>
      <c r="M131" s="727"/>
      <c r="N131" s="727"/>
      <c r="O131" s="727"/>
      <c r="P131" s="727"/>
      <c r="Q131" s="727"/>
      <c r="R131" s="727"/>
      <c r="S131" s="727"/>
      <c r="T131" s="727"/>
      <c r="U131" s="727"/>
      <c r="V131" s="727"/>
      <c r="W131" s="728" t="s">
        <v>438</v>
      </c>
      <c r="X131" s="729"/>
      <c r="Y131" s="729"/>
      <c r="Z131" s="730"/>
      <c r="AA131" s="731">
        <v>15982837</v>
      </c>
      <c r="AB131" s="732"/>
      <c r="AC131" s="732"/>
      <c r="AD131" s="732"/>
      <c r="AE131" s="733"/>
      <c r="AF131" s="734">
        <v>15974406</v>
      </c>
      <c r="AG131" s="732"/>
      <c r="AH131" s="732"/>
      <c r="AI131" s="732"/>
      <c r="AJ131" s="733"/>
      <c r="AK131" s="734">
        <v>16625330</v>
      </c>
      <c r="AL131" s="732"/>
      <c r="AM131" s="732"/>
      <c r="AN131" s="732"/>
      <c r="AO131" s="733"/>
      <c r="AP131" s="735"/>
      <c r="AQ131" s="736"/>
      <c r="AR131" s="736"/>
      <c r="AS131" s="736"/>
      <c r="AT131" s="737"/>
      <c r="AU131" s="144"/>
      <c r="AV131" s="145"/>
      <c r="AW131" s="145"/>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2"/>
      <c r="BT131" s="111"/>
      <c r="BU131" s="111"/>
      <c r="BV131" s="111"/>
      <c r="BW131" s="111"/>
      <c r="BX131" s="111"/>
      <c r="BY131" s="111"/>
      <c r="BZ131" s="111"/>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5"/>
      <c r="DQ131" s="115"/>
      <c r="DR131" s="115"/>
      <c r="DS131" s="115"/>
      <c r="DT131" s="115"/>
      <c r="DU131" s="115"/>
      <c r="DV131" s="115"/>
      <c r="DW131" s="115"/>
      <c r="DX131" s="115"/>
      <c r="DY131" s="115"/>
      <c r="DZ131" s="115"/>
    </row>
    <row r="132" spans="1:131" s="104" customFormat="1" ht="26.25" customHeight="1">
      <c r="A132" s="699" t="s">
        <v>439</v>
      </c>
      <c r="B132" s="700"/>
      <c r="C132" s="700"/>
      <c r="D132" s="700"/>
      <c r="E132" s="700"/>
      <c r="F132" s="700"/>
      <c r="G132" s="700"/>
      <c r="H132" s="700"/>
      <c r="I132" s="700"/>
      <c r="J132" s="700"/>
      <c r="K132" s="700"/>
      <c r="L132" s="700"/>
      <c r="M132" s="700"/>
      <c r="N132" s="700"/>
      <c r="O132" s="700"/>
      <c r="P132" s="700"/>
      <c r="Q132" s="700"/>
      <c r="R132" s="700"/>
      <c r="S132" s="700"/>
      <c r="T132" s="700"/>
      <c r="U132" s="700"/>
      <c r="V132" s="703" t="s">
        <v>440</v>
      </c>
      <c r="W132" s="703"/>
      <c r="X132" s="703"/>
      <c r="Y132" s="703"/>
      <c r="Z132" s="704"/>
      <c r="AA132" s="705">
        <v>3.2194346970000001</v>
      </c>
      <c r="AB132" s="706"/>
      <c r="AC132" s="706"/>
      <c r="AD132" s="706"/>
      <c r="AE132" s="707"/>
      <c r="AF132" s="708">
        <v>2.7800532929999999</v>
      </c>
      <c r="AG132" s="706"/>
      <c r="AH132" s="706"/>
      <c r="AI132" s="706"/>
      <c r="AJ132" s="707"/>
      <c r="AK132" s="708">
        <v>2.0076834570000002</v>
      </c>
      <c r="AL132" s="706"/>
      <c r="AM132" s="706"/>
      <c r="AN132" s="706"/>
      <c r="AO132" s="707"/>
      <c r="AP132" s="709"/>
      <c r="AQ132" s="710"/>
      <c r="AR132" s="710"/>
      <c r="AS132" s="710"/>
      <c r="AT132" s="711"/>
      <c r="AU132" s="145"/>
      <c r="AV132" s="145"/>
      <c r="AW132" s="145"/>
      <c r="AX132" s="145"/>
      <c r="AY132" s="145"/>
      <c r="AZ132" s="145"/>
      <c r="BA132" s="145"/>
      <c r="BB132" s="145"/>
      <c r="BC132" s="145"/>
      <c r="BD132" s="145"/>
      <c r="BE132" s="145"/>
      <c r="BF132" s="145"/>
      <c r="BG132" s="145"/>
      <c r="BH132" s="145"/>
      <c r="BI132" s="145"/>
      <c r="BJ132" s="145"/>
      <c r="BK132" s="145"/>
      <c r="BL132" s="145"/>
      <c r="BM132" s="145"/>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c r="A133" s="701"/>
      <c r="B133" s="702"/>
      <c r="C133" s="702"/>
      <c r="D133" s="702"/>
      <c r="E133" s="702"/>
      <c r="F133" s="702"/>
      <c r="G133" s="702"/>
      <c r="H133" s="702"/>
      <c r="I133" s="702"/>
      <c r="J133" s="702"/>
      <c r="K133" s="702"/>
      <c r="L133" s="702"/>
      <c r="M133" s="702"/>
      <c r="N133" s="702"/>
      <c r="O133" s="702"/>
      <c r="P133" s="702"/>
      <c r="Q133" s="702"/>
      <c r="R133" s="702"/>
      <c r="S133" s="702"/>
      <c r="T133" s="702"/>
      <c r="U133" s="702"/>
      <c r="V133" s="712" t="s">
        <v>441</v>
      </c>
      <c r="W133" s="712"/>
      <c r="X133" s="712"/>
      <c r="Y133" s="712"/>
      <c r="Z133" s="713"/>
      <c r="AA133" s="714">
        <v>3.6</v>
      </c>
      <c r="AB133" s="715"/>
      <c r="AC133" s="715"/>
      <c r="AD133" s="715"/>
      <c r="AE133" s="716"/>
      <c r="AF133" s="714">
        <v>3.1</v>
      </c>
      <c r="AG133" s="715"/>
      <c r="AH133" s="715"/>
      <c r="AI133" s="715"/>
      <c r="AJ133" s="716"/>
      <c r="AK133" s="714">
        <v>2.6</v>
      </c>
      <c r="AL133" s="715"/>
      <c r="AM133" s="715"/>
      <c r="AN133" s="715"/>
      <c r="AO133" s="716"/>
      <c r="AP133" s="696"/>
      <c r="AQ133" s="697"/>
      <c r="AR133" s="697"/>
      <c r="AS133" s="697"/>
      <c r="AT133" s="698"/>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04"/>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43" customWidth="1"/>
    <col min="37" max="16384" width="9" style="42" hidden="1"/>
  </cols>
  <sheetData>
    <row r="1" spans="2:3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row r="3" spans="2:36"/>
    <row r="4" spans="2:36"/>
    <row r="5" spans="2:36"/>
    <row r="6" spans="2:36"/>
    <row r="7" spans="2:36"/>
    <row r="8" spans="2:36"/>
    <row r="9" spans="2:36"/>
    <row r="10" spans="2:36"/>
    <row r="11" spans="2:36"/>
    <row r="12" spans="2:36"/>
    <row r="13" spans="2:36"/>
    <row r="14" spans="2:36"/>
    <row r="15" spans="2:36"/>
    <row r="16" spans="2:36">
      <c r="AJ16" s="42"/>
    </row>
    <row r="17" spans="34:36">
      <c r="AJ17" s="42"/>
    </row>
    <row r="18" spans="34:36"/>
    <row r="19" spans="34:36"/>
    <row r="20" spans="34:36">
      <c r="AI20" s="42"/>
      <c r="AJ20" s="42"/>
    </row>
    <row r="21" spans="34:36">
      <c r="AJ21" s="42"/>
    </row>
    <row r="22" spans="34:36"/>
    <row r="23" spans="34:36">
      <c r="AI23" s="42"/>
      <c r="AJ23" s="42"/>
    </row>
    <row r="24" spans="34:36">
      <c r="AJ24" s="42"/>
    </row>
    <row r="25" spans="34:36">
      <c r="AJ25" s="42"/>
    </row>
    <row r="26" spans="34:36">
      <c r="AI26" s="42"/>
      <c r="AJ26" s="42"/>
    </row>
    <row r="27" spans="34:36"/>
    <row r="28" spans="34:36">
      <c r="AI28" s="42"/>
      <c r="AJ28" s="42"/>
    </row>
    <row r="29" spans="34:36">
      <c r="AJ29" s="42"/>
    </row>
    <row r="30" spans="34:36"/>
    <row r="31" spans="34:36">
      <c r="AH31" s="42"/>
      <c r="AI31" s="42"/>
      <c r="AJ31" s="42"/>
    </row>
    <row r="32" spans="34:36"/>
    <row r="33" spans="28:36">
      <c r="AI33" s="42"/>
      <c r="AJ33" s="42"/>
    </row>
    <row r="34" spans="28:36">
      <c r="AF34" s="42"/>
    </row>
    <row r="35" spans="28:36">
      <c r="AB35" s="42"/>
      <c r="AC35" s="42"/>
      <c r="AD35" s="42"/>
      <c r="AF35" s="42"/>
      <c r="AG35" s="42"/>
      <c r="AH35" s="42"/>
      <c r="AI35" s="42"/>
      <c r="AJ35" s="42"/>
    </row>
    <row r="36" spans="28:36"/>
    <row r="37" spans="28:36">
      <c r="AE37" s="42"/>
      <c r="AJ37" s="42"/>
    </row>
    <row r="38" spans="28:36">
      <c r="AB38" s="42"/>
      <c r="AC38" s="42"/>
      <c r="AD38" s="42"/>
      <c r="AE38" s="42"/>
      <c r="AG38" s="42"/>
      <c r="AH38" s="42"/>
      <c r="AI38" s="42"/>
      <c r="AJ38" s="42"/>
    </row>
    <row r="39" spans="28:36"/>
    <row r="40" spans="28:36"/>
    <row r="41" spans="28:36"/>
    <row r="42" spans="28:36"/>
    <row r="43" spans="28:36"/>
    <row r="44" spans="28:36"/>
    <row r="45" spans="28:36"/>
    <row r="46" spans="28:36"/>
    <row r="47" spans="28:36"/>
    <row r="48" spans="28:36"/>
    <row r="49" spans="22:36">
      <c r="AG49" s="42"/>
      <c r="AH49" s="42"/>
      <c r="AI49" s="42"/>
      <c r="AJ49" s="42"/>
    </row>
    <row r="50" spans="22:36"/>
    <row r="51" spans="22:36"/>
    <row r="52" spans="22:36"/>
    <row r="53" spans="22:36"/>
    <row r="54" spans="22:36"/>
    <row r="55" spans="22:36"/>
    <row r="56" spans="22:36"/>
    <row r="57" spans="22:36"/>
    <row r="58" spans="22:36"/>
    <row r="59" spans="22:36"/>
    <row r="60" spans="22:36"/>
    <row r="61" spans="22:36"/>
    <row r="62" spans="22:36"/>
    <row r="63" spans="22:36">
      <c r="W63" s="42"/>
      <c r="AA63" s="42"/>
    </row>
    <row r="64" spans="22:36">
      <c r="V64" s="42"/>
    </row>
    <row r="65" spans="15:36">
      <c r="X65" s="42"/>
      <c r="Z65" s="42"/>
      <c r="AC65" s="42"/>
    </row>
    <row r="66" spans="15:36">
      <c r="Q66" s="42"/>
      <c r="S66" s="42"/>
      <c r="U66" s="42"/>
      <c r="AF66" s="42"/>
    </row>
    <row r="67" spans="15:36">
      <c r="O67" s="42"/>
      <c r="P67" s="42"/>
      <c r="R67" s="42"/>
      <c r="T67" s="42"/>
      <c r="Y67" s="42"/>
      <c r="AB67" s="42"/>
      <c r="AD67" s="42"/>
      <c r="AE67" s="42"/>
      <c r="AG67" s="42"/>
      <c r="AH67" s="42"/>
      <c r="AI67" s="42"/>
      <c r="AJ67" s="42"/>
    </row>
    <row r="68" spans="15:36"/>
    <row r="69" spans="15:36"/>
    <row r="70" spans="15:36"/>
    <row r="71" spans="15:36"/>
    <row r="72" spans="15:36">
      <c r="AJ72" s="42"/>
    </row>
    <row r="73" spans="15:36">
      <c r="AJ73" s="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42"/>
    </row>
    <row r="97" spans="24:36">
      <c r="AA97" s="42"/>
    </row>
    <row r="98" spans="24:36" hidden="1">
      <c r="AA98" s="42"/>
    </row>
    <row r="99" spans="24:36" hidden="1">
      <c r="AA99" s="42"/>
    </row>
    <row r="100" spans="24:36" hidden="1"/>
    <row r="101" spans="24:36" ht="12" hidden="1" customHeight="1">
      <c r="X101" s="42"/>
      <c r="Y101" s="42"/>
      <c r="Z101" s="42"/>
      <c r="AC101" s="42"/>
    </row>
    <row r="102" spans="24:36" ht="1.5" hidden="1" customHeight="1">
      <c r="AC102" s="42"/>
      <c r="AF102" s="42"/>
    </row>
    <row r="103" spans="24:36" hidden="1">
      <c r="AB103" s="42"/>
      <c r="AD103" s="42"/>
      <c r="AE103" s="42"/>
      <c r="AF103" s="42"/>
      <c r="AG103" s="42"/>
      <c r="AH103" s="42"/>
      <c r="AI103" s="42"/>
      <c r="AJ103" s="42"/>
    </row>
    <row r="104" spans="24:36" hidden="1">
      <c r="AD104" s="42"/>
      <c r="AE104" s="42"/>
      <c r="AG104" s="42"/>
      <c r="AH104" s="42"/>
      <c r="AI104" s="42"/>
      <c r="AJ104" s="42"/>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43" customWidth="1"/>
    <col min="2" max="15" width="9" style="43" customWidth="1"/>
    <col min="16" max="16" width="9.125" style="43" bestFit="1" customWidth="1"/>
    <col min="17" max="34" width="9" style="43" customWidth="1"/>
    <col min="35" max="16384" width="9" style="42" hidden="1"/>
  </cols>
  <sheetData>
    <row r="1" spans="1:34">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row r="3" spans="1:34"/>
    <row r="4" spans="1:34">
      <c r="R4" s="42"/>
      <c r="S4" s="42"/>
      <c r="T4" s="42"/>
      <c r="U4" s="42"/>
      <c r="V4" s="42"/>
      <c r="W4" s="42"/>
      <c r="X4" s="42"/>
      <c r="Y4" s="42"/>
      <c r="Z4" s="42"/>
      <c r="AA4" s="42"/>
      <c r="AB4" s="42"/>
      <c r="AC4" s="42"/>
      <c r="AD4" s="42"/>
      <c r="AE4" s="42"/>
      <c r="AF4" s="42"/>
      <c r="AG4" s="42"/>
      <c r="AH4" s="42"/>
    </row>
    <row r="5" spans="1:34">
      <c r="R5" s="42"/>
      <c r="S5" s="42"/>
      <c r="T5" s="42"/>
      <c r="U5" s="42"/>
      <c r="V5" s="42"/>
      <c r="W5" s="42"/>
      <c r="X5" s="42"/>
      <c r="Y5" s="42"/>
      <c r="Z5" s="42"/>
      <c r="AA5" s="42"/>
      <c r="AB5" s="42"/>
      <c r="AC5" s="42"/>
      <c r="AD5" s="42"/>
      <c r="AE5" s="42"/>
      <c r="AF5" s="42"/>
      <c r="AG5" s="42"/>
      <c r="AH5" s="42"/>
    </row>
    <row r="6" spans="1:34"/>
    <row r="7" spans="1:34"/>
    <row r="8" spans="1:34"/>
    <row r="9" spans="1:34"/>
    <row r="10" spans="1:34"/>
    <row r="11" spans="1:34"/>
    <row r="12" spans="1:34"/>
    <row r="13" spans="1:34"/>
    <row r="14" spans="1:34"/>
    <row r="15" spans="1:34"/>
    <row r="16" spans="1:34"/>
    <row r="17" spans="9:34"/>
    <row r="18" spans="9:34">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row r="20" spans="9:34"/>
    <row r="21" spans="9:34">
      <c r="AH21" s="42"/>
    </row>
    <row r="22" spans="9:34">
      <c r="AE22" s="42"/>
      <c r="AF22" s="42"/>
      <c r="AG22" s="42"/>
      <c r="AH22" s="42"/>
    </row>
    <row r="23" spans="9:34">
      <c r="U23" s="42"/>
      <c r="V23" s="42"/>
      <c r="W23" s="42"/>
      <c r="X23" s="42"/>
      <c r="Y23" s="42"/>
      <c r="Z23" s="42"/>
      <c r="AA23" s="42"/>
      <c r="AB23" s="42"/>
      <c r="AC23" s="42"/>
      <c r="AD23" s="42"/>
      <c r="AE23" s="42"/>
      <c r="AF23" s="42"/>
      <c r="AG23" s="42"/>
      <c r="AH23" s="42"/>
    </row>
    <row r="24" spans="9:34"/>
    <row r="25" spans="9:34"/>
    <row r="26" spans="9:34"/>
    <row r="27" spans="9:34"/>
    <row r="28" spans="9:34"/>
    <row r="29" spans="9:34"/>
    <row r="30" spans="9:34"/>
    <row r="31" spans="9:34"/>
    <row r="32" spans="9:34"/>
    <row r="33" spans="15:34"/>
    <row r="34" spans="15:34"/>
    <row r="35" spans="15:34">
      <c r="V35" s="42"/>
      <c r="W35" s="42"/>
      <c r="X35" s="42"/>
      <c r="Y35" s="42"/>
      <c r="Z35" s="42"/>
      <c r="AA35" s="42"/>
      <c r="AB35" s="42"/>
      <c r="AC35" s="42"/>
      <c r="AD35" s="42"/>
      <c r="AE35" s="42"/>
      <c r="AF35" s="42"/>
      <c r="AG35" s="42"/>
      <c r="AH35" s="42"/>
    </row>
    <row r="36" spans="15:34"/>
    <row r="37" spans="15:34">
      <c r="AH37" s="42"/>
    </row>
    <row r="38" spans="15:34">
      <c r="AE38" s="42"/>
      <c r="AF38" s="42"/>
      <c r="AG38" s="42"/>
      <c r="AH38" s="42"/>
    </row>
    <row r="39" spans="15:34"/>
    <row r="40" spans="15:34"/>
    <row r="41" spans="15:34"/>
    <row r="42" spans="15:34"/>
    <row r="43" spans="15:34">
      <c r="O43" s="42"/>
      <c r="P43" s="42"/>
      <c r="Q43" s="42"/>
      <c r="R43" s="42"/>
      <c r="S43" s="42"/>
      <c r="T43" s="42"/>
      <c r="U43" s="42"/>
      <c r="V43" s="42"/>
      <c r="W43" s="42"/>
      <c r="X43" s="42"/>
      <c r="Y43" s="42"/>
      <c r="Z43" s="42"/>
      <c r="AA43" s="42"/>
      <c r="AB43" s="42"/>
      <c r="AC43" s="42"/>
      <c r="AD43" s="42"/>
      <c r="AE43" s="42"/>
      <c r="AF43" s="42"/>
      <c r="AG43" s="42"/>
      <c r="AH43" s="42"/>
    </row>
    <row r="44" spans="15:34">
      <c r="AH44" s="42"/>
    </row>
    <row r="45" spans="15:34"/>
    <row r="46" spans="15:34">
      <c r="W46" s="42"/>
      <c r="X46" s="42"/>
      <c r="Y46" s="42"/>
      <c r="Z46" s="42"/>
      <c r="AA46" s="42"/>
      <c r="AB46" s="42"/>
      <c r="AC46" s="42"/>
      <c r="AD46" s="42"/>
      <c r="AE46" s="42"/>
      <c r="AF46" s="42"/>
      <c r="AG46" s="42"/>
      <c r="AH46" s="42"/>
    </row>
    <row r="47" spans="15:34"/>
    <row r="48" spans="15:34"/>
    <row r="49" spans="22:34"/>
    <row r="50" spans="22:34">
      <c r="V50" s="42"/>
      <c r="W50" s="42"/>
      <c r="X50" s="42"/>
      <c r="Y50" s="42"/>
      <c r="Z50" s="42"/>
      <c r="AA50" s="42"/>
      <c r="AB50" s="42"/>
      <c r="AC50" s="42"/>
      <c r="AD50" s="42"/>
      <c r="AE50" s="42"/>
      <c r="AF50" s="42"/>
      <c r="AG50" s="42"/>
      <c r="AH50" s="42"/>
    </row>
    <row r="51" spans="22:34"/>
    <row r="52" spans="22:34"/>
    <row r="53" spans="22:34">
      <c r="AH53" s="42"/>
    </row>
    <row r="54" spans="22:34"/>
    <row r="55" spans="22:34"/>
    <row r="56" spans="22:34"/>
    <row r="57" spans="22:34"/>
    <row r="58" spans="22:34"/>
    <row r="59" spans="22:34"/>
    <row r="60" spans="22:34"/>
    <row r="61" spans="22:34"/>
    <row r="62" spans="22:34"/>
    <row r="63" spans="22:34"/>
    <row r="64" spans="22:34"/>
    <row r="65" spans="25:34"/>
    <row r="66" spans="25:34"/>
    <row r="67" spans="25:34">
      <c r="Y67" s="42"/>
      <c r="Z67" s="42"/>
      <c r="AA67" s="42"/>
      <c r="AB67" s="42"/>
      <c r="AC67" s="42"/>
      <c r="AD67" s="42"/>
      <c r="AE67" s="42"/>
      <c r="AF67" s="42"/>
      <c r="AG67" s="42"/>
      <c r="AH67" s="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c r="O1" s="4"/>
      <c r="P1" s="4"/>
    </row>
    <row r="2" spans="1:16">
      <c r="O2" s="4"/>
      <c r="P2" s="4"/>
    </row>
    <row r="3" spans="1:16">
      <c r="O3" s="4"/>
      <c r="P3" s="4"/>
    </row>
    <row r="4" spans="1:16">
      <c r="O4" s="4"/>
      <c r="P4" s="4"/>
    </row>
    <row r="5" spans="1:16" ht="17.25">
      <c r="A5" s="19" t="s">
        <v>442</v>
      </c>
      <c r="B5" s="8"/>
      <c r="C5" s="8"/>
      <c r="D5" s="8"/>
      <c r="E5" s="8"/>
      <c r="F5" s="8"/>
      <c r="G5" s="8"/>
      <c r="H5" s="8"/>
      <c r="I5" s="8"/>
      <c r="J5" s="8"/>
      <c r="K5" s="8"/>
      <c r="L5" s="8"/>
      <c r="M5" s="8"/>
      <c r="N5" s="8"/>
      <c r="O5" s="10"/>
    </row>
    <row r="6" spans="1:16">
      <c r="A6" s="12"/>
      <c r="B6" s="4"/>
      <c r="C6" s="4"/>
      <c r="D6" s="4"/>
      <c r="E6" s="4"/>
      <c r="F6" s="4"/>
      <c r="G6" s="148" t="s">
        <v>443</v>
      </c>
      <c r="H6" s="148"/>
      <c r="I6" s="148"/>
      <c r="J6" s="148"/>
      <c r="K6" s="4"/>
      <c r="L6" s="4"/>
      <c r="M6" s="4"/>
      <c r="N6" s="4"/>
    </row>
    <row r="7" spans="1:16">
      <c r="A7" s="12"/>
      <c r="B7" s="4"/>
      <c r="C7" s="4"/>
      <c r="D7" s="4"/>
      <c r="E7" s="4"/>
      <c r="F7" s="4"/>
      <c r="G7" s="149"/>
      <c r="H7" s="150"/>
      <c r="I7" s="150"/>
      <c r="J7" s="151"/>
      <c r="K7" s="1119" t="s">
        <v>444</v>
      </c>
      <c r="L7" s="152"/>
      <c r="M7" s="153" t="s">
        <v>445</v>
      </c>
      <c r="N7" s="154"/>
    </row>
    <row r="8" spans="1:16">
      <c r="A8" s="12"/>
      <c r="B8" s="4"/>
      <c r="C8" s="4"/>
      <c r="D8" s="4"/>
      <c r="E8" s="4"/>
      <c r="F8" s="4"/>
      <c r="G8" s="155"/>
      <c r="H8" s="156"/>
      <c r="I8" s="156"/>
      <c r="J8" s="157"/>
      <c r="K8" s="1120"/>
      <c r="L8" s="158" t="s">
        <v>446</v>
      </c>
      <c r="M8" s="159" t="s">
        <v>447</v>
      </c>
      <c r="N8" s="160" t="s">
        <v>448</v>
      </c>
    </row>
    <row r="9" spans="1:16">
      <c r="A9" s="12"/>
      <c r="B9" s="4"/>
      <c r="C9" s="4"/>
      <c r="D9" s="4"/>
      <c r="E9" s="4"/>
      <c r="F9" s="4"/>
      <c r="G9" s="1121" t="s">
        <v>449</v>
      </c>
      <c r="H9" s="1122"/>
      <c r="I9" s="1122"/>
      <c r="J9" s="1123"/>
      <c r="K9" s="161">
        <v>3513937</v>
      </c>
      <c r="L9" s="162">
        <v>31090</v>
      </c>
      <c r="M9" s="163">
        <v>57752</v>
      </c>
      <c r="N9" s="164">
        <v>-46.2</v>
      </c>
    </row>
    <row r="10" spans="1:16">
      <c r="A10" s="12"/>
      <c r="B10" s="4"/>
      <c r="C10" s="4"/>
      <c r="D10" s="4"/>
      <c r="E10" s="4"/>
      <c r="F10" s="4"/>
      <c r="G10" s="1121" t="s">
        <v>450</v>
      </c>
      <c r="H10" s="1122"/>
      <c r="I10" s="1122"/>
      <c r="J10" s="1123"/>
      <c r="K10" s="165">
        <v>131904</v>
      </c>
      <c r="L10" s="166">
        <v>1167</v>
      </c>
      <c r="M10" s="167">
        <v>3854</v>
      </c>
      <c r="N10" s="168">
        <v>-69.7</v>
      </c>
    </row>
    <row r="11" spans="1:16" ht="13.5" customHeight="1">
      <c r="A11" s="12"/>
      <c r="B11" s="4"/>
      <c r="C11" s="4"/>
      <c r="D11" s="4"/>
      <c r="E11" s="4"/>
      <c r="F11" s="4"/>
      <c r="G11" s="1121" t="s">
        <v>451</v>
      </c>
      <c r="H11" s="1122"/>
      <c r="I11" s="1122"/>
      <c r="J11" s="1123"/>
      <c r="K11" s="165">
        <v>744360</v>
      </c>
      <c r="L11" s="166">
        <v>6586</v>
      </c>
      <c r="M11" s="167">
        <v>3128</v>
      </c>
      <c r="N11" s="168">
        <v>110.5</v>
      </c>
    </row>
    <row r="12" spans="1:16" ht="13.5" customHeight="1">
      <c r="A12" s="12"/>
      <c r="B12" s="4"/>
      <c r="C12" s="4"/>
      <c r="D12" s="4"/>
      <c r="E12" s="4"/>
      <c r="F12" s="4"/>
      <c r="G12" s="1121" t="s">
        <v>452</v>
      </c>
      <c r="H12" s="1122"/>
      <c r="I12" s="1122"/>
      <c r="J12" s="1123"/>
      <c r="K12" s="165">
        <v>11787</v>
      </c>
      <c r="L12" s="166">
        <v>104</v>
      </c>
      <c r="M12" s="167">
        <v>608</v>
      </c>
      <c r="N12" s="168">
        <v>-82.9</v>
      </c>
    </row>
    <row r="13" spans="1:16" ht="13.5" customHeight="1">
      <c r="A13" s="12"/>
      <c r="B13" s="4"/>
      <c r="C13" s="4"/>
      <c r="D13" s="4"/>
      <c r="E13" s="4"/>
      <c r="F13" s="4"/>
      <c r="G13" s="1121" t="s">
        <v>453</v>
      </c>
      <c r="H13" s="1122"/>
      <c r="I13" s="1122"/>
      <c r="J13" s="1123"/>
      <c r="K13" s="165" t="s">
        <v>351</v>
      </c>
      <c r="L13" s="166" t="s">
        <v>351</v>
      </c>
      <c r="M13" s="167">
        <v>0</v>
      </c>
      <c r="N13" s="168" t="s">
        <v>351</v>
      </c>
    </row>
    <row r="14" spans="1:16" ht="13.5" customHeight="1">
      <c r="A14" s="12"/>
      <c r="B14" s="4"/>
      <c r="C14" s="4"/>
      <c r="D14" s="4"/>
      <c r="E14" s="4"/>
      <c r="F14" s="4"/>
      <c r="G14" s="1121" t="s">
        <v>454</v>
      </c>
      <c r="H14" s="1122"/>
      <c r="I14" s="1122"/>
      <c r="J14" s="1123"/>
      <c r="K14" s="165">
        <v>236032</v>
      </c>
      <c r="L14" s="166">
        <v>2088</v>
      </c>
      <c r="M14" s="167">
        <v>2455</v>
      </c>
      <c r="N14" s="168">
        <v>-14.9</v>
      </c>
    </row>
    <row r="15" spans="1:16" ht="13.5" customHeight="1">
      <c r="A15" s="12"/>
      <c r="B15" s="4"/>
      <c r="C15" s="4"/>
      <c r="D15" s="4"/>
      <c r="E15" s="4"/>
      <c r="F15" s="4"/>
      <c r="G15" s="1121" t="s">
        <v>455</v>
      </c>
      <c r="H15" s="1122"/>
      <c r="I15" s="1122"/>
      <c r="J15" s="1123"/>
      <c r="K15" s="165">
        <v>184584</v>
      </c>
      <c r="L15" s="166">
        <v>1633</v>
      </c>
      <c r="M15" s="167">
        <v>1040</v>
      </c>
      <c r="N15" s="168">
        <v>57</v>
      </c>
    </row>
    <row r="16" spans="1:16">
      <c r="A16" s="12"/>
      <c r="B16" s="4"/>
      <c r="C16" s="4"/>
      <c r="D16" s="4"/>
      <c r="E16" s="4"/>
      <c r="F16" s="4"/>
      <c r="G16" s="1124" t="s">
        <v>456</v>
      </c>
      <c r="H16" s="1125"/>
      <c r="I16" s="1125"/>
      <c r="J16" s="1126"/>
      <c r="K16" s="166">
        <v>-196554</v>
      </c>
      <c r="L16" s="166">
        <v>-1739</v>
      </c>
      <c r="M16" s="167">
        <v>-5417</v>
      </c>
      <c r="N16" s="168">
        <v>-67.900000000000006</v>
      </c>
    </row>
    <row r="17" spans="1:16">
      <c r="A17" s="12"/>
      <c r="B17" s="4"/>
      <c r="C17" s="4"/>
      <c r="D17" s="4"/>
      <c r="E17" s="4"/>
      <c r="F17" s="4"/>
      <c r="G17" s="1124" t="s">
        <v>126</v>
      </c>
      <c r="H17" s="1125"/>
      <c r="I17" s="1125"/>
      <c r="J17" s="1126"/>
      <c r="K17" s="166">
        <v>4626050</v>
      </c>
      <c r="L17" s="166">
        <v>40929</v>
      </c>
      <c r="M17" s="167">
        <v>63420</v>
      </c>
      <c r="N17" s="168">
        <v>-35.5</v>
      </c>
    </row>
    <row r="18" spans="1:16">
      <c r="A18" s="12"/>
      <c r="B18" s="4"/>
      <c r="C18" s="4"/>
      <c r="D18" s="4"/>
      <c r="E18" s="4"/>
      <c r="F18" s="4"/>
      <c r="G18" s="4"/>
      <c r="H18" s="4"/>
      <c r="I18" s="4"/>
      <c r="J18" s="4"/>
      <c r="K18" s="4"/>
      <c r="L18" s="4"/>
      <c r="M18" s="169"/>
      <c r="N18" s="169"/>
    </row>
    <row r="19" spans="1:16">
      <c r="A19" s="12"/>
      <c r="B19" s="4"/>
      <c r="C19" s="4"/>
      <c r="D19" s="4"/>
      <c r="E19" s="4"/>
      <c r="F19" s="4"/>
      <c r="G19" s="4" t="s">
        <v>457</v>
      </c>
      <c r="H19" s="4"/>
      <c r="I19" s="4"/>
      <c r="J19" s="4"/>
      <c r="K19" s="4"/>
      <c r="L19" s="4"/>
      <c r="M19" s="4"/>
      <c r="N19" s="4"/>
    </row>
    <row r="20" spans="1:16">
      <c r="A20" s="12"/>
      <c r="B20" s="4"/>
      <c r="C20" s="4"/>
      <c r="D20" s="4"/>
      <c r="E20" s="4"/>
      <c r="F20" s="4"/>
      <c r="G20" s="170"/>
      <c r="H20" s="171"/>
      <c r="I20" s="171"/>
      <c r="J20" s="172"/>
      <c r="K20" s="173" t="s">
        <v>458</v>
      </c>
      <c r="L20" s="174" t="s">
        <v>459</v>
      </c>
      <c r="M20" s="175" t="s">
        <v>460</v>
      </c>
      <c r="N20" s="176"/>
    </row>
    <row r="21" spans="1:16" s="182" customFormat="1">
      <c r="A21" s="177"/>
      <c r="B21" s="148"/>
      <c r="C21" s="148"/>
      <c r="D21" s="148"/>
      <c r="E21" s="148"/>
      <c r="F21" s="148"/>
      <c r="G21" s="1127" t="s">
        <v>461</v>
      </c>
      <c r="H21" s="1128"/>
      <c r="I21" s="1128"/>
      <c r="J21" s="1129"/>
      <c r="K21" s="178">
        <v>3.11</v>
      </c>
      <c r="L21" s="179">
        <v>6.06</v>
      </c>
      <c r="M21" s="180">
        <v>-2.95</v>
      </c>
      <c r="N21" s="148"/>
      <c r="O21" s="181"/>
      <c r="P21" s="177"/>
    </row>
    <row r="22" spans="1:16" s="182" customFormat="1">
      <c r="A22" s="177"/>
      <c r="B22" s="148"/>
      <c r="C22" s="148"/>
      <c r="D22" s="148"/>
      <c r="E22" s="148"/>
      <c r="F22" s="148"/>
      <c r="G22" s="1127" t="s">
        <v>462</v>
      </c>
      <c r="H22" s="1128"/>
      <c r="I22" s="1128"/>
      <c r="J22" s="1129"/>
      <c r="K22" s="183">
        <v>100.1</v>
      </c>
      <c r="L22" s="184">
        <v>99.7</v>
      </c>
      <c r="M22" s="185">
        <v>0.4</v>
      </c>
      <c r="N22" s="169"/>
      <c r="O22" s="181"/>
      <c r="P22" s="177"/>
    </row>
    <row r="23" spans="1:16" s="182" customFormat="1">
      <c r="A23" s="177"/>
      <c r="B23" s="148"/>
      <c r="C23" s="148"/>
      <c r="D23" s="148"/>
      <c r="E23" s="148"/>
      <c r="F23" s="148"/>
      <c r="G23" s="148"/>
      <c r="H23" s="148"/>
      <c r="I23" s="148"/>
      <c r="J23" s="148"/>
      <c r="K23" s="148"/>
      <c r="L23" s="169"/>
      <c r="M23" s="169"/>
      <c r="N23" s="169"/>
      <c r="O23" s="181"/>
      <c r="P23" s="177"/>
    </row>
    <row r="24" spans="1:16" s="182" customFormat="1">
      <c r="A24" s="177"/>
      <c r="B24" s="148"/>
      <c r="C24" s="148"/>
      <c r="D24" s="148"/>
      <c r="E24" s="148"/>
      <c r="F24" s="148"/>
      <c r="G24" s="148"/>
      <c r="H24" s="148"/>
      <c r="I24" s="148"/>
      <c r="J24" s="148"/>
      <c r="K24" s="148"/>
      <c r="L24" s="169"/>
      <c r="M24" s="169"/>
      <c r="N24" s="169"/>
      <c r="O24" s="181"/>
      <c r="P24" s="177"/>
    </row>
    <row r="25" spans="1:16" s="182" customFormat="1">
      <c r="A25" s="186"/>
      <c r="B25" s="187"/>
      <c r="C25" s="187"/>
      <c r="D25" s="187"/>
      <c r="E25" s="187"/>
      <c r="F25" s="187"/>
      <c r="G25" s="187"/>
      <c r="H25" s="187"/>
      <c r="I25" s="187"/>
      <c r="J25" s="187"/>
      <c r="K25" s="187"/>
      <c r="L25" s="188"/>
      <c r="M25" s="188"/>
      <c r="N25" s="188"/>
      <c r="O25" s="189"/>
      <c r="P25" s="177"/>
    </row>
    <row r="26" spans="1:16" s="182" customFormat="1">
      <c r="A26" s="148" t="s">
        <v>463</v>
      </c>
      <c r="B26" s="148"/>
      <c r="C26" s="148"/>
      <c r="D26" s="148"/>
      <c r="E26" s="148"/>
      <c r="F26" s="148"/>
      <c r="G26" s="148"/>
      <c r="H26" s="148"/>
      <c r="I26" s="148"/>
      <c r="J26" s="148"/>
      <c r="K26" s="148"/>
      <c r="L26" s="169"/>
      <c r="M26" s="169"/>
      <c r="N26" s="169"/>
      <c r="O26" s="148"/>
      <c r="P26" s="148"/>
    </row>
    <row r="27" spans="1:16">
      <c r="K27" s="4"/>
      <c r="L27" s="4"/>
      <c r="M27" s="4"/>
      <c r="N27" s="4"/>
      <c r="O27" s="4"/>
      <c r="P27" s="4"/>
    </row>
    <row r="28" spans="1:16" ht="17.25">
      <c r="A28" s="19" t="s">
        <v>464</v>
      </c>
      <c r="B28" s="8"/>
      <c r="C28" s="8"/>
      <c r="D28" s="8"/>
      <c r="E28" s="8"/>
      <c r="F28" s="8"/>
      <c r="G28" s="8"/>
      <c r="H28" s="8"/>
      <c r="I28" s="8"/>
      <c r="J28" s="8"/>
      <c r="K28" s="8"/>
      <c r="L28" s="8"/>
      <c r="M28" s="8"/>
      <c r="N28" s="8"/>
      <c r="O28" s="190"/>
    </row>
    <row r="29" spans="1:16">
      <c r="A29" s="12"/>
      <c r="B29" s="4"/>
      <c r="C29" s="4"/>
      <c r="D29" s="4"/>
      <c r="E29" s="4"/>
      <c r="F29" s="4"/>
      <c r="G29" s="148" t="s">
        <v>465</v>
      </c>
      <c r="H29" s="148"/>
      <c r="I29" s="148"/>
      <c r="J29" s="148"/>
      <c r="K29" s="4"/>
      <c r="L29" s="4"/>
      <c r="M29" s="4"/>
      <c r="N29" s="4"/>
      <c r="O29" s="191"/>
    </row>
    <row r="30" spans="1:16">
      <c r="A30" s="12"/>
      <c r="B30" s="4"/>
      <c r="C30" s="4"/>
      <c r="D30" s="4"/>
      <c r="E30" s="4"/>
      <c r="F30" s="4"/>
      <c r="G30" s="149"/>
      <c r="H30" s="150"/>
      <c r="I30" s="150"/>
      <c r="J30" s="151"/>
      <c r="K30" s="1119" t="s">
        <v>444</v>
      </c>
      <c r="L30" s="152"/>
      <c r="M30" s="153" t="s">
        <v>445</v>
      </c>
      <c r="N30" s="154"/>
    </row>
    <row r="31" spans="1:16">
      <c r="A31" s="12"/>
      <c r="B31" s="4"/>
      <c r="C31" s="4"/>
      <c r="D31" s="4"/>
      <c r="E31" s="4"/>
      <c r="F31" s="4"/>
      <c r="G31" s="155"/>
      <c r="H31" s="156"/>
      <c r="I31" s="156"/>
      <c r="J31" s="157"/>
      <c r="K31" s="1120"/>
      <c r="L31" s="158" t="s">
        <v>446</v>
      </c>
      <c r="M31" s="159" t="s">
        <v>447</v>
      </c>
      <c r="N31" s="160" t="s">
        <v>448</v>
      </c>
    </row>
    <row r="32" spans="1:16" ht="27" customHeight="1">
      <c r="A32" s="12"/>
      <c r="B32" s="4"/>
      <c r="C32" s="4"/>
      <c r="D32" s="4"/>
      <c r="E32" s="4"/>
      <c r="F32" s="4"/>
      <c r="G32" s="1105" t="s">
        <v>466</v>
      </c>
      <c r="H32" s="1106"/>
      <c r="I32" s="1106"/>
      <c r="J32" s="1107"/>
      <c r="K32" s="192">
        <v>2788623</v>
      </c>
      <c r="L32" s="192">
        <v>24672</v>
      </c>
      <c r="M32" s="193">
        <v>31722</v>
      </c>
      <c r="N32" s="194">
        <v>-22.2</v>
      </c>
    </row>
    <row r="33" spans="1:16" ht="13.5" customHeight="1">
      <c r="A33" s="12"/>
      <c r="B33" s="4"/>
      <c r="C33" s="4"/>
      <c r="D33" s="4"/>
      <c r="E33" s="4"/>
      <c r="F33" s="4"/>
      <c r="G33" s="1105" t="s">
        <v>467</v>
      </c>
      <c r="H33" s="1106"/>
      <c r="I33" s="1106"/>
      <c r="J33" s="1107"/>
      <c r="K33" s="192" t="s">
        <v>351</v>
      </c>
      <c r="L33" s="192" t="s">
        <v>351</v>
      </c>
      <c r="M33" s="193">
        <v>0</v>
      </c>
      <c r="N33" s="194" t="s">
        <v>351</v>
      </c>
    </row>
    <row r="34" spans="1:16" ht="27" customHeight="1">
      <c r="A34" s="12"/>
      <c r="B34" s="4"/>
      <c r="C34" s="4"/>
      <c r="D34" s="4"/>
      <c r="E34" s="4"/>
      <c r="F34" s="4"/>
      <c r="G34" s="1105" t="s">
        <v>468</v>
      </c>
      <c r="H34" s="1106"/>
      <c r="I34" s="1106"/>
      <c r="J34" s="1107"/>
      <c r="K34" s="192" t="s">
        <v>351</v>
      </c>
      <c r="L34" s="192" t="s">
        <v>351</v>
      </c>
      <c r="M34" s="193">
        <v>57</v>
      </c>
      <c r="N34" s="194" t="s">
        <v>351</v>
      </c>
    </row>
    <row r="35" spans="1:16" ht="27" customHeight="1">
      <c r="A35" s="12"/>
      <c r="B35" s="4"/>
      <c r="C35" s="4"/>
      <c r="D35" s="4"/>
      <c r="E35" s="4"/>
      <c r="F35" s="4"/>
      <c r="G35" s="1105" t="s">
        <v>469</v>
      </c>
      <c r="H35" s="1106"/>
      <c r="I35" s="1106"/>
      <c r="J35" s="1107"/>
      <c r="K35" s="192">
        <v>479767</v>
      </c>
      <c r="L35" s="192">
        <v>4245</v>
      </c>
      <c r="M35" s="193">
        <v>7092</v>
      </c>
      <c r="N35" s="194">
        <v>-40.1</v>
      </c>
    </row>
    <row r="36" spans="1:16" ht="27" customHeight="1">
      <c r="A36" s="12"/>
      <c r="B36" s="4"/>
      <c r="C36" s="4"/>
      <c r="D36" s="4"/>
      <c r="E36" s="4"/>
      <c r="F36" s="4"/>
      <c r="G36" s="1105" t="s">
        <v>470</v>
      </c>
      <c r="H36" s="1106"/>
      <c r="I36" s="1106"/>
      <c r="J36" s="1107"/>
      <c r="K36" s="192">
        <v>8869</v>
      </c>
      <c r="L36" s="192">
        <v>78</v>
      </c>
      <c r="M36" s="193">
        <v>1180</v>
      </c>
      <c r="N36" s="194">
        <v>-93.4</v>
      </c>
    </row>
    <row r="37" spans="1:16" ht="13.5" customHeight="1">
      <c r="A37" s="12"/>
      <c r="B37" s="4"/>
      <c r="C37" s="4"/>
      <c r="D37" s="4"/>
      <c r="E37" s="4"/>
      <c r="F37" s="4"/>
      <c r="G37" s="1105" t="s">
        <v>471</v>
      </c>
      <c r="H37" s="1106"/>
      <c r="I37" s="1106"/>
      <c r="J37" s="1107"/>
      <c r="K37" s="192">
        <v>67208</v>
      </c>
      <c r="L37" s="192">
        <v>595</v>
      </c>
      <c r="M37" s="193">
        <v>1206</v>
      </c>
      <c r="N37" s="194">
        <v>-50.7</v>
      </c>
    </row>
    <row r="38" spans="1:16" ht="27" customHeight="1">
      <c r="A38" s="12"/>
      <c r="B38" s="4"/>
      <c r="C38" s="4"/>
      <c r="D38" s="4"/>
      <c r="E38" s="4"/>
      <c r="F38" s="4"/>
      <c r="G38" s="1108" t="s">
        <v>472</v>
      </c>
      <c r="H38" s="1109"/>
      <c r="I38" s="1109"/>
      <c r="J38" s="1110"/>
      <c r="K38" s="195">
        <v>611</v>
      </c>
      <c r="L38" s="195">
        <v>5</v>
      </c>
      <c r="M38" s="196">
        <v>3</v>
      </c>
      <c r="N38" s="197">
        <v>66.7</v>
      </c>
      <c r="O38" s="191"/>
    </row>
    <row r="39" spans="1:16">
      <c r="A39" s="12"/>
      <c r="B39" s="4"/>
      <c r="C39" s="4"/>
      <c r="D39" s="4"/>
      <c r="E39" s="4"/>
      <c r="F39" s="4"/>
      <c r="G39" s="1108" t="s">
        <v>473</v>
      </c>
      <c r="H39" s="1109"/>
      <c r="I39" s="1109"/>
      <c r="J39" s="1110"/>
      <c r="K39" s="198">
        <v>-668304</v>
      </c>
      <c r="L39" s="198">
        <v>-5913</v>
      </c>
      <c r="M39" s="199">
        <v>-6973</v>
      </c>
      <c r="N39" s="200">
        <v>-15.2</v>
      </c>
      <c r="O39" s="191"/>
    </row>
    <row r="40" spans="1:16" ht="27" customHeight="1">
      <c r="A40" s="12"/>
      <c r="B40" s="4"/>
      <c r="C40" s="4"/>
      <c r="D40" s="4"/>
      <c r="E40" s="4"/>
      <c r="F40" s="4"/>
      <c r="G40" s="1105" t="s">
        <v>474</v>
      </c>
      <c r="H40" s="1106"/>
      <c r="I40" s="1106"/>
      <c r="J40" s="1107"/>
      <c r="K40" s="198">
        <v>-2342990</v>
      </c>
      <c r="L40" s="198">
        <v>-20730</v>
      </c>
      <c r="M40" s="199">
        <v>-25524</v>
      </c>
      <c r="N40" s="200">
        <v>-18.8</v>
      </c>
      <c r="O40" s="191"/>
    </row>
    <row r="41" spans="1:16">
      <c r="A41" s="12"/>
      <c r="B41" s="4"/>
      <c r="C41" s="4"/>
      <c r="D41" s="4"/>
      <c r="E41" s="4"/>
      <c r="F41" s="4"/>
      <c r="G41" s="1111" t="s">
        <v>238</v>
      </c>
      <c r="H41" s="1112"/>
      <c r="I41" s="1112"/>
      <c r="J41" s="1113"/>
      <c r="K41" s="192">
        <v>333784</v>
      </c>
      <c r="L41" s="198">
        <v>2953</v>
      </c>
      <c r="M41" s="199">
        <v>8763</v>
      </c>
      <c r="N41" s="200">
        <v>-66.3</v>
      </c>
      <c r="O41" s="191"/>
    </row>
    <row r="42" spans="1:16">
      <c r="A42" s="12"/>
      <c r="B42" s="4"/>
      <c r="C42" s="4"/>
      <c r="D42" s="4"/>
      <c r="E42" s="4"/>
      <c r="F42" s="4"/>
      <c r="G42" s="201" t="s">
        <v>475</v>
      </c>
      <c r="H42" s="4"/>
      <c r="I42" s="4"/>
      <c r="J42" s="4"/>
      <c r="K42" s="4"/>
      <c r="L42" s="4"/>
      <c r="M42" s="169"/>
      <c r="N42" s="169"/>
      <c r="O42" s="191"/>
    </row>
    <row r="43" spans="1:16">
      <c r="A43" s="12"/>
      <c r="B43" s="4"/>
      <c r="C43" s="4"/>
      <c r="D43" s="4"/>
      <c r="E43" s="4"/>
      <c r="F43" s="4"/>
      <c r="G43" s="4"/>
      <c r="H43" s="4"/>
      <c r="I43" s="4"/>
      <c r="J43" s="4"/>
      <c r="K43" s="4"/>
      <c r="L43" s="202"/>
      <c r="M43" s="169"/>
      <c r="N43" s="4"/>
      <c r="O43" s="191"/>
    </row>
    <row r="44" spans="1:16">
      <c r="A44" s="12"/>
      <c r="B44" s="4"/>
      <c r="C44" s="4"/>
      <c r="D44" s="4"/>
      <c r="E44" s="4"/>
      <c r="F44" s="4"/>
      <c r="G44" s="4"/>
      <c r="H44" s="4"/>
      <c r="I44" s="4"/>
      <c r="J44" s="4"/>
      <c r="K44" s="4"/>
      <c r="L44" s="4"/>
      <c r="M44" s="169"/>
      <c r="N44" s="4"/>
    </row>
    <row r="45" spans="1:16">
      <c r="A45" s="8"/>
      <c r="B45" s="8"/>
      <c r="C45" s="8"/>
      <c r="D45" s="8"/>
      <c r="E45" s="8"/>
      <c r="F45" s="8"/>
      <c r="G45" s="8"/>
      <c r="H45" s="8"/>
      <c r="I45" s="8"/>
      <c r="J45" s="8"/>
      <c r="K45" s="8"/>
      <c r="L45" s="8"/>
      <c r="M45" s="203"/>
      <c r="N45" s="8"/>
      <c r="O45" s="8"/>
      <c r="P45" s="4"/>
    </row>
    <row r="46" spans="1:16">
      <c r="A46" s="16"/>
      <c r="B46" s="16"/>
      <c r="C46" s="16"/>
      <c r="D46" s="16"/>
      <c r="E46" s="16"/>
      <c r="F46" s="16"/>
      <c r="G46" s="16"/>
      <c r="H46" s="16"/>
      <c r="I46" s="16"/>
      <c r="J46" s="16"/>
      <c r="K46" s="16"/>
      <c r="L46" s="16"/>
      <c r="M46" s="16"/>
      <c r="N46" s="16"/>
      <c r="O46" s="16"/>
      <c r="P46" s="4"/>
    </row>
    <row r="47" spans="1:16" ht="17.25" customHeight="1">
      <c r="A47" s="32" t="s">
        <v>476</v>
      </c>
      <c r="B47" s="4"/>
      <c r="C47" s="4"/>
      <c r="D47" s="4"/>
      <c r="E47" s="4"/>
      <c r="F47" s="4"/>
      <c r="G47" s="4"/>
      <c r="H47" s="4"/>
      <c r="I47" s="4"/>
      <c r="J47" s="4"/>
      <c r="K47" s="4"/>
      <c r="L47" s="4"/>
      <c r="M47" s="4"/>
      <c r="N47" s="4"/>
    </row>
    <row r="48" spans="1:16">
      <c r="A48" s="12"/>
      <c r="B48" s="4"/>
      <c r="C48" s="4"/>
      <c r="D48" s="4"/>
      <c r="E48" s="4"/>
      <c r="F48" s="4"/>
      <c r="G48" s="204" t="s">
        <v>477</v>
      </c>
      <c r="H48" s="204"/>
      <c r="I48" s="204"/>
      <c r="J48" s="204"/>
      <c r="K48" s="204"/>
      <c r="L48" s="204"/>
      <c r="M48" s="205"/>
      <c r="N48" s="204"/>
    </row>
    <row r="49" spans="1:14" ht="13.5" customHeight="1">
      <c r="A49" s="12"/>
      <c r="B49" s="4"/>
      <c r="C49" s="4"/>
      <c r="D49" s="4"/>
      <c r="E49" s="4"/>
      <c r="F49" s="4"/>
      <c r="G49" s="206"/>
      <c r="H49" s="207"/>
      <c r="I49" s="1114" t="s">
        <v>444</v>
      </c>
      <c r="J49" s="1116" t="s">
        <v>478</v>
      </c>
      <c r="K49" s="1117"/>
      <c r="L49" s="1117"/>
      <c r="M49" s="1117"/>
      <c r="N49" s="1118"/>
    </row>
    <row r="50" spans="1:14">
      <c r="A50" s="12"/>
      <c r="B50" s="4"/>
      <c r="C50" s="4"/>
      <c r="D50" s="4"/>
      <c r="E50" s="4"/>
      <c r="F50" s="4"/>
      <c r="G50" s="208"/>
      <c r="H50" s="209"/>
      <c r="I50" s="1115"/>
      <c r="J50" s="210" t="s">
        <v>479</v>
      </c>
      <c r="K50" s="211" t="s">
        <v>480</v>
      </c>
      <c r="L50" s="212" t="s">
        <v>481</v>
      </c>
      <c r="M50" s="213" t="s">
        <v>482</v>
      </c>
      <c r="N50" s="214" t="s">
        <v>483</v>
      </c>
    </row>
    <row r="51" spans="1:14">
      <c r="A51" s="12"/>
      <c r="B51" s="4"/>
      <c r="C51" s="4"/>
      <c r="D51" s="4"/>
      <c r="E51" s="4"/>
      <c r="F51" s="4"/>
      <c r="G51" s="206" t="s">
        <v>484</v>
      </c>
      <c r="H51" s="207"/>
      <c r="I51" s="215">
        <v>2028380</v>
      </c>
      <c r="J51" s="216">
        <v>18479</v>
      </c>
      <c r="K51" s="217">
        <v>-29.4</v>
      </c>
      <c r="L51" s="218">
        <v>33903</v>
      </c>
      <c r="M51" s="219">
        <v>-5.7</v>
      </c>
      <c r="N51" s="220">
        <v>-23.7</v>
      </c>
    </row>
    <row r="52" spans="1:14">
      <c r="A52" s="12"/>
      <c r="B52" s="4"/>
      <c r="C52" s="4"/>
      <c r="D52" s="4"/>
      <c r="E52" s="4"/>
      <c r="F52" s="4"/>
      <c r="G52" s="221"/>
      <c r="H52" s="222" t="s">
        <v>485</v>
      </c>
      <c r="I52" s="223">
        <v>1590820</v>
      </c>
      <c r="J52" s="224">
        <v>14493</v>
      </c>
      <c r="K52" s="225">
        <v>-17.8</v>
      </c>
      <c r="L52" s="226">
        <v>18526</v>
      </c>
      <c r="M52" s="227">
        <v>-8</v>
      </c>
      <c r="N52" s="228">
        <v>-9.8000000000000007</v>
      </c>
    </row>
    <row r="53" spans="1:14">
      <c r="A53" s="12"/>
      <c r="B53" s="4"/>
      <c r="C53" s="4"/>
      <c r="D53" s="4"/>
      <c r="E53" s="4"/>
      <c r="F53" s="4"/>
      <c r="G53" s="206" t="s">
        <v>486</v>
      </c>
      <c r="H53" s="207"/>
      <c r="I53" s="215">
        <v>2689321</v>
      </c>
      <c r="J53" s="216">
        <v>24218</v>
      </c>
      <c r="K53" s="217">
        <v>31.1</v>
      </c>
      <c r="L53" s="218">
        <v>40849</v>
      </c>
      <c r="M53" s="219">
        <v>20.5</v>
      </c>
      <c r="N53" s="220">
        <v>10.6</v>
      </c>
    </row>
    <row r="54" spans="1:14">
      <c r="A54" s="12"/>
      <c r="B54" s="4"/>
      <c r="C54" s="4"/>
      <c r="D54" s="4"/>
      <c r="E54" s="4"/>
      <c r="F54" s="4"/>
      <c r="G54" s="221"/>
      <c r="H54" s="222" t="s">
        <v>485</v>
      </c>
      <c r="I54" s="223">
        <v>1799165</v>
      </c>
      <c r="J54" s="224">
        <v>16202</v>
      </c>
      <c r="K54" s="225">
        <v>11.8</v>
      </c>
      <c r="L54" s="226">
        <v>22537</v>
      </c>
      <c r="M54" s="227">
        <v>21.7</v>
      </c>
      <c r="N54" s="228">
        <v>-9.9</v>
      </c>
    </row>
    <row r="55" spans="1:14">
      <c r="A55" s="12"/>
      <c r="B55" s="4"/>
      <c r="C55" s="4"/>
      <c r="D55" s="4"/>
      <c r="E55" s="4"/>
      <c r="F55" s="4"/>
      <c r="G55" s="206" t="s">
        <v>487</v>
      </c>
      <c r="H55" s="207"/>
      <c r="I55" s="215">
        <v>3485125</v>
      </c>
      <c r="J55" s="216">
        <v>31200</v>
      </c>
      <c r="K55" s="217">
        <v>28.8</v>
      </c>
      <c r="L55" s="218">
        <v>40632</v>
      </c>
      <c r="M55" s="219">
        <v>-0.5</v>
      </c>
      <c r="N55" s="220">
        <v>29.3</v>
      </c>
    </row>
    <row r="56" spans="1:14">
      <c r="A56" s="12"/>
      <c r="B56" s="4"/>
      <c r="C56" s="4"/>
      <c r="D56" s="4"/>
      <c r="E56" s="4"/>
      <c r="F56" s="4"/>
      <c r="G56" s="221"/>
      <c r="H56" s="222" t="s">
        <v>485</v>
      </c>
      <c r="I56" s="223">
        <v>1938493</v>
      </c>
      <c r="J56" s="224">
        <v>17354</v>
      </c>
      <c r="K56" s="225">
        <v>7.1</v>
      </c>
      <c r="L56" s="226">
        <v>21402</v>
      </c>
      <c r="M56" s="227">
        <v>-5</v>
      </c>
      <c r="N56" s="228">
        <v>12.1</v>
      </c>
    </row>
    <row r="57" spans="1:14">
      <c r="A57" s="12"/>
      <c r="B57" s="4"/>
      <c r="C57" s="4"/>
      <c r="D57" s="4"/>
      <c r="E57" s="4"/>
      <c r="F57" s="4"/>
      <c r="G57" s="206" t="s">
        <v>488</v>
      </c>
      <c r="H57" s="207"/>
      <c r="I57" s="215">
        <v>3971350</v>
      </c>
      <c r="J57" s="216">
        <v>35341</v>
      </c>
      <c r="K57" s="217">
        <v>13.3</v>
      </c>
      <c r="L57" s="218">
        <v>45375</v>
      </c>
      <c r="M57" s="219">
        <v>11.7</v>
      </c>
      <c r="N57" s="220">
        <v>1.6</v>
      </c>
    </row>
    <row r="58" spans="1:14">
      <c r="A58" s="12"/>
      <c r="B58" s="4"/>
      <c r="C58" s="4"/>
      <c r="D58" s="4"/>
      <c r="E58" s="4"/>
      <c r="F58" s="4"/>
      <c r="G58" s="221"/>
      <c r="H58" s="222" t="s">
        <v>485</v>
      </c>
      <c r="I58" s="223">
        <v>2029586</v>
      </c>
      <c r="J58" s="224">
        <v>18061</v>
      </c>
      <c r="K58" s="225">
        <v>4.0999999999999996</v>
      </c>
      <c r="L58" s="226">
        <v>26025</v>
      </c>
      <c r="M58" s="227">
        <v>21.6</v>
      </c>
      <c r="N58" s="228">
        <v>-17.5</v>
      </c>
    </row>
    <row r="59" spans="1:14">
      <c r="A59" s="12"/>
      <c r="B59" s="4"/>
      <c r="C59" s="4"/>
      <c r="D59" s="4"/>
      <c r="E59" s="4"/>
      <c r="F59" s="4"/>
      <c r="G59" s="206" t="s">
        <v>489</v>
      </c>
      <c r="H59" s="207"/>
      <c r="I59" s="215">
        <v>7281201</v>
      </c>
      <c r="J59" s="216">
        <v>64421</v>
      </c>
      <c r="K59" s="217">
        <v>82.3</v>
      </c>
      <c r="L59" s="218">
        <v>44267</v>
      </c>
      <c r="M59" s="219">
        <v>-2.4</v>
      </c>
      <c r="N59" s="220">
        <v>84.7</v>
      </c>
    </row>
    <row r="60" spans="1:14">
      <c r="A60" s="12"/>
      <c r="B60" s="4"/>
      <c r="C60" s="4"/>
      <c r="D60" s="4"/>
      <c r="E60" s="4"/>
      <c r="F60" s="4"/>
      <c r="G60" s="221"/>
      <c r="H60" s="222" t="s">
        <v>485</v>
      </c>
      <c r="I60" s="229">
        <v>5021476</v>
      </c>
      <c r="J60" s="224">
        <v>44428</v>
      </c>
      <c r="K60" s="225">
        <v>146</v>
      </c>
      <c r="L60" s="226">
        <v>26161</v>
      </c>
      <c r="M60" s="227">
        <v>0.5</v>
      </c>
      <c r="N60" s="228">
        <v>145.5</v>
      </c>
    </row>
    <row r="61" spans="1:14">
      <c r="A61" s="12"/>
      <c r="B61" s="4"/>
      <c r="C61" s="4"/>
      <c r="D61" s="4"/>
      <c r="E61" s="4"/>
      <c r="F61" s="4"/>
      <c r="G61" s="206" t="s">
        <v>490</v>
      </c>
      <c r="H61" s="230"/>
      <c r="I61" s="231">
        <v>3891075</v>
      </c>
      <c r="J61" s="232">
        <v>34732</v>
      </c>
      <c r="K61" s="233">
        <v>25.2</v>
      </c>
      <c r="L61" s="234">
        <v>41005</v>
      </c>
      <c r="M61" s="235">
        <v>4.7</v>
      </c>
      <c r="N61" s="220">
        <v>20.5</v>
      </c>
    </row>
    <row r="62" spans="1:14">
      <c r="A62" s="12"/>
      <c r="B62" s="4"/>
      <c r="C62" s="4"/>
      <c r="D62" s="4"/>
      <c r="E62" s="4"/>
      <c r="F62" s="4"/>
      <c r="G62" s="221"/>
      <c r="H62" s="222" t="s">
        <v>485</v>
      </c>
      <c r="I62" s="223">
        <v>2475908</v>
      </c>
      <c r="J62" s="224">
        <v>22108</v>
      </c>
      <c r="K62" s="225">
        <v>30.2</v>
      </c>
      <c r="L62" s="226">
        <v>22930</v>
      </c>
      <c r="M62" s="227">
        <v>6.2</v>
      </c>
      <c r="N62" s="228">
        <v>24</v>
      </c>
    </row>
    <row r="63" spans="1:14">
      <c r="A63" s="12"/>
      <c r="B63" s="4"/>
      <c r="C63" s="4"/>
      <c r="D63" s="4"/>
      <c r="E63" s="4"/>
      <c r="F63" s="4"/>
      <c r="G63" s="4"/>
      <c r="H63" s="4"/>
      <c r="I63" s="4"/>
      <c r="J63" s="4"/>
      <c r="K63" s="4"/>
      <c r="L63" s="4"/>
      <c r="M63" s="4"/>
      <c r="N63" s="4"/>
    </row>
    <row r="64" spans="1:14">
      <c r="A64" s="12"/>
      <c r="B64" s="4"/>
      <c r="C64" s="4"/>
      <c r="D64" s="4"/>
      <c r="E64" s="4"/>
      <c r="F64" s="4"/>
      <c r="G64" s="4"/>
      <c r="H64" s="4"/>
      <c r="I64" s="4"/>
      <c r="J64" s="4"/>
      <c r="K64" s="4"/>
      <c r="L64" s="4"/>
      <c r="M64" s="4"/>
      <c r="N64" s="4"/>
    </row>
    <row r="65" spans="1:16">
      <c r="A65" s="12"/>
      <c r="B65" s="4"/>
      <c r="C65" s="4"/>
      <c r="D65" s="4"/>
      <c r="E65" s="4"/>
      <c r="F65" s="4"/>
      <c r="G65" s="4"/>
      <c r="H65" s="4"/>
      <c r="I65" s="4"/>
      <c r="J65" s="4"/>
      <c r="K65" s="4"/>
      <c r="L65" s="4"/>
      <c r="M65" s="4"/>
      <c r="N65" s="4"/>
    </row>
    <row r="66" spans="1:16">
      <c r="A66" s="15"/>
      <c r="B66" s="16"/>
      <c r="C66" s="16"/>
      <c r="D66" s="16"/>
      <c r="E66" s="16"/>
      <c r="F66" s="16"/>
      <c r="G66" s="16"/>
      <c r="H66" s="16"/>
      <c r="I66" s="16"/>
      <c r="J66" s="16"/>
      <c r="K66" s="16"/>
      <c r="L66" s="16"/>
      <c r="M66" s="16"/>
      <c r="N66" s="16"/>
      <c r="O66" s="17"/>
    </row>
    <row r="67" spans="1:16" ht="13.5" hidden="1" customHeight="1">
      <c r="G67" s="4"/>
      <c r="H67" s="4"/>
      <c r="I67" s="4"/>
      <c r="J67" s="4"/>
      <c r="K67" s="4"/>
      <c r="L67" s="4"/>
      <c r="M67" s="4"/>
      <c r="N67" s="4"/>
      <c r="O67" s="4"/>
      <c r="P67" s="4"/>
    </row>
    <row r="68" spans="1:16" ht="13.5" hidden="1" customHeight="1">
      <c r="G68" s="4"/>
      <c r="H68" s="4"/>
      <c r="I68" s="4"/>
      <c r="J68" s="4"/>
      <c r="K68" s="4"/>
      <c r="L68" s="4"/>
      <c r="M68" s="4"/>
      <c r="N68" s="4"/>
    </row>
    <row r="69" spans="1:16" ht="13.5" hidden="1" customHeight="1">
      <c r="G69" s="4"/>
      <c r="H69" s="4"/>
      <c r="I69" s="4"/>
      <c r="J69" s="4"/>
      <c r="K69" s="4"/>
      <c r="L69" s="4"/>
      <c r="M69" s="4"/>
      <c r="N69" s="4"/>
    </row>
    <row r="70" spans="1:16" hidden="1">
      <c r="G70" s="4"/>
      <c r="H70" s="4"/>
      <c r="I70" s="4"/>
      <c r="J70" s="4"/>
      <c r="K70" s="4"/>
      <c r="L70" s="4"/>
      <c r="M70" s="4"/>
      <c r="N70" s="4"/>
    </row>
    <row r="71" spans="1:16" hidden="1">
      <c r="G71" s="4"/>
      <c r="H71" s="4"/>
      <c r="I71" s="4"/>
      <c r="J71" s="4"/>
      <c r="K71" s="4"/>
      <c r="L71" s="4"/>
      <c r="M71" s="4"/>
      <c r="N71" s="4"/>
    </row>
    <row r="72" spans="1:16" hidden="1">
      <c r="G72" s="4"/>
      <c r="H72" s="4"/>
      <c r="I72" s="4"/>
      <c r="J72" s="4"/>
      <c r="K72" s="4"/>
      <c r="L72" s="4"/>
      <c r="M72" s="4"/>
      <c r="N72" s="4"/>
    </row>
    <row r="73" spans="1:16" hidden="1">
      <c r="G73" s="4"/>
      <c r="H73" s="4"/>
      <c r="I73" s="4"/>
      <c r="J73" s="4"/>
      <c r="K73" s="4"/>
      <c r="L73" s="4"/>
      <c r="M73" s="4"/>
      <c r="N73" s="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c r="B2" s="42"/>
      <c r="T2" s="42"/>
    </row>
    <row r="3" spans="2: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row r="5" spans="2:34"/>
    <row r="6" spans="2:34"/>
    <row r="7" spans="2:34"/>
    <row r="8" spans="2:34"/>
    <row r="9" spans="2:34">
      <c r="AH9" s="42"/>
    </row>
    <row r="10" spans="2:34"/>
    <row r="11" spans="2:34"/>
    <row r="12" spans="2:34"/>
    <row r="13" spans="2:34"/>
    <row r="14" spans="2:34"/>
    <row r="15" spans="2:34"/>
    <row r="16" spans="2: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c r="B2" s="42"/>
      <c r="T2" s="42"/>
    </row>
    <row r="3" spans="1:34">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row r="5" spans="1:34"/>
    <row r="6" spans="1:34"/>
    <row r="7" spans="1:34"/>
    <row r="8" spans="1:34"/>
    <row r="9" spans="1:34">
      <c r="AH9" s="42"/>
    </row>
    <row r="10" spans="1:34"/>
    <row r="11" spans="1:34"/>
    <row r="12" spans="1:34"/>
    <row r="13" spans="1:34"/>
    <row r="14" spans="1:34"/>
    <row r="15" spans="1:34"/>
    <row r="16" spans="1:34"/>
    <row r="17" spans="34:34">
      <c r="AH17" s="42"/>
    </row>
    <row r="18" spans="34:34"/>
    <row r="19" spans="34:34"/>
    <row r="20" spans="34:34">
      <c r="AH20" s="42"/>
    </row>
    <row r="21" spans="34:34">
      <c r="AH21" s="42"/>
    </row>
    <row r="22" spans="34:34"/>
    <row r="23" spans="34:34"/>
    <row r="24" spans="34:34"/>
    <row r="25" spans="34:34"/>
    <row r="26" spans="34:34"/>
    <row r="27" spans="34:34"/>
    <row r="28" spans="34:34">
      <c r="AH28" s="42"/>
    </row>
    <row r="29" spans="34:34"/>
    <row r="30" spans="34:34"/>
    <row r="31" spans="34:34"/>
    <row r="32" spans="34:34"/>
    <row r="33" spans="2:34">
      <c r="B33" s="42"/>
      <c r="G33" s="42"/>
      <c r="I33" s="42"/>
    </row>
    <row r="34" spans="2:34">
      <c r="C34" s="42"/>
      <c r="P34" s="42"/>
      <c r="R34" s="42"/>
      <c r="U34" s="42"/>
    </row>
    <row r="35" spans="2:34">
      <c r="D35" s="42"/>
      <c r="E35" s="42"/>
      <c r="T35" s="42"/>
      <c r="W35" s="42"/>
      <c r="AC35" s="42"/>
      <c r="AD35" s="42"/>
      <c r="AE35" s="42"/>
      <c r="AF35" s="42"/>
      <c r="AG35" s="42"/>
      <c r="AH35" s="42"/>
    </row>
    <row r="36" spans="2:34">
      <c r="F36" s="42"/>
      <c r="H36" s="42"/>
      <c r="J36" s="42"/>
      <c r="K36" s="42"/>
      <c r="L36" s="42"/>
      <c r="M36" s="42"/>
      <c r="N36" s="42"/>
      <c r="O36" s="42"/>
      <c r="Q36" s="42"/>
      <c r="S36" s="42"/>
      <c r="V36" s="42"/>
      <c r="X36" s="42"/>
      <c r="Y36" s="42"/>
      <c r="Z36" s="42"/>
      <c r="AA36" s="42"/>
      <c r="AB36" s="42"/>
      <c r="AC36" s="42"/>
      <c r="AD36" s="42"/>
      <c r="AE36" s="42"/>
      <c r="AF36" s="42"/>
      <c r="AG36" s="42"/>
      <c r="AH36" s="42"/>
    </row>
    <row r="37" spans="2:34">
      <c r="AH37" s="42"/>
    </row>
    <row r="38" spans="2:34">
      <c r="AG38" s="42"/>
      <c r="AH38" s="42"/>
    </row>
    <row r="39" spans="2:34"/>
    <row r="40" spans="2:34">
      <c r="U40" s="42"/>
    </row>
    <row r="41" spans="2:34">
      <c r="R41" s="42"/>
    </row>
    <row r="42" spans="2:34">
      <c r="T42" s="42"/>
      <c r="W42" s="42"/>
    </row>
    <row r="43" spans="2:34">
      <c r="Q43" s="42"/>
      <c r="S43" s="42"/>
      <c r="V43" s="42"/>
      <c r="X43" s="42"/>
      <c r="Y43" s="42"/>
      <c r="Z43" s="42"/>
      <c r="AA43" s="42"/>
      <c r="AB43" s="42"/>
      <c r="AC43" s="42"/>
      <c r="AD43" s="42"/>
      <c r="AE43" s="42"/>
      <c r="AF43" s="42"/>
      <c r="AG43" s="42"/>
      <c r="AH43" s="42"/>
    </row>
    <row r="44" spans="2:34">
      <c r="AH44" s="42"/>
    </row>
    <row r="45" spans="2:34"/>
    <row r="46" spans="2:34"/>
    <row r="47" spans="2:34"/>
    <row r="48" spans="2:34">
      <c r="AG48" s="42"/>
      <c r="AH48" s="42"/>
    </row>
    <row r="49" spans="29:34">
      <c r="AH49" s="42"/>
    </row>
    <row r="50" spans="29:34">
      <c r="AH50" s="42"/>
    </row>
    <row r="51" spans="29:34">
      <c r="AC51" s="42"/>
      <c r="AD51" s="42"/>
      <c r="AE51" s="42"/>
      <c r="AF51" s="42"/>
      <c r="AG51" s="42"/>
      <c r="AH51" s="42"/>
    </row>
    <row r="52" spans="29:34"/>
    <row r="53" spans="29:34"/>
    <row r="54" spans="29:34">
      <c r="AH54" s="42"/>
    </row>
    <row r="55" spans="29:34"/>
    <row r="56" spans="29:34"/>
    <row r="57" spans="29:34"/>
    <row r="58" spans="29:34">
      <c r="AH58" s="42"/>
    </row>
    <row r="59" spans="29:34"/>
    <row r="60" spans="29:34"/>
    <row r="61" spans="29:34"/>
    <row r="62" spans="29:34"/>
    <row r="63" spans="29:34">
      <c r="AH63" s="42"/>
    </row>
    <row r="64" spans="29:34">
      <c r="AG64" s="42"/>
      <c r="AH64" s="42"/>
    </row>
    <row r="65" spans="32:34"/>
    <row r="66" spans="32:34"/>
    <row r="67" spans="32:34"/>
    <row r="68" spans="32:34"/>
    <row r="69" spans="32:34">
      <c r="AF69" s="42"/>
      <c r="AG69" s="42"/>
      <c r="AH69" s="42"/>
    </row>
    <row r="70" spans="32:34"/>
    <row r="71" spans="32:34"/>
    <row r="72" spans="32:34"/>
    <row r="73" spans="32:34"/>
    <row r="74" spans="32:34"/>
    <row r="75" spans="32:34"/>
    <row r="76" spans="32:34"/>
    <row r="77" spans="32:34"/>
    <row r="78" spans="32:34"/>
    <row r="79" spans="32:34"/>
    <row r="80" spans="32:34"/>
    <row r="81" spans="25:34"/>
    <row r="82" spans="25:34">
      <c r="Y82" s="42"/>
    </row>
    <row r="83" spans="25:34">
      <c r="Z83" s="42"/>
      <c r="AA83" s="42"/>
      <c r="AB83" s="42"/>
      <c r="AC83" s="42"/>
      <c r="AD83" s="42"/>
      <c r="AE83" s="42"/>
      <c r="AF83" s="42"/>
      <c r="AG83" s="42"/>
      <c r="AH83" s="42"/>
    </row>
    <row r="84" spans="25:34"/>
    <row r="85" spans="25:34"/>
    <row r="86" spans="25:34"/>
    <row r="87" spans="25:34"/>
    <row r="88" spans="25:34">
      <c r="AH88" s="42"/>
    </row>
    <row r="89" spans="25:34"/>
    <row r="90" spans="25:34"/>
    <row r="91" spans="25:34"/>
    <row r="92" spans="25:34" ht="13.5" customHeight="1"/>
    <row r="93" spans="25:34" ht="13.5" customHeight="1"/>
    <row r="94" spans="25:34" ht="13.5" customHeight="1">
      <c r="AF94" s="42"/>
      <c r="AG94" s="42"/>
      <c r="AH94" s="42"/>
    </row>
    <row r="95" spans="25:34" ht="13.5" customHeight="1">
      <c r="AH95" s="42"/>
    </row>
    <row r="96" spans="25:34" ht="13.5" customHeight="1"/>
    <row r="97" spans="33:34" ht="13.5" customHeight="1"/>
    <row r="98" spans="33:34" ht="13.5" customHeight="1"/>
    <row r="99" spans="33:34" ht="13.5" customHeight="1"/>
    <row r="100" spans="33:34" ht="13.5" customHeight="1"/>
    <row r="101" spans="33:34" ht="13.5" customHeight="1">
      <c r="AH101" s="42"/>
    </row>
    <row r="102" spans="33:34" ht="13.5" customHeight="1"/>
    <row r="103" spans="33:34" ht="13.5" customHeight="1"/>
    <row r="104" spans="33:34" ht="13.5" customHeight="1">
      <c r="AG104" s="42"/>
      <c r="AH104" s="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42"/>
    </row>
    <row r="117" spans="34:34" ht="13.5" hidden="1" customHeight="1"/>
    <row r="118" spans="34:34" ht="13.5" hidden="1" customHeight="1"/>
    <row r="119" spans="34:34" ht="13.5" hidden="1" customHeight="1"/>
    <row r="120" spans="34:34" ht="13.5" hidden="1" customHeight="1"/>
    <row r="121" spans="34:34" ht="13.5" hidden="1" customHeight="1">
      <c r="AH121" s="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6" customWidth="1"/>
    <col min="2" max="16" width="14.625" style="236" customWidth="1"/>
    <col min="17" max="16384" width="0" style="236"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37"/>
      <c r="C45" s="237"/>
      <c r="D45" s="237"/>
      <c r="E45" s="237"/>
      <c r="F45" s="237"/>
      <c r="G45" s="237"/>
      <c r="H45" s="237"/>
      <c r="I45" s="237"/>
      <c r="J45" s="238" t="s">
        <v>491</v>
      </c>
    </row>
    <row r="46" spans="2:10" ht="29.25" customHeight="1" thickBot="1">
      <c r="B46" s="239" t="s">
        <v>25</v>
      </c>
      <c r="C46" s="240"/>
      <c r="D46" s="240"/>
      <c r="E46" s="241" t="s">
        <v>492</v>
      </c>
      <c r="F46" s="242" t="s">
        <v>4</v>
      </c>
      <c r="G46" s="243" t="s">
        <v>5</v>
      </c>
      <c r="H46" s="243" t="s">
        <v>6</v>
      </c>
      <c r="I46" s="243" t="s">
        <v>7</v>
      </c>
      <c r="J46" s="244" t="s">
        <v>8</v>
      </c>
    </row>
    <row r="47" spans="2:10" ht="57.75" customHeight="1">
      <c r="B47" s="245"/>
      <c r="C47" s="1130" t="s">
        <v>493</v>
      </c>
      <c r="D47" s="1130"/>
      <c r="E47" s="1131"/>
      <c r="F47" s="246">
        <v>7.53</v>
      </c>
      <c r="G47" s="247">
        <v>7.67</v>
      </c>
      <c r="H47" s="247">
        <v>8.59</v>
      </c>
      <c r="I47" s="247">
        <v>9.82</v>
      </c>
      <c r="J47" s="248">
        <v>11.65</v>
      </c>
    </row>
    <row r="48" spans="2:10" ht="57.75" customHeight="1">
      <c r="B48" s="249"/>
      <c r="C48" s="1132" t="s">
        <v>494</v>
      </c>
      <c r="D48" s="1132"/>
      <c r="E48" s="1133"/>
      <c r="F48" s="250">
        <v>3.99</v>
      </c>
      <c r="G48" s="251">
        <v>5</v>
      </c>
      <c r="H48" s="251">
        <v>4.8600000000000003</v>
      </c>
      <c r="I48" s="251">
        <v>3.52</v>
      </c>
      <c r="J48" s="252">
        <v>5.44</v>
      </c>
    </row>
    <row r="49" spans="2:10" ht="57.75" customHeight="1" thickBot="1">
      <c r="B49" s="253"/>
      <c r="C49" s="1134" t="s">
        <v>495</v>
      </c>
      <c r="D49" s="1134"/>
      <c r="E49" s="1135"/>
      <c r="F49" s="254">
        <v>3.77</v>
      </c>
      <c r="G49" s="255">
        <v>1.28</v>
      </c>
      <c r="H49" s="255">
        <v>0.89</v>
      </c>
      <c r="I49" s="255" t="s">
        <v>496</v>
      </c>
      <c r="J49" s="256">
        <v>4.1399999999999997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2017-05-11T05:38:49Z</cp:lastPrinted>
  <dcterms:created xsi:type="dcterms:W3CDTF">2017-03-08T08:38:04Z</dcterms:created>
  <dcterms:modified xsi:type="dcterms:W3CDTF">2017-05-11T05:39:09Z</dcterms:modified>
  <cp:category/>
</cp:coreProperties>
</file>