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5" i="9"/>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CO36"/>
  <c r="BE36"/>
  <c r="AM36"/>
  <c r="C36"/>
  <c r="CO35"/>
  <c r="AM35"/>
  <c r="AM34"/>
  <c r="C34"/>
  <c r="C35" s="1"/>
  <c r="U34" s="1"/>
  <c r="U35" s="1"/>
  <c r="U36" s="1"/>
  <c r="U37" s="1"/>
  <c r="BW34" l="1"/>
  <c r="BW35" s="1"/>
  <c r="BW36" s="1"/>
  <c r="BW37" s="1"/>
  <c r="BW38" s="1"/>
  <c r="BW39" s="1"/>
  <c r="BW40" s="1"/>
  <c r="BW41" s="1"/>
  <c r="BW42" s="1"/>
  <c r="BW43" s="1"/>
  <c r="BE34"/>
  <c r="BE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O34" i="9" l="1"/>
</calcChain>
</file>

<file path=xl/sharedStrings.xml><?xml version="1.0" encoding="utf-8"?>
<sst xmlns="http://schemas.openxmlformats.org/spreadsheetml/2006/main" count="1061" uniqueCount="570">
  <si>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</si>
  <si>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</si>
  <si>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</si>
  <si>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</si>
  <si>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</si>
  <si>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</si>
  <si>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</si>
  <si>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</si>
  <si>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</si>
  <si>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</si>
  <si>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</si>
  <si>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</si>
  <si>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</si>
  <si>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</si>
  <si>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</si>
  <si>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</si>
  <si>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</si>
  <si>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</si>
  <si>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</si>
  <si>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</si>
  <si>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</si>
  <si>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</si>
  <si>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</si>
  <si>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</si>
  <si>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</si>
  <si>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</si>
  <si>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</si>
  <si>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</si>
  <si>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</si>
  <si>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</si>
  <si>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</si>
  <si>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</si>
  <si>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</si>
  <si>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</si>
  <si>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</si>
  <si>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</si>
  <si>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</si>
  <si>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</si>
  <si>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</si>
  <si>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</si>
  <si>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</si>
  <si>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</si>
  <si>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</si>
  <si>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</si>
  <si>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</si>
  <si>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</si>
  <si>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</si>
  <si>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</si>
  <si>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</si>
  <si>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</si>
  <si>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</si>
  <si>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</si>
  <si>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</si>
  <si>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</si>
  <si>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</si>
  <si>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</si>
  <si>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</si>
  <si>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</si>
  <si>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</si>
  <si>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</si>
  <si>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</si>
  <si>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</si>
  <si>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</si>
  <si>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</si>
  <si>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</si>
  <si>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</si>
  <si>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</si>
  <si>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</si>
  <si>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</si>
  <si>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</si>
  <si>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</si>
  <si>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</si>
  <si>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</si>
  <si>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</si>
  <si>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</si>
  <si>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</si>
  <si>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</si>
  <si>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</si>
  <si>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</si>
  <si>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</si>
  <si>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</si>
  <si>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小郡市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</si>
  <si>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</si>
  <si>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</si>
  <si>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</si>
  <si>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</si>
  <si>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</si>
  <si>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</si>
  <si>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</si>
  <si>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</si>
  <si>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</si>
  <si>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</si>
  <si>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</si>
  <si>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</si>
  <si>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</si>
  <si>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</si>
  <si>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</si>
  <si>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</si>
  <si>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</si>
  <si>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</si>
  <si>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</si>
  <si>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</si>
  <si>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</si>
  <si>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</si>
  <si>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</si>
  <si>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</si>
  <si>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</si>
  <si>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</si>
  <si>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</si>
  <si>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</si>
  <si>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</si>
  <si>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</si>
  <si>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</si>
  <si>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</si>
  <si>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</si>
  <si>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</si>
  <si>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</si>
  <si>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</si>
  <si>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</si>
  <si>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</si>
  <si>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</si>
  <si>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</si>
  <si>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</si>
  <si>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</si>
  <si>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</si>
  <si>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</si>
  <si>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</si>
  <si>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</si>
  <si>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</si>
  <si>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</si>
  <si>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</si>
  <si>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</si>
  <si>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</si>
  <si>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</si>
  <si>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</si>
  <si>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</si>
  <si>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</si>
  <si>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</si>
  <si>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</si>
  <si>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</si>
  <si>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</si>
  <si>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</si>
  <si>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</si>
  <si>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</si>
  <si>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</si>
  <si>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</si>
  <si>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</si>
  <si>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</si>
  <si>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</si>
  <si>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</si>
  <si>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</si>
  <si>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</si>
  <si>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</si>
  <si>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</si>
  <si>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</si>
  <si>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</si>
  <si>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</si>
  <si>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</si>
  <si>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</si>
  <si>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</si>
  <si>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</si>
  <si>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</si>
  <si>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</si>
  <si>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</si>
  <si>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</si>
  <si>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</si>
  <si>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</si>
  <si>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</si>
  <si>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</si>
  <si>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</si>
  <si>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</si>
  <si>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</si>
  <si>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</si>
  <si>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</si>
  <si>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</si>
  <si>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</si>
  <si>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</si>
  <si>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</si>
  <si>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</si>
  <si>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</si>
  <si>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</si>
  <si>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</si>
  <si>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</si>
  <si>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</si>
  <si>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</si>
  <si>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</si>
  <si>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</si>
  <si>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</si>
  <si>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</si>
  <si>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</si>
  <si>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福岡県小郡市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</si>
  <si>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</si>
  <si>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</si>
  <si>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</si>
  <si>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</si>
  <si>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</si>
  <si>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</si>
  <si>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</si>
  <si>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</si>
  <si>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</si>
  <si>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</si>
  <si>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</si>
  <si>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</si>
  <si>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</si>
  <si>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</si>
  <si>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</si>
  <si>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</si>
  <si>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</si>
  <si>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</si>
  <si>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</si>
  <si>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</si>
  <si>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</si>
  <si>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</si>
  <si>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</si>
  <si>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</si>
  <si>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</si>
  <si>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</si>
  <si>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</si>
  <si>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</si>
  <si>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</si>
  <si>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</si>
  <si>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</si>
  <si>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</si>
  <si>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</si>
  <si>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</si>
  <si>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</si>
  <si>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</si>
  <si>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</si>
  <si>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</si>
  <si>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</si>
  <si>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</si>
  <si>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</si>
  <si>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</si>
  <si>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</si>
  <si>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</si>
  <si>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</si>
  <si>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</si>
  <si>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</si>
  <si>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</si>
  <si>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</si>
  <si>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</si>
  <si>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</si>
  <si>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</si>
  <si>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</si>
  <si>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</si>
  <si>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</si>
  <si>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</si>
  <si>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</si>
  <si>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</si>
  <si>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</si>
  <si>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</si>
  <si>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</si>
  <si>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</si>
  <si>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</si>
  <si>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</si>
  <si>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</si>
  <si>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</si>
  <si>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</si>
  <si>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</si>
  <si>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</si>
  <si>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</si>
  <si>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</si>
  <si>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</si>
  <si>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</si>
  <si>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</si>
  <si>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</si>
  <si>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</si>
  <si>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</si>
  <si>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</si>
  <si>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</si>
  <si>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</si>
  <si>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</si>
  <si>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</si>
  <si>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</si>
  <si>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</si>
  <si>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</si>
  <si>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</si>
  <si>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</si>
  <si>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</si>
  <si>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</si>
  <si>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</si>
  <si>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</si>
  <si>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</si>
  <si>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</si>
  <si>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</si>
  <si>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</si>
  <si>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</si>
  <si>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</si>
  <si>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</si>
  <si>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</si>
  <si>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</si>
  <si>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</si>
  <si>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</si>
  <si>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</si>
  <si>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</si>
  <si>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</si>
  <si>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</si>
  <si>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</si>
  <si>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</si>
  <si>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</si>
  <si>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</si>
  <si>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</si>
  <si>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</si>
  <si>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</si>
  <si>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</si>
  <si>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</si>
  <si>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</si>
  <si>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</si>
  <si>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</si>
  <si>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</si>
  <si>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</si>
  <si>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</si>
  <si>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</si>
  <si>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</si>
  <si>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</si>
  <si>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</si>
  <si>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</si>
  <si>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</si>
  <si>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</si>
  <si>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</si>
  <si>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</si>
  <si>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</si>
  <si>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</si>
  <si>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</si>
  <si>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</si>
  <si>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</si>
  <si>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</si>
  <si>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</si>
  <si>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</si>
  <si>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</si>
  <si>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</si>
  <si>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</si>
  <si>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</si>
  <si>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</si>
  <si>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</si>
  <si>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</si>
  <si>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</si>
  <si>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</si>
  <si>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福岡県小郡市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</si>
  <si>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</si>
  <si>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</si>
  <si>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</si>
  <si>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</si>
  <si>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</si>
  <si>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</si>
  <si>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</si>
  <si>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</si>
  <si>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</si>
  <si>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</si>
  <si>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</si>
  <si>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</si>
  <si>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</si>
  <si>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</si>
  <si>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</si>
  <si>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</si>
  <si>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</si>
  <si>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</si>
  <si>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</si>
  <si>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</si>
  <si>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小郡市住宅新築資金等貸付事業特別会計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</si>
  <si>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</si>
  <si>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</si>
  <si>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</si>
  <si>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</si>
  <si>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</si>
  <si>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</si>
  <si>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</si>
  <si>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</si>
  <si>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</si>
  <si>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</si>
  <si>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</si>
  <si>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</si>
  <si>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</si>
  <si>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小郡市国民健康保険事業特別会計</t>
    <phoneticPr fontId="5"/>
  </si>
  <si>
    <t>小郡市後期高齢者医療特別会計</t>
    <phoneticPr fontId="5"/>
  </si>
  <si>
    <t>小郡市介護保険事業特別会計（保険事業勘定）</t>
    <phoneticPr fontId="5"/>
  </si>
  <si>
    <t>小郡市介護保険事業特別会計（介護サービス事業勘定）</t>
    <phoneticPr fontId="5"/>
  </si>
  <si>
    <t>小郡市下水道事業特別会計</t>
    <phoneticPr fontId="5"/>
  </si>
  <si>
    <t>法非適用企業</t>
    <phoneticPr fontId="5"/>
  </si>
  <si>
    <t>小郡市工業団地整備事業特別会計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</si>
  <si>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</si>
  <si>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</si>
  <si>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</si>
  <si>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</si>
  <si>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</si>
  <si>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</si>
  <si>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</si>
  <si>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</si>
  <si>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</si>
  <si>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</si>
  <si>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</si>
  <si>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</si>
  <si>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</si>
  <si>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</si>
  <si>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</si>
  <si>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</si>
  <si>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</si>
  <si>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</si>
  <si>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</si>
  <si>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</si>
  <si>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</si>
  <si>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</si>
  <si>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</si>
  <si>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</si>
  <si>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</si>
  <si>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</si>
  <si>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</si>
  <si>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</si>
  <si>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</si>
  <si>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</si>
  <si>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</si>
  <si>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</si>
  <si>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</si>
  <si>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</si>
  <si>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</si>
  <si>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</si>
  <si>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</si>
  <si>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</si>
  <si>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</si>
  <si>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</si>
  <si>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</si>
  <si>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</si>
  <si>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</si>
  <si>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</si>
  <si>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</si>
  <si>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</si>
  <si>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</si>
  <si>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</si>
  <si>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</si>
  <si>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</si>
  <si>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</si>
  <si>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</si>
  <si>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</si>
  <si>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</si>
  <si>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</si>
  <si>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</si>
  <si>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</si>
  <si>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</si>
  <si>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</si>
  <si>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</si>
  <si>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</si>
  <si>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</si>
  <si>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</si>
  <si>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</si>
  <si>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</si>
  <si>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</si>
  <si>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</si>
  <si>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</si>
  <si>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</si>
  <si>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</si>
  <si>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</si>
  <si>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</si>
  <si>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</si>
  <si>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</si>
  <si>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</si>
  <si>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</si>
  <si>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</si>
  <si>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</si>
  <si>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</si>
  <si>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</si>
  <si>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</si>
  <si>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</si>
  <si>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</si>
  <si>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</si>
  <si>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</si>
  <si>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</si>
  <si>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</si>
  <si>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</si>
  <si>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</si>
  <si>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</si>
  <si>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</si>
  <si>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</si>
  <si>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</si>
  <si>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</si>
  <si>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</si>
  <si>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</si>
  <si>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</si>
  <si>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</si>
  <si>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</si>
  <si>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</si>
  <si>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</si>
  <si>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</si>
  <si>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</si>
  <si>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</si>
  <si>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</si>
  <si>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</si>
  <si>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</si>
  <si>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</si>
  <si>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</si>
  <si>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</si>
  <si>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</si>
  <si>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</si>
  <si>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</si>
  <si>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</si>
  <si>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</si>
  <si>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</si>
  <si>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</si>
  <si>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</si>
  <si>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</si>
  <si>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</si>
  <si>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</si>
  <si>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</si>
  <si>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</si>
  <si>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</si>
  <si>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</si>
  <si>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</si>
  <si>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</si>
  <si>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</si>
  <si>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</si>
  <si>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</si>
  <si>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</si>
  <si>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</si>
  <si>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</si>
  <si>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</si>
  <si>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</si>
  <si>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</si>
  <si>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</si>
  <si>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</si>
  <si>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3.22</t>
  </si>
  <si>
    <t>▲ 1.52</t>
  </si>
  <si>
    <t>小郡市国民健康保険事業特別会計</t>
  </si>
  <si>
    <t>▲ 6.46</t>
  </si>
  <si>
    <t>▲ 6.26</t>
  </si>
  <si>
    <t>▲ 6.91</t>
  </si>
  <si>
    <t>▲ 7.23</t>
  </si>
  <si>
    <t>▲ 6.07</t>
  </si>
  <si>
    <t>一般会計</t>
  </si>
  <si>
    <t>小郡市介護保険事業特別会計（保険事業勘定）</t>
  </si>
  <si>
    <t>小郡市後期高齢者医療特別会計</t>
  </si>
  <si>
    <t>小郡市介護保険事業特別会計（介護サービス事業勘定）</t>
  </si>
  <si>
    <t>小郡市住宅新築資金等貸付事業特別会計</t>
  </si>
  <si>
    <t>小郡市下水道事業特別会計</t>
  </si>
  <si>
    <t>小郡市工業団地整備事業特別会計</t>
  </si>
  <si>
    <t>その他会計（赤字）</t>
  </si>
  <si>
    <t>その他会計（黒字）</t>
  </si>
  <si>
    <t>-</t>
    <phoneticPr fontId="2"/>
  </si>
  <si>
    <t>-</t>
    <phoneticPr fontId="2"/>
  </si>
  <si>
    <t>両筑衛生施設組合</t>
    <rPh sb="0" eb="1">
      <t>リョウ</t>
    </rPh>
    <rPh sb="1" eb="2">
      <t>ツク</t>
    </rPh>
    <rPh sb="2" eb="4">
      <t>エイセイ</t>
    </rPh>
    <rPh sb="4" eb="6">
      <t>シセツ</t>
    </rPh>
    <rPh sb="6" eb="8">
      <t>クミアイ</t>
    </rPh>
    <phoneticPr fontId="2"/>
  </si>
  <si>
    <t>久留米市外三市長高等学校組合</t>
    <rPh sb="0" eb="4">
      <t>クルメシ</t>
    </rPh>
    <rPh sb="4" eb="5">
      <t>ガイ</t>
    </rPh>
    <rPh sb="5" eb="6">
      <t>サン</t>
    </rPh>
    <rPh sb="6" eb="8">
      <t>シチョウ</t>
    </rPh>
    <rPh sb="8" eb="10">
      <t>コウトウ</t>
    </rPh>
    <rPh sb="10" eb="12">
      <t>ガッコウ</t>
    </rPh>
    <rPh sb="12" eb="14">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</si>
  <si>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</si>
  <si>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</si>
  <si>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</si>
  <si>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久留米市広域市町村圏事務組合（一般会計）</t>
    <rPh sb="0" eb="4">
      <t>クルメシ</t>
    </rPh>
    <rPh sb="4" eb="6">
      <t>コウイキ</t>
    </rPh>
    <rPh sb="6" eb="9">
      <t>シチョウソン</t>
    </rPh>
    <rPh sb="9" eb="10">
      <t>ケン</t>
    </rPh>
    <rPh sb="10" eb="12">
      <t>ジム</t>
    </rPh>
    <rPh sb="12" eb="14">
      <t>クミアイ</t>
    </rPh>
    <rPh sb="15" eb="17">
      <t>イッパン</t>
    </rPh>
    <rPh sb="17" eb="19">
      <t>カイケイ</t>
    </rPh>
    <phoneticPr fontId="2"/>
  </si>
  <si>
    <t>久留米市広域市町村圏事務組合（ふるさと振興事業特別会計）</t>
    <rPh sb="0" eb="4">
      <t>クルメシ</t>
    </rPh>
    <rPh sb="4" eb="6">
      <t>コウイキ</t>
    </rPh>
    <rPh sb="6" eb="9">
      <t>シチョウソン</t>
    </rPh>
    <rPh sb="9" eb="10">
      <t>ケン</t>
    </rPh>
    <rPh sb="10" eb="12">
      <t>ジム</t>
    </rPh>
    <rPh sb="12" eb="14">
      <t>クミアイ</t>
    </rPh>
    <rPh sb="19" eb="21">
      <t>シンコウ</t>
    </rPh>
    <rPh sb="21" eb="23">
      <t>ジギョウ</t>
    </rPh>
    <rPh sb="23" eb="25">
      <t>トクベツ</t>
    </rPh>
    <rPh sb="25" eb="27">
      <t>カイケイ</t>
    </rPh>
    <phoneticPr fontId="2"/>
  </si>
  <si>
    <t>久留米市広域市町村圏事務組合（小児救急医療支援事業特別会計）</t>
    <rPh sb="0" eb="4">
      <t>クルメシ</t>
    </rPh>
    <rPh sb="4" eb="6">
      <t>コウイキ</t>
    </rPh>
    <rPh sb="6" eb="9">
      <t>シチョウソン</t>
    </rPh>
    <rPh sb="9" eb="10">
      <t>ケン</t>
    </rPh>
    <rPh sb="10" eb="12">
      <t>ジム</t>
    </rPh>
    <rPh sb="12" eb="14">
      <t>クミアイ</t>
    </rPh>
    <rPh sb="15" eb="17">
      <t>ショウニ</t>
    </rPh>
    <rPh sb="17" eb="19">
      <t>キュウキュウ</t>
    </rPh>
    <rPh sb="19" eb="21">
      <t>イリョウ</t>
    </rPh>
    <rPh sb="21" eb="23">
      <t>シエン</t>
    </rPh>
    <rPh sb="23" eb="25">
      <t>ジギョウ</t>
    </rPh>
    <rPh sb="25" eb="27">
      <t>トクベツ</t>
    </rPh>
    <rPh sb="27" eb="29">
      <t>カイケイ</t>
    </rPh>
    <phoneticPr fontId="2"/>
  </si>
  <si>
    <t>久留米市広域市町村圏事務組合（広域消防特別会計）</t>
    <rPh sb="0" eb="4">
      <t>クルメシ</t>
    </rPh>
    <rPh sb="4" eb="6">
      <t>コウイキ</t>
    </rPh>
    <rPh sb="6" eb="9">
      <t>シチョウソン</t>
    </rPh>
    <rPh sb="9" eb="10">
      <t>ケン</t>
    </rPh>
    <rPh sb="10" eb="12">
      <t>ジム</t>
    </rPh>
    <rPh sb="12" eb="14">
      <t>クミアイ</t>
    </rPh>
    <rPh sb="15" eb="17">
      <t>コウイキ</t>
    </rPh>
    <rPh sb="17" eb="19">
      <t>ショウボウ</t>
    </rPh>
    <rPh sb="19" eb="21">
      <t>トクベツ</t>
    </rPh>
    <rPh sb="21" eb="23">
      <t>カイケイ</t>
    </rPh>
    <phoneticPr fontId="2"/>
  </si>
  <si>
    <t>筑紫野・小郡・基山清掃施設組合</t>
    <rPh sb="0" eb="3">
      <t>チクシノ</t>
    </rPh>
    <rPh sb="4" eb="6">
      <t>オゴオリ</t>
    </rPh>
    <rPh sb="7" eb="9">
      <t>キヤマ</t>
    </rPh>
    <rPh sb="9" eb="11">
      <t>セイソウ</t>
    </rPh>
    <rPh sb="11" eb="13">
      <t>シセツ</t>
    </rPh>
    <rPh sb="13" eb="15">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</si>
  <si>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</si>
  <si>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</si>
  <si>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</si>
  <si>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2"/>
  </si>
  <si>
    <t>三井水道企業団</t>
    <rPh sb="0" eb="2">
      <t>ミイ</t>
    </rPh>
    <rPh sb="2" eb="4">
      <t>スイドウ</t>
    </rPh>
    <rPh sb="4" eb="6">
      <t>キギョウ</t>
    </rPh>
    <rPh sb="6" eb="7">
      <t>ダン</t>
    </rPh>
    <phoneticPr fontId="2"/>
  </si>
  <si>
    <t>山神水道企業団</t>
    <rPh sb="0" eb="2">
      <t>ヤマガミ</t>
    </rPh>
    <rPh sb="2" eb="4">
      <t>スイドウ</t>
    </rPh>
    <rPh sb="4" eb="6">
      <t>キギョウ</t>
    </rPh>
    <rPh sb="6" eb="7">
      <t>ダン</t>
    </rPh>
    <phoneticPr fontId="2"/>
  </si>
  <si>
    <t>福岡県南広域水道企業団</t>
    <rPh sb="0" eb="4">
      <t>フクオカケンナン</t>
    </rPh>
    <rPh sb="4" eb="6">
      <t>コウイキ</t>
    </rPh>
    <rPh sb="6" eb="8">
      <t>スイドウ</t>
    </rPh>
    <rPh sb="8" eb="10">
      <t>キギョウ</t>
    </rPh>
    <rPh sb="10" eb="11">
      <t>ダン</t>
    </rPh>
    <phoneticPr fontId="2"/>
  </si>
  <si>
    <t>小郡市土地開発公社</t>
    <rPh sb="0" eb="3">
      <t>オゴオリシ</t>
    </rPh>
    <rPh sb="3" eb="5">
      <t>トチ</t>
    </rPh>
    <rPh sb="5" eb="7">
      <t>カイハツ</t>
    </rPh>
    <rPh sb="7" eb="9">
      <t>コウシャ</t>
    </rPh>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</si>
  <si>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</si>
  <si>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</si>
  <si>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</si>
  <si>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</si>
  <si>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</si>
  <si>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</si>
  <si>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</si>
  <si>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</si>
  <si>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</si>
  <si>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</si>
  <si>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</si>
  <si>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</si>
  <si>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地方債の発行抑制による地方債残高の減少により、将来負担比率と実質公債費比率ともに減少傾向にある。しかしながら、類似団体平均と比較すると依然として高い水準となっているため、
今後も地方債発行額の適正な管理を行い、地方債残高の縮減を図っていく。</t>
    <rPh sb="0" eb="2">
      <t>チホウ</t>
    </rPh>
    <rPh sb="2" eb="3">
      <t>サイ</t>
    </rPh>
    <rPh sb="4" eb="6">
      <t>ハッコウ</t>
    </rPh>
    <rPh sb="6" eb="8">
      <t>ヨクセイ</t>
    </rPh>
    <rPh sb="11" eb="14">
      <t>チホウサイ</t>
    </rPh>
    <rPh sb="14" eb="16">
      <t>ザンダカ</t>
    </rPh>
    <rPh sb="17" eb="19">
      <t>ゲンショウ</t>
    </rPh>
    <rPh sb="23" eb="25">
      <t>ショウライ</t>
    </rPh>
    <rPh sb="25" eb="27">
      <t>フタン</t>
    </rPh>
    <rPh sb="27" eb="29">
      <t>ヒリツ</t>
    </rPh>
    <rPh sb="30" eb="32">
      <t>ジッシツ</t>
    </rPh>
    <rPh sb="32" eb="35">
      <t>コウサイヒ</t>
    </rPh>
    <rPh sb="35" eb="37">
      <t>ヒリツ</t>
    </rPh>
    <rPh sb="40" eb="42">
      <t>ゲンショウ</t>
    </rPh>
    <rPh sb="42" eb="44">
      <t>ケイコウ</t>
    </rPh>
    <rPh sb="55" eb="57">
      <t>ルイジ</t>
    </rPh>
    <rPh sb="57" eb="59">
      <t>ダンタイ</t>
    </rPh>
    <rPh sb="59" eb="61">
      <t>ヘイキン</t>
    </rPh>
    <rPh sb="62" eb="64">
      <t>ヒカク</t>
    </rPh>
    <rPh sb="67" eb="69">
      <t>イゼン</t>
    </rPh>
    <rPh sb="72" eb="73">
      <t>タカ</t>
    </rPh>
    <rPh sb="74" eb="76">
      <t>スイジュン</t>
    </rPh>
    <rPh sb="86" eb="88">
      <t>コンゴ</t>
    </rPh>
    <rPh sb="89" eb="92">
      <t>チホウサイ</t>
    </rPh>
    <rPh sb="92" eb="95">
      <t>ハッコウガク</t>
    </rPh>
    <rPh sb="96" eb="98">
      <t>テキセイ</t>
    </rPh>
    <rPh sb="99" eb="101">
      <t>カンリ</t>
    </rPh>
    <rPh sb="102" eb="103">
      <t>オコナ</t>
    </rPh>
    <rPh sb="105" eb="108">
      <t>チホウサイ</t>
    </rPh>
    <rPh sb="108" eb="110">
      <t>ザンダカ</t>
    </rPh>
    <rPh sb="111" eb="113">
      <t>シュクゲン</t>
    </rPh>
    <rPh sb="114" eb="115">
      <t>ハカ</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</si>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</sst>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21455</c:v>
                </c:pt>
                <c:pt idx="1">
                  <c:v>23168</c:v>
                </c:pt>
                <c:pt idx="2">
                  <c:v>25838</c:v>
                </c:pt>
                <c:pt idx="3">
                  <c:v>36974</c:v>
                </c:pt>
                <c:pt idx="4">
                  <c:v>44297</c:v>
                </c:pt>
              </c:numCache>
            </c:numRef>
          </c:val>
        </c:ser>
        <c:marker val="1"/>
        <c:axId val="130490368"/>
        <c:axId val="130583168"/>
      </c:lineChart>
      <c:catAx>
        <c:axId val="13049036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583168"/>
        <c:crosses val="autoZero"/>
        <c:auto val="1"/>
        <c:lblAlgn val="ctr"/>
        <c:lblOffset val="100"/>
        <c:tickLblSkip val="1"/>
        <c:tickMarkSkip val="1"/>
      </c:catAx>
      <c:valAx>
        <c:axId val="130583168"/>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49036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7.16</c:v>
                </c:pt>
                <c:pt idx="1">
                  <c:v>6.56</c:v>
                </c:pt>
                <c:pt idx="2">
                  <c:v>8.2799999999999994</c:v>
                </c:pt>
                <c:pt idx="3">
                  <c:v>7.74</c:v>
                </c:pt>
                <c:pt idx="4">
                  <c:v>6.95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28.12</c:v>
                </c:pt>
                <c:pt idx="1">
                  <c:v>31.58</c:v>
                </c:pt>
                <c:pt idx="2">
                  <c:v>32.43</c:v>
                </c:pt>
                <c:pt idx="3">
                  <c:v>30.05</c:v>
                </c:pt>
                <c:pt idx="4">
                  <c:v>28.75</c:v>
                </c:pt>
              </c:numCache>
            </c:numRef>
          </c:val>
        </c:ser>
        <c:gapWidth val="250"/>
        <c:overlap val="100"/>
        <c:axId val="137949184"/>
        <c:axId val="13795110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6.33</c:v>
                </c:pt>
                <c:pt idx="1">
                  <c:v>3.07</c:v>
                </c:pt>
                <c:pt idx="2">
                  <c:v>2.61</c:v>
                </c:pt>
                <c:pt idx="3">
                  <c:v>-3.22</c:v>
                </c:pt>
                <c:pt idx="4">
                  <c:v>-1.52</c:v>
                </c:pt>
              </c:numCache>
            </c:numRef>
          </c:val>
        </c:ser>
        <c:marker val="1"/>
        <c:axId val="137949184"/>
        <c:axId val="137951104"/>
      </c:lineChart>
      <c:catAx>
        <c:axId val="13794918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51104"/>
        <c:crosses val="autoZero"/>
        <c:auto val="1"/>
        <c:lblAlgn val="ctr"/>
        <c:lblOffset val="100"/>
        <c:tickLblSkip val="1"/>
        <c:tickMarkSkip val="1"/>
      </c:catAx>
      <c:valAx>
        <c:axId val="1379511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491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小郡市工業団地整備事業特別会計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小郡市下水道事業特別会計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小郡市住宅新築資金等貸付事業特別会計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7.0000000000000007E-2</c:v>
                </c:pt>
                <c:pt idx="4">
                  <c:v>#N/A</c:v>
                </c:pt>
                <c:pt idx="5">
                  <c:v>0.08</c:v>
                </c:pt>
                <c:pt idx="6">
                  <c:v>#N/A</c:v>
                </c:pt>
                <c:pt idx="7">
                  <c:v>0.08</c:v>
                </c:pt>
                <c:pt idx="8">
                  <c:v>#N/A</c:v>
                </c:pt>
                <c:pt idx="9">
                  <c:v>0.08</c:v>
                </c:pt>
              </c:numCache>
            </c:numRef>
          </c:val>
        </c:ser>
        <c:ser>
          <c:idx val="5"/>
          <c:order val="5"/>
          <c:tx>
            <c:strRef>
              <c:f>データシート!$A$32</c:f>
              <c:strCache>
                <c:ptCount val="1"/>
                <c:pt idx="0">
                  <c:v>小郡市介護保険事業特別会計（介護サービス事業勘定）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0.1</c:v>
                </c:pt>
                <c:pt idx="4">
                  <c:v>#N/A</c:v>
                </c:pt>
                <c:pt idx="5">
                  <c:v>0.1</c:v>
                </c:pt>
                <c:pt idx="6">
                  <c:v>#N/A</c:v>
                </c:pt>
                <c:pt idx="7">
                  <c:v>0.13</c:v>
                </c:pt>
                <c:pt idx="8">
                  <c:v>#N/A</c:v>
                </c:pt>
                <c:pt idx="9">
                  <c:v>0.15</c:v>
                </c:pt>
              </c:numCache>
            </c:numRef>
          </c:val>
        </c:ser>
        <c:ser>
          <c:idx val="6"/>
          <c:order val="6"/>
          <c:tx>
            <c:strRef>
              <c:f>データシート!$A$33</c:f>
              <c:strCache>
                <c:ptCount val="1"/>
                <c:pt idx="0">
                  <c:v>小郡市後期高齢者医療特別会計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0.18</c:v>
                </c:pt>
                <c:pt idx="4">
                  <c:v>#N/A</c:v>
                </c:pt>
                <c:pt idx="5">
                  <c:v>0.18</c:v>
                </c:pt>
                <c:pt idx="6">
                  <c:v>#N/A</c:v>
                </c:pt>
                <c:pt idx="7">
                  <c:v>0.21</c:v>
                </c:pt>
                <c:pt idx="8">
                  <c:v>#N/A</c:v>
                </c:pt>
                <c:pt idx="9">
                  <c:v>0.21</c:v>
                </c:pt>
              </c:numCache>
            </c:numRef>
          </c:val>
        </c:ser>
        <c:ser>
          <c:idx val="7"/>
          <c:order val="7"/>
          <c:tx>
            <c:strRef>
              <c:f>データシート!$A$34</c:f>
              <c:strCache>
                <c:ptCount val="1"/>
                <c:pt idx="0">
                  <c:v>小郡市介護保険事業特別会計（保険事業勘定）</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0.17</c:v>
                </c:pt>
                <c:pt idx="2">
                  <c:v>#N/A</c:v>
                </c:pt>
                <c:pt idx="3">
                  <c:v>0.14000000000000001</c:v>
                </c:pt>
                <c:pt idx="4">
                  <c:v>#N/A</c:v>
                </c:pt>
                <c:pt idx="5">
                  <c:v>0.15</c:v>
                </c:pt>
                <c:pt idx="6">
                  <c:v>#N/A</c:v>
                </c:pt>
                <c:pt idx="7">
                  <c:v>0.2</c:v>
                </c:pt>
                <c:pt idx="8">
                  <c:v>#N/A</c:v>
                </c:pt>
                <c:pt idx="9">
                  <c:v>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7.08</c:v>
                </c:pt>
                <c:pt idx="2">
                  <c:v>#N/A</c:v>
                </c:pt>
                <c:pt idx="3">
                  <c:v>6.47</c:v>
                </c:pt>
                <c:pt idx="4">
                  <c:v>#N/A</c:v>
                </c:pt>
                <c:pt idx="5">
                  <c:v>8.1999999999999993</c:v>
                </c:pt>
                <c:pt idx="6">
                  <c:v>#N/A</c:v>
                </c:pt>
                <c:pt idx="7">
                  <c:v>7.66</c:v>
                </c:pt>
                <c:pt idx="8">
                  <c:v>#N/A</c:v>
                </c:pt>
                <c:pt idx="9">
                  <c:v>6.86</c:v>
                </c:pt>
              </c:numCache>
            </c:numRef>
          </c:val>
        </c:ser>
        <c:ser>
          <c:idx val="9"/>
          <c:order val="9"/>
          <c:tx>
            <c:strRef>
              <c:f>データシート!$A$36</c:f>
              <c:strCache>
                <c:ptCount val="1"/>
                <c:pt idx="0">
                  <c:v>小郡市国民健康保険事業特別会計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6.46</c:v>
                </c:pt>
                <c:pt idx="1">
                  <c:v>#N/A</c:v>
                </c:pt>
                <c:pt idx="2">
                  <c:v>6.26</c:v>
                </c:pt>
                <c:pt idx="3">
                  <c:v>#N/A</c:v>
                </c:pt>
                <c:pt idx="4">
                  <c:v>6.91</c:v>
                </c:pt>
                <c:pt idx="5">
                  <c:v>#N/A</c:v>
                </c:pt>
                <c:pt idx="6">
                  <c:v>7.23</c:v>
                </c:pt>
                <c:pt idx="7">
                  <c:v>#N/A</c:v>
                </c:pt>
                <c:pt idx="8">
                  <c:v>6.07</c:v>
                </c:pt>
                <c:pt idx="9">
                  <c:v>#N/A</c:v>
                </c:pt>
              </c:numCache>
            </c:numRef>
          </c:val>
        </c:ser>
        <c:overlap val="100"/>
        <c:axId val="139579392"/>
        <c:axId val="139580928"/>
      </c:barChart>
      <c:catAx>
        <c:axId val="1395793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580928"/>
        <c:crosses val="autoZero"/>
        <c:auto val="1"/>
        <c:lblAlgn val="ctr"/>
        <c:lblOffset val="100"/>
        <c:tickLblSkip val="1"/>
        <c:tickMarkSkip val="1"/>
      </c:catAx>
      <c:valAx>
        <c:axId val="1395809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7939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1762</c:v>
                </c:pt>
                <c:pt idx="5">
                  <c:v>1777</c:v>
                </c:pt>
                <c:pt idx="8">
                  <c:v>1816</c:v>
                </c:pt>
                <c:pt idx="11">
                  <c:v>1857</c:v>
                </c:pt>
                <c:pt idx="14">
                  <c:v>1804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345</c:v>
                </c:pt>
                <c:pt idx="3">
                  <c:v>343</c:v>
                </c:pt>
                <c:pt idx="6">
                  <c:v>292</c:v>
                </c:pt>
                <c:pt idx="9">
                  <c:v>292</c:v>
                </c:pt>
                <c:pt idx="12">
                  <c:v>302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c:v>
                </c:pt>
                <c:pt idx="3">
                  <c:v>12</c:v>
                </c:pt>
                <c:pt idx="6">
                  <c:v>9</c:v>
                </c:pt>
                <c:pt idx="9">
                  <c:v>5</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540</c:v>
                </c:pt>
                <c:pt idx="3">
                  <c:v>567</c:v>
                </c:pt>
                <c:pt idx="6">
                  <c:v>573</c:v>
                </c:pt>
                <c:pt idx="9">
                  <c:v>578</c:v>
                </c:pt>
                <c:pt idx="12">
                  <c:v>596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2195</c:v>
                </c:pt>
                <c:pt idx="3">
                  <c:v>2157</c:v>
                </c:pt>
                <c:pt idx="6">
                  <c:v>2124</c:v>
                </c:pt>
                <c:pt idx="9">
                  <c:v>2178</c:v>
                </c:pt>
                <c:pt idx="12">
                  <c:v>2108</c:v>
                </c:pt>
              </c:numCache>
            </c:numRef>
          </c:val>
        </c:ser>
        <c:gapWidth val="100"/>
        <c:overlap val="100"/>
        <c:axId val="133656960"/>
        <c:axId val="1336588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1330</c:v>
                </c:pt>
                <c:pt idx="2">
                  <c:v>#N/A</c:v>
                </c:pt>
                <c:pt idx="3">
                  <c:v>#N/A</c:v>
                </c:pt>
                <c:pt idx="4">
                  <c:v>1302</c:v>
                </c:pt>
                <c:pt idx="5">
                  <c:v>#N/A</c:v>
                </c:pt>
                <c:pt idx="6">
                  <c:v>#N/A</c:v>
                </c:pt>
                <c:pt idx="7">
                  <c:v>1182</c:v>
                </c:pt>
                <c:pt idx="8">
                  <c:v>#N/A</c:v>
                </c:pt>
                <c:pt idx="9">
                  <c:v>#N/A</c:v>
                </c:pt>
                <c:pt idx="10">
                  <c:v>1196</c:v>
                </c:pt>
                <c:pt idx="11">
                  <c:v>#N/A</c:v>
                </c:pt>
                <c:pt idx="12">
                  <c:v>#N/A</c:v>
                </c:pt>
                <c:pt idx="13">
                  <c:v>1213</c:v>
                </c:pt>
                <c:pt idx="14">
                  <c:v>#N/A</c:v>
                </c:pt>
              </c:numCache>
            </c:numRef>
          </c:val>
        </c:ser>
        <c:marker val="1"/>
        <c:axId val="133656960"/>
        <c:axId val="133658880"/>
      </c:lineChart>
      <c:catAx>
        <c:axId val="1336569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658880"/>
        <c:crosses val="autoZero"/>
        <c:auto val="1"/>
        <c:lblAlgn val="ctr"/>
        <c:lblOffset val="100"/>
        <c:tickLblSkip val="1"/>
        <c:tickMarkSkip val="1"/>
      </c:catAx>
      <c:valAx>
        <c:axId val="1336588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569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19788</c:v>
                </c:pt>
                <c:pt idx="5">
                  <c:v>19575</c:v>
                </c:pt>
                <c:pt idx="8">
                  <c:v>19545</c:v>
                </c:pt>
                <c:pt idx="11">
                  <c:v>19575</c:v>
                </c:pt>
                <c:pt idx="14">
                  <c:v>19518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536</c:v>
                </c:pt>
                <c:pt idx="5">
                  <c:v>440</c:v>
                </c:pt>
                <c:pt idx="8">
                  <c:v>372</c:v>
                </c:pt>
                <c:pt idx="11">
                  <c:v>328</c:v>
                </c:pt>
                <c:pt idx="14">
                  <c:v>266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4050</c:v>
                </c:pt>
                <c:pt idx="5">
                  <c:v>4635</c:v>
                </c:pt>
                <c:pt idx="8">
                  <c:v>4929</c:v>
                </c:pt>
                <c:pt idx="11">
                  <c:v>4621</c:v>
                </c:pt>
                <c:pt idx="14">
                  <c:v>4667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1862</c:v>
                </c:pt>
                <c:pt idx="3">
                  <c:v>2037</c:v>
                </c:pt>
                <c:pt idx="6">
                  <c:v>2239</c:v>
                </c:pt>
                <c:pt idx="9">
                  <c:v>2042</c:v>
                </c:pt>
                <c:pt idx="12">
                  <c:v>1768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2621</c:v>
                </c:pt>
                <c:pt idx="3">
                  <c:v>2375</c:v>
                </c:pt>
                <c:pt idx="6">
                  <c:v>2173</c:v>
                </c:pt>
                <c:pt idx="9">
                  <c:v>1976</c:v>
                </c:pt>
                <c:pt idx="12">
                  <c:v>1773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9008</c:v>
                </c:pt>
                <c:pt idx="3">
                  <c:v>8834</c:v>
                </c:pt>
                <c:pt idx="6">
                  <c:v>8781</c:v>
                </c:pt>
                <c:pt idx="9">
                  <c:v>8556</c:v>
                </c:pt>
                <c:pt idx="12">
                  <c:v>8744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668</c:v>
                </c:pt>
                <c:pt idx="3">
                  <c:v>577</c:v>
                </c:pt>
                <c:pt idx="6">
                  <c:v>514</c:v>
                </c:pt>
                <c:pt idx="9">
                  <c:v>676</c:v>
                </c:pt>
                <c:pt idx="12">
                  <c:v>617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19231</c:v>
                </c:pt>
                <c:pt idx="3">
                  <c:v>18744</c:v>
                </c:pt>
                <c:pt idx="6">
                  <c:v>18541</c:v>
                </c:pt>
                <c:pt idx="9">
                  <c:v>18338</c:v>
                </c:pt>
                <c:pt idx="12">
                  <c:v>18331</c:v>
                </c:pt>
              </c:numCache>
            </c:numRef>
          </c:val>
        </c:ser>
        <c:gapWidth val="100"/>
        <c:overlap val="100"/>
        <c:axId val="140498048"/>
        <c:axId val="14049996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9016</c:v>
                </c:pt>
                <c:pt idx="2">
                  <c:v>#N/A</c:v>
                </c:pt>
                <c:pt idx="3">
                  <c:v>#N/A</c:v>
                </c:pt>
                <c:pt idx="4">
                  <c:v>7917</c:v>
                </c:pt>
                <c:pt idx="5">
                  <c:v>#N/A</c:v>
                </c:pt>
                <c:pt idx="6">
                  <c:v>#N/A</c:v>
                </c:pt>
                <c:pt idx="7">
                  <c:v>7401</c:v>
                </c:pt>
                <c:pt idx="8">
                  <c:v>#N/A</c:v>
                </c:pt>
                <c:pt idx="9">
                  <c:v>#N/A</c:v>
                </c:pt>
                <c:pt idx="10">
                  <c:v>7064</c:v>
                </c:pt>
                <c:pt idx="11">
                  <c:v>#N/A</c:v>
                </c:pt>
                <c:pt idx="12">
                  <c:v>#N/A</c:v>
                </c:pt>
                <c:pt idx="13">
                  <c:v>6782</c:v>
                </c:pt>
                <c:pt idx="14">
                  <c:v>#N/A</c:v>
                </c:pt>
              </c:numCache>
            </c:numRef>
          </c:val>
        </c:ser>
        <c:marker val="1"/>
        <c:axId val="140498048"/>
        <c:axId val="140499968"/>
      </c:lineChart>
      <c:catAx>
        <c:axId val="1404980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499968"/>
        <c:crosses val="autoZero"/>
        <c:auto val="1"/>
        <c:lblAlgn val="ctr"/>
        <c:lblOffset val="100"/>
        <c:tickLblSkip val="1"/>
        <c:tickMarkSkip val="1"/>
      </c:catAx>
      <c:valAx>
        <c:axId val="1404999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9804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40441472"/>
        <c:axId val="140162944"/>
      </c:scatterChart>
      <c:valAx>
        <c:axId val="140441472"/>
        <c:scaling>
          <c:orientation val="minMax"/>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162944"/>
        <c:crosses val="autoZero"/>
        <c:crossBetween val="midCat"/>
      </c:valAx>
      <c:valAx>
        <c:axId val="14016294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044147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13.9</c:v>
                </c:pt>
                <c:pt idx="1">
                  <c:v>13.5</c:v>
                </c:pt>
                <c:pt idx="2">
                  <c:v>13</c:v>
                </c:pt>
                <c:pt idx="3">
                  <c:v>12.6</c:v>
                </c:pt>
                <c:pt idx="4">
                  <c:v>12.3</c:v>
                </c:pt>
              </c:numCache>
            </c:numRef>
          </c:xVal>
          <c:yVal>
            <c:numRef>
              <c:f>公会計指標分析・財政指標組合せ分析表!$K$73:$O$73</c:f>
              <c:numCache>
                <c:formatCode>#,##0.0;"▲ "#,##0.0</c:formatCode>
                <c:ptCount val="5"/>
                <c:pt idx="0">
                  <c:v>92.7</c:v>
                </c:pt>
                <c:pt idx="1">
                  <c:v>81.400000000000006</c:v>
                </c:pt>
                <c:pt idx="2">
                  <c:v>76.400000000000006</c:v>
                </c:pt>
                <c:pt idx="3">
                  <c:v>73.8</c:v>
                </c:pt>
                <c:pt idx="4">
                  <c:v>69.2</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er>
        <c:axId val="140761728"/>
        <c:axId val="140768000"/>
      </c:scatterChart>
      <c:valAx>
        <c:axId val="140761728"/>
        <c:scaling>
          <c:orientation val="minMax"/>
          <c:max val="14.5"/>
          <c:min val="6.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768000"/>
        <c:crosses val="autoZero"/>
        <c:crossBetween val="midCat"/>
      </c:valAx>
      <c:valAx>
        <c:axId val="140768000"/>
        <c:scaling>
          <c:orientation val="minMax"/>
          <c:max val="103"/>
          <c:min val="26"/>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076172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実質公債費比率は年々低下しており、分子の中で最も高い比率を占めている元利償還金は、新規地方債の発行抑制による元金償還額の減少により減少している。元利償還金は平成</a:t>
          </a:r>
          <a:r>
            <a:rPr kumimoji="1" lang="en-US" altLang="ja-JP" sz="1400">
              <a:solidFill>
                <a:schemeClr val="dk1"/>
              </a:solidFill>
              <a:latin typeface="ＭＳ ゴシック" pitchFamily="49" charset="-128"/>
              <a:ea typeface="ＭＳ ゴシック" pitchFamily="49" charset="-128"/>
              <a:cs typeface="+mn-cs"/>
            </a:rPr>
            <a:t>26</a:t>
          </a:r>
          <a:r>
            <a:rPr kumimoji="1" lang="ja-JP" altLang="ja-JP" sz="1400">
              <a:solidFill>
                <a:schemeClr val="dk1"/>
              </a:solidFill>
              <a:latin typeface="ＭＳ ゴシック" pitchFamily="49" charset="-128"/>
              <a:ea typeface="ＭＳ ゴシック" pitchFamily="49" charset="-128"/>
              <a:cs typeface="+mn-cs"/>
            </a:rPr>
            <a:t>年度については増加となったが、平成</a:t>
          </a:r>
          <a:r>
            <a:rPr kumimoji="1" lang="en-US" altLang="ja-JP" sz="1400">
              <a:solidFill>
                <a:schemeClr val="dk1"/>
              </a:solidFill>
              <a:latin typeface="ＭＳ ゴシック" pitchFamily="49" charset="-128"/>
              <a:ea typeface="ＭＳ ゴシック" pitchFamily="49" charset="-128"/>
              <a:cs typeface="+mn-cs"/>
            </a:rPr>
            <a:t>27</a:t>
          </a:r>
          <a:r>
            <a:rPr kumimoji="1" lang="ja-JP" altLang="ja-JP" sz="1400">
              <a:solidFill>
                <a:schemeClr val="dk1"/>
              </a:solidFill>
              <a:latin typeface="ＭＳ ゴシック" pitchFamily="49" charset="-128"/>
              <a:ea typeface="ＭＳ ゴシック" pitchFamily="49" charset="-128"/>
              <a:cs typeface="+mn-cs"/>
            </a:rPr>
            <a:t>年度には再び減少となった。</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今後も利率の高い地方債の繰上償還等を検討するとともに、国の財政支援のある地方債を積極的に活用するなど、公債費が一般財源の過度の負担とならないように努めていく。</a:t>
          </a:r>
          <a:endParaRPr lang="ja-JP"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ＭＳ ゴシック" pitchFamily="49" charset="-128"/>
              <a:ea typeface="ＭＳ ゴシック" pitchFamily="49" charset="-128"/>
              <a:cs typeface="+mn-cs"/>
            </a:rPr>
            <a:t>将来負担比率の分子の中で最も高い比率を占めているのは、一般会計等に係る地方債残高である。地方債現在高については、地方債の発行額を当該年度の元金償還額以下に抑え、年々減少させているところである。</a:t>
          </a:r>
          <a:endParaRPr kumimoji="1" lang="en-US" altLang="ja-JP" sz="1200">
            <a:solidFill>
              <a:schemeClr val="dk1"/>
            </a:solidFill>
            <a:latin typeface="ＭＳ ゴシック" pitchFamily="49" charset="-128"/>
            <a:ea typeface="ＭＳ ゴシック" pitchFamily="49" charset="-128"/>
            <a:cs typeface="+mn-cs"/>
          </a:endParaRPr>
        </a:p>
        <a:p>
          <a:r>
            <a:rPr kumimoji="1" lang="ja-JP" altLang="ja-JP" sz="1200">
              <a:solidFill>
                <a:schemeClr val="dk1"/>
              </a:solidFill>
              <a:latin typeface="ＭＳ ゴシック" pitchFamily="49" charset="-128"/>
              <a:ea typeface="ＭＳ ゴシック" pitchFamily="49" charset="-128"/>
              <a:cs typeface="+mn-cs"/>
            </a:rPr>
            <a:t>次に大きな割合を占める公営企業債等繰入見込額であるが、これは下水道事業特別会計において発行する地方債に対し、一般会計が負担すべきとされる経費がほとんどである。</a:t>
          </a:r>
          <a:endParaRPr kumimoji="1" lang="en-US" altLang="ja-JP" sz="1200">
            <a:solidFill>
              <a:schemeClr val="dk1"/>
            </a:solidFill>
            <a:latin typeface="ＭＳ ゴシック" pitchFamily="49" charset="-128"/>
            <a:ea typeface="ＭＳ ゴシック" pitchFamily="49" charset="-128"/>
            <a:cs typeface="+mn-cs"/>
          </a:endParaRPr>
        </a:p>
        <a:p>
          <a:r>
            <a:rPr kumimoji="1" lang="ja-JP" altLang="ja-JP" sz="1200">
              <a:solidFill>
                <a:schemeClr val="dk1"/>
              </a:solidFill>
              <a:latin typeface="ＭＳ ゴシック" pitchFamily="49" charset="-128"/>
              <a:ea typeface="ＭＳ ゴシック" pitchFamily="49" charset="-128"/>
              <a:cs typeface="+mn-cs"/>
            </a:rPr>
            <a:t>当市の下水道事業はいまだ整備中であることから、下水道事業特別会計における地方債現在高は今後も大きな減少は見込めないところであり、一般会計の負担はしばらく続く見込みとなっている。</a:t>
          </a:r>
          <a:endParaRPr kumimoji="1" lang="en-US" altLang="ja-JP" sz="1200">
            <a:solidFill>
              <a:schemeClr val="dk1"/>
            </a:solidFill>
            <a:latin typeface="ＭＳ ゴシック" pitchFamily="49" charset="-128"/>
            <a:ea typeface="ＭＳ ゴシック" pitchFamily="49" charset="-128"/>
            <a:cs typeface="+mn-cs"/>
          </a:endParaRPr>
        </a:p>
        <a:p>
          <a:r>
            <a:rPr kumimoji="1" lang="ja-JP" altLang="ja-JP" sz="1200">
              <a:solidFill>
                <a:schemeClr val="dk1"/>
              </a:solidFill>
              <a:latin typeface="ＭＳ ゴシック" pitchFamily="49" charset="-128"/>
              <a:ea typeface="ＭＳ ゴシック" pitchFamily="49" charset="-128"/>
              <a:cs typeface="+mn-cs"/>
            </a:rPr>
            <a:t>今後、安定した財政運営を行うにあたり、地方債に依存しすぎることがないよう、建設事業を計画的に進めるよう努める。</a:t>
          </a:r>
          <a:endParaRPr lang="ja-JP" altLang="ja-JP" sz="12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59,296
58,782
45.51
20,638,929
19,588,544
801,596
11,538,844
18,330,814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59,296
58,782
45.51
20,638,929
19,588,544
801,596
11,538,844
18,330,814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59,296
58,782
45.51
20,638,929
19,588,544
801,596
11,538,844
18,330,814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59,296
58,782
45.51
20,638,929
19,588,544
801,596
11,538,844
18,330,814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税収については、個人市民税・固定資産税の割合が高く、法人市民税の割合が少ないため、景気による影響が比較的小さい状況であり、財政力指数は横ばいとなっている。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今後は、高齢化の進展に伴う市税収入の減少、社会保障関係経費の増加が見込まれているため、新たな工業団地を整備するとともに企業誘致などを進め、財政基盤の強化に努める。</a:t>
          </a:r>
          <a:endParaRPr lang="ja-JP"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100330</xdr:rowOff>
    </xdr:from>
    <xdr:to>
      <xdr:col>7</xdr:col>
      <xdr:colOff>152400</xdr:colOff>
      <xdr:row>41</xdr:row>
      <xdr:rowOff>124460</xdr:rowOff>
    </xdr:to>
    <xdr:cxnSp macro="">
      <xdr:nvCxnSpPr>
        <xdr:cNvPr id="66" name="直線コネクタ 65"/>
        <xdr:cNvCxnSpPr/>
      </xdr:nvCxnSpPr>
      <xdr:spPr>
        <a:xfrm flipV="1">
          <a:off x="4114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124460</xdr:rowOff>
    </xdr:from>
    <xdr:to>
      <xdr:col>6</xdr:col>
      <xdr:colOff>0</xdr:colOff>
      <xdr:row>41</xdr:row>
      <xdr:rowOff>148590</xdr:rowOff>
    </xdr:to>
    <xdr:cxnSp macro="">
      <xdr:nvCxnSpPr>
        <xdr:cNvPr id="69" name="直線コネクタ 68"/>
        <xdr:cNvCxnSpPr/>
      </xdr:nvCxnSpPr>
      <xdr:spPr>
        <a:xfrm flipV="1">
          <a:off x="3225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148590</xdr:rowOff>
    </xdr:from>
    <xdr:to>
      <xdr:col>4</xdr:col>
      <xdr:colOff>482600</xdr:colOff>
      <xdr:row>41</xdr:row>
      <xdr:rowOff>148590</xdr:rowOff>
    </xdr:to>
    <xdr:cxnSp macro="">
      <xdr:nvCxnSpPr>
        <xdr:cNvPr id="72" name="直線コネクタ 71"/>
        <xdr:cNvCxnSpPr/>
      </xdr:nvCxnSpPr>
      <xdr:spPr>
        <a:xfrm>
          <a:off x="2336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124460</xdr:rowOff>
    </xdr:from>
    <xdr:to>
      <xdr:col>3</xdr:col>
      <xdr:colOff>279400</xdr:colOff>
      <xdr:row>41</xdr:row>
      <xdr:rowOff>148590</xdr:rowOff>
    </xdr:to>
    <xdr:cxnSp macro="">
      <xdr:nvCxnSpPr>
        <xdr:cNvPr id="75" name="直線コネクタ 74"/>
        <xdr:cNvCxnSpPr/>
      </xdr:nvCxnSpPr>
      <xdr:spPr>
        <a:xfrm>
          <a:off x="1447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85" name="円/楕円 84"/>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21607</xdr:rowOff>
    </xdr:from>
    <xdr:ext cx="762000" cy="259045"/>
    <xdr:sp macro="" textlink="">
      <xdr:nvSpPr>
        <xdr:cNvPr id="86" name="財政力該当値テキスト"/>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73660</xdr:rowOff>
    </xdr:from>
    <xdr:to>
      <xdr:col>6</xdr:col>
      <xdr:colOff>50800</xdr:colOff>
      <xdr:row>42</xdr:row>
      <xdr:rowOff>3810</xdr:rowOff>
    </xdr:to>
    <xdr:sp macro="" textlink="">
      <xdr:nvSpPr>
        <xdr:cNvPr id="87" name="円/楕円 86"/>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88" name="テキスト ボックス 87"/>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97790</xdr:rowOff>
    </xdr:from>
    <xdr:to>
      <xdr:col>4</xdr:col>
      <xdr:colOff>533400</xdr:colOff>
      <xdr:row>42</xdr:row>
      <xdr:rowOff>27940</xdr:rowOff>
    </xdr:to>
    <xdr:sp macro="" textlink="">
      <xdr:nvSpPr>
        <xdr:cNvPr id="89" name="円/楕円 88"/>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90" name="テキスト ボックス 89"/>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97790</xdr:rowOff>
    </xdr:from>
    <xdr:to>
      <xdr:col>3</xdr:col>
      <xdr:colOff>330200</xdr:colOff>
      <xdr:row>42</xdr:row>
      <xdr:rowOff>27940</xdr:rowOff>
    </xdr:to>
    <xdr:sp macro="" textlink="">
      <xdr:nvSpPr>
        <xdr:cNvPr id="91" name="円/楕円 90"/>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12717</xdr:rowOff>
    </xdr:from>
    <xdr:ext cx="762000" cy="259045"/>
    <xdr:sp macro="" textlink="">
      <xdr:nvSpPr>
        <xdr:cNvPr id="92" name="テキスト ボックス 91"/>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93" name="円/楕円 92"/>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94" name="テキスト ボックス 93"/>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歳入においては、地方税や地方交付税が減額となったものの地方消費税交付金が増額となったため、経常的一般財源等が増額となっている。経常収支比率は</a:t>
          </a:r>
          <a:r>
            <a:rPr kumimoji="1" lang="en-US" altLang="ja-JP" sz="1400">
              <a:solidFill>
                <a:schemeClr val="dk1"/>
              </a:solidFill>
              <a:latin typeface="ＭＳ ゴシック" pitchFamily="49" charset="-128"/>
              <a:ea typeface="ＭＳ ゴシック" pitchFamily="49" charset="-128"/>
              <a:cs typeface="+mn-cs"/>
            </a:rPr>
            <a:t>2.0</a:t>
          </a:r>
          <a:r>
            <a:rPr kumimoji="1" lang="ja-JP" altLang="ja-JP" sz="1400">
              <a:solidFill>
                <a:schemeClr val="dk1"/>
              </a:solidFill>
              <a:latin typeface="ＭＳ ゴシック" pitchFamily="49" charset="-128"/>
              <a:ea typeface="ＭＳ ゴシック" pitchFamily="49" charset="-128"/>
              <a:cs typeface="+mn-cs"/>
            </a:rPr>
            <a:t>ポイント</a:t>
          </a:r>
          <a:r>
            <a:rPr kumimoji="1" lang="ja-JP" altLang="en-US" sz="1400">
              <a:solidFill>
                <a:schemeClr val="dk1"/>
              </a:solidFill>
              <a:latin typeface="ＭＳ ゴシック" pitchFamily="49" charset="-128"/>
              <a:ea typeface="ＭＳ ゴシック" pitchFamily="49" charset="-128"/>
              <a:cs typeface="+mn-cs"/>
            </a:rPr>
            <a:t>改善した</a:t>
          </a:r>
          <a:r>
            <a:rPr kumimoji="1" lang="ja-JP" altLang="ja-JP" sz="1400">
              <a:solidFill>
                <a:schemeClr val="dk1"/>
              </a:solidFill>
              <a:latin typeface="ＭＳ ゴシック" pitchFamily="49" charset="-128"/>
              <a:ea typeface="ＭＳ ゴシック" pitchFamily="49" charset="-128"/>
              <a:cs typeface="+mn-cs"/>
            </a:rPr>
            <a:t>ものの、歳出では依然として公債費や繰出金等が高</a:t>
          </a:r>
          <a:r>
            <a:rPr kumimoji="1" lang="ja-JP" altLang="en-US" sz="1400">
              <a:solidFill>
                <a:schemeClr val="dk1"/>
              </a:solidFill>
              <a:latin typeface="ＭＳ ゴシック" pitchFamily="49" charset="-128"/>
              <a:ea typeface="ＭＳ ゴシック" pitchFamily="49" charset="-128"/>
              <a:cs typeface="+mn-cs"/>
            </a:rPr>
            <a:t>い割合を占め</a:t>
          </a:r>
          <a:r>
            <a:rPr kumimoji="1" lang="ja-JP" altLang="ja-JP" sz="1400">
              <a:solidFill>
                <a:schemeClr val="dk1"/>
              </a:solidFill>
              <a:latin typeface="ＭＳ ゴシック" pitchFamily="49" charset="-128"/>
              <a:ea typeface="ＭＳ ゴシック" pitchFamily="49" charset="-128"/>
              <a:cs typeface="+mn-cs"/>
            </a:rPr>
            <a:t>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また、類似団体内の平均と比較しても上回る年が続いている。経常経費等の削減を図るとともに、市税等の徴収強化、公債費の適正化を図りながら、経常収支比率の改善に努める。</a:t>
          </a:r>
          <a:endParaRPr lang="ja-JP" altLang="ja-JP" sz="1400">
            <a:latin typeface="ＭＳ ゴシック" pitchFamily="49" charset="-128"/>
            <a:ea typeface="ＭＳ ゴシック" pitchFamily="49" charset="-128"/>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1451</xdr:rowOff>
    </xdr:from>
    <xdr:to>
      <xdr:col>7</xdr:col>
      <xdr:colOff>152400</xdr:colOff>
      <xdr:row>64</xdr:row>
      <xdr:rowOff>139337</xdr:rowOff>
    </xdr:to>
    <xdr:cxnSp macro="">
      <xdr:nvCxnSpPr>
        <xdr:cNvPr id="131" name="直線コネクタ 130"/>
        <xdr:cNvCxnSpPr/>
      </xdr:nvCxnSpPr>
      <xdr:spPr>
        <a:xfrm flipV="1">
          <a:off x="4114800" y="1097425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64</xdr:row>
      <xdr:rowOff>139337</xdr:rowOff>
    </xdr:to>
    <xdr:cxnSp macro="">
      <xdr:nvCxnSpPr>
        <xdr:cNvPr id="134" name="直線コネクタ 133"/>
        <xdr:cNvCxnSpPr/>
      </xdr:nvCxnSpPr>
      <xdr:spPr>
        <a:xfrm>
          <a:off x="3225800" y="10795000"/>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110853</xdr:rowOff>
    </xdr:to>
    <xdr:cxnSp macro="">
      <xdr:nvCxnSpPr>
        <xdr:cNvPr id="137" name="直線コネクタ 136"/>
        <xdr:cNvCxnSpPr/>
      </xdr:nvCxnSpPr>
      <xdr:spPr>
        <a:xfrm flipV="1">
          <a:off x="2336800" y="1079500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96157</xdr:rowOff>
    </xdr:from>
    <xdr:to>
      <xdr:col>3</xdr:col>
      <xdr:colOff>279400</xdr:colOff>
      <xdr:row>63</xdr:row>
      <xdr:rowOff>110853</xdr:rowOff>
    </xdr:to>
    <xdr:cxnSp macro="">
      <xdr:nvCxnSpPr>
        <xdr:cNvPr id="140" name="直線コネクタ 139"/>
        <xdr:cNvCxnSpPr/>
      </xdr:nvCxnSpPr>
      <xdr:spPr>
        <a:xfrm>
          <a:off x="1447800" y="1072605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122101</xdr:rowOff>
    </xdr:from>
    <xdr:to>
      <xdr:col>7</xdr:col>
      <xdr:colOff>203200</xdr:colOff>
      <xdr:row>64</xdr:row>
      <xdr:rowOff>52251</xdr:rowOff>
    </xdr:to>
    <xdr:sp macro="" textlink="">
      <xdr:nvSpPr>
        <xdr:cNvPr id="150" name="円/楕円 149"/>
        <xdr:cNvSpPr/>
      </xdr:nvSpPr>
      <xdr:spPr>
        <a:xfrm>
          <a:off x="4902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94178</xdr:rowOff>
    </xdr:from>
    <xdr:ext cx="762000" cy="259045"/>
    <xdr:sp macro="" textlink="">
      <xdr:nvSpPr>
        <xdr:cNvPr id="151" name="財政構造の弾力性該当値テキスト"/>
        <xdr:cNvSpPr txBox="1"/>
      </xdr:nvSpPr>
      <xdr:spPr>
        <a:xfrm>
          <a:off x="5041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88537</xdr:rowOff>
    </xdr:from>
    <xdr:to>
      <xdr:col>6</xdr:col>
      <xdr:colOff>50800</xdr:colOff>
      <xdr:row>65</xdr:row>
      <xdr:rowOff>18687</xdr:rowOff>
    </xdr:to>
    <xdr:sp macro="" textlink="">
      <xdr:nvSpPr>
        <xdr:cNvPr id="152" name="円/楕円 151"/>
        <xdr:cNvSpPr/>
      </xdr:nvSpPr>
      <xdr:spPr>
        <a:xfrm>
          <a:off x="4064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3464</xdr:rowOff>
    </xdr:from>
    <xdr:ext cx="736600" cy="259045"/>
    <xdr:sp macro="" textlink="">
      <xdr:nvSpPr>
        <xdr:cNvPr id="153" name="テキスト ボックス 152"/>
        <xdr:cNvSpPr txBox="1"/>
      </xdr:nvSpPr>
      <xdr:spPr>
        <a:xfrm>
          <a:off x="3733800" y="1114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4" name="円/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5" name="テキスト ボックス 154"/>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60053</xdr:rowOff>
    </xdr:from>
    <xdr:to>
      <xdr:col>3</xdr:col>
      <xdr:colOff>330200</xdr:colOff>
      <xdr:row>63</xdr:row>
      <xdr:rowOff>161653</xdr:rowOff>
    </xdr:to>
    <xdr:sp macro="" textlink="">
      <xdr:nvSpPr>
        <xdr:cNvPr id="156" name="円/楕円 155"/>
        <xdr:cNvSpPr/>
      </xdr:nvSpPr>
      <xdr:spPr>
        <a:xfrm>
          <a:off x="2286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146430</xdr:rowOff>
    </xdr:from>
    <xdr:ext cx="762000" cy="259045"/>
    <xdr:sp macro="" textlink="">
      <xdr:nvSpPr>
        <xdr:cNvPr id="157" name="テキスト ボックス 156"/>
        <xdr:cNvSpPr txBox="1"/>
      </xdr:nvSpPr>
      <xdr:spPr>
        <a:xfrm>
          <a:off x="1955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45357</xdr:rowOff>
    </xdr:from>
    <xdr:to>
      <xdr:col>2</xdr:col>
      <xdr:colOff>127000</xdr:colOff>
      <xdr:row>62</xdr:row>
      <xdr:rowOff>146957</xdr:rowOff>
    </xdr:to>
    <xdr:sp macro="" textlink="">
      <xdr:nvSpPr>
        <xdr:cNvPr id="158" name="円/楕円 157"/>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131734</xdr:rowOff>
    </xdr:from>
    <xdr:ext cx="762000" cy="259045"/>
    <xdr:sp macro="" textlink="">
      <xdr:nvSpPr>
        <xdr:cNvPr id="159" name="テキスト ボックス 158"/>
        <xdr:cNvSpPr txBox="1"/>
      </xdr:nvSpPr>
      <xdr:spPr>
        <a:xfrm>
          <a:off x="1066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人件費・物件費等については、職員数の削減や臨時職員賃金の抑制により、人口一人当たりの決算額は類似団体平均を下回っている。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今後も事務事業及び組織機構の見直しを通じて、現行の水準を維持していく。</a:t>
          </a:r>
          <a:endParaRPr lang="ja-JP"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19202</xdr:rowOff>
    </xdr:from>
    <xdr:to>
      <xdr:col>7</xdr:col>
      <xdr:colOff>152400</xdr:colOff>
      <xdr:row>83</xdr:row>
      <xdr:rowOff>63280</xdr:rowOff>
    </xdr:to>
    <xdr:cxnSp macro="">
      <xdr:nvCxnSpPr>
        <xdr:cNvPr id="194" name="直線コネクタ 193"/>
        <xdr:cNvCxnSpPr/>
      </xdr:nvCxnSpPr>
      <xdr:spPr>
        <a:xfrm>
          <a:off x="4114800" y="14249552"/>
          <a:ext cx="838200" cy="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132283</xdr:rowOff>
    </xdr:from>
    <xdr:to>
      <xdr:col>6</xdr:col>
      <xdr:colOff>0</xdr:colOff>
      <xdr:row>83</xdr:row>
      <xdr:rowOff>19202</xdr:rowOff>
    </xdr:to>
    <xdr:cxnSp macro="">
      <xdr:nvCxnSpPr>
        <xdr:cNvPr id="197" name="直線コネクタ 196"/>
        <xdr:cNvCxnSpPr/>
      </xdr:nvCxnSpPr>
      <xdr:spPr>
        <a:xfrm>
          <a:off x="3225800" y="14191183"/>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132283</xdr:rowOff>
    </xdr:from>
    <xdr:to>
      <xdr:col>4</xdr:col>
      <xdr:colOff>482600</xdr:colOff>
      <xdr:row>82</xdr:row>
      <xdr:rowOff>142218</xdr:rowOff>
    </xdr:to>
    <xdr:cxnSp macro="">
      <xdr:nvCxnSpPr>
        <xdr:cNvPr id="200" name="直線コネクタ 199"/>
        <xdr:cNvCxnSpPr/>
      </xdr:nvCxnSpPr>
      <xdr:spPr>
        <a:xfrm flipV="1">
          <a:off x="2336800" y="14191183"/>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142218</xdr:rowOff>
    </xdr:from>
    <xdr:to>
      <xdr:col>3</xdr:col>
      <xdr:colOff>279400</xdr:colOff>
      <xdr:row>82</xdr:row>
      <xdr:rowOff>162714</xdr:rowOff>
    </xdr:to>
    <xdr:cxnSp macro="">
      <xdr:nvCxnSpPr>
        <xdr:cNvPr id="203" name="直線コネクタ 202"/>
        <xdr:cNvCxnSpPr/>
      </xdr:nvCxnSpPr>
      <xdr:spPr>
        <a:xfrm flipV="1">
          <a:off x="1447800" y="14201118"/>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12480</xdr:rowOff>
    </xdr:from>
    <xdr:to>
      <xdr:col>7</xdr:col>
      <xdr:colOff>203200</xdr:colOff>
      <xdr:row>83</xdr:row>
      <xdr:rowOff>114080</xdr:rowOff>
    </xdr:to>
    <xdr:sp macro="" textlink="">
      <xdr:nvSpPr>
        <xdr:cNvPr id="213" name="円/楕円 212"/>
        <xdr:cNvSpPr/>
      </xdr:nvSpPr>
      <xdr:spPr>
        <a:xfrm>
          <a:off x="4902200" y="142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29007</xdr:rowOff>
    </xdr:from>
    <xdr:ext cx="762000" cy="259045"/>
    <xdr:sp macro="" textlink="">
      <xdr:nvSpPr>
        <xdr:cNvPr id="214" name="人件費・物件費等の状況該当値テキスト"/>
        <xdr:cNvSpPr txBox="1"/>
      </xdr:nvSpPr>
      <xdr:spPr>
        <a:xfrm>
          <a:off x="5041900" y="1408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139852</xdr:rowOff>
    </xdr:from>
    <xdr:to>
      <xdr:col>6</xdr:col>
      <xdr:colOff>50800</xdr:colOff>
      <xdr:row>83</xdr:row>
      <xdr:rowOff>70002</xdr:rowOff>
    </xdr:to>
    <xdr:sp macro="" textlink="">
      <xdr:nvSpPr>
        <xdr:cNvPr id="215" name="円/楕円 214"/>
        <xdr:cNvSpPr/>
      </xdr:nvSpPr>
      <xdr:spPr>
        <a:xfrm>
          <a:off x="4064000" y="1419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80179</xdr:rowOff>
    </xdr:from>
    <xdr:ext cx="736600" cy="259045"/>
    <xdr:sp macro="" textlink="">
      <xdr:nvSpPr>
        <xdr:cNvPr id="216" name="テキスト ボックス 215"/>
        <xdr:cNvSpPr txBox="1"/>
      </xdr:nvSpPr>
      <xdr:spPr>
        <a:xfrm>
          <a:off x="3733800" y="1396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93,485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81483</xdr:rowOff>
    </xdr:from>
    <xdr:to>
      <xdr:col>4</xdr:col>
      <xdr:colOff>533400</xdr:colOff>
      <xdr:row>83</xdr:row>
      <xdr:rowOff>11633</xdr:rowOff>
    </xdr:to>
    <xdr:sp macro="" textlink="">
      <xdr:nvSpPr>
        <xdr:cNvPr id="217" name="円/楕円 216"/>
        <xdr:cNvSpPr/>
      </xdr:nvSpPr>
      <xdr:spPr>
        <a:xfrm>
          <a:off x="3175000" y="141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21810</xdr:rowOff>
    </xdr:from>
    <xdr:ext cx="762000" cy="259045"/>
    <xdr:sp macro="" textlink="">
      <xdr:nvSpPr>
        <xdr:cNvPr id="218" name="テキスト ボックス 217"/>
        <xdr:cNvSpPr txBox="1"/>
      </xdr:nvSpPr>
      <xdr:spPr>
        <a:xfrm>
          <a:off x="2844800" y="1390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91418</xdr:rowOff>
    </xdr:from>
    <xdr:to>
      <xdr:col>3</xdr:col>
      <xdr:colOff>330200</xdr:colOff>
      <xdr:row>83</xdr:row>
      <xdr:rowOff>21568</xdr:rowOff>
    </xdr:to>
    <xdr:sp macro="" textlink="">
      <xdr:nvSpPr>
        <xdr:cNvPr id="219" name="円/楕円 218"/>
        <xdr:cNvSpPr/>
      </xdr:nvSpPr>
      <xdr:spPr>
        <a:xfrm>
          <a:off x="2286000" y="141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31745</xdr:rowOff>
    </xdr:from>
    <xdr:ext cx="762000" cy="259045"/>
    <xdr:sp macro="" textlink="">
      <xdr:nvSpPr>
        <xdr:cNvPr id="220" name="テキスト ボックス 219"/>
        <xdr:cNvSpPr txBox="1"/>
      </xdr:nvSpPr>
      <xdr:spPr>
        <a:xfrm>
          <a:off x="1955800" y="1391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111914</xdr:rowOff>
    </xdr:from>
    <xdr:to>
      <xdr:col>2</xdr:col>
      <xdr:colOff>127000</xdr:colOff>
      <xdr:row>83</xdr:row>
      <xdr:rowOff>42064</xdr:rowOff>
    </xdr:to>
    <xdr:sp macro="" textlink="">
      <xdr:nvSpPr>
        <xdr:cNvPr id="221" name="円/楕円 220"/>
        <xdr:cNvSpPr/>
      </xdr:nvSpPr>
      <xdr:spPr>
        <a:xfrm>
          <a:off x="1397000" y="141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52241</xdr:rowOff>
    </xdr:from>
    <xdr:ext cx="762000" cy="259045"/>
    <xdr:sp macro="" textlink="">
      <xdr:nvSpPr>
        <xdr:cNvPr id="222" name="テキスト ボックス 221"/>
        <xdr:cNvSpPr txBox="1"/>
      </xdr:nvSpPr>
      <xdr:spPr>
        <a:xfrm>
          <a:off x="1066800" y="139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latin typeface="ＭＳ ゴシック" pitchFamily="49" charset="-128"/>
              <a:ea typeface="ＭＳ ゴシック" pitchFamily="49" charset="-128"/>
              <a:cs typeface="+mn-cs"/>
            </a:rPr>
            <a:t>大量の定年退職が近年続き、職員の年齢構成の低年齢化が進み、比較的に経験年数が短い職員の昇格者が増えている。このため、国家公務員の給料水準との比較において、一部の年齢階層の平均給料に差が出たためにラスパイレス指数の上昇につながった。今後、県、近隣市の状況を踏まえ、昇給制度の見直しを検討する等、給与水準の適正化に努めたい。</a:t>
          </a:r>
          <a:endParaRPr kumimoji="1" lang="ja-JP"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29211</xdr:rowOff>
    </xdr:to>
    <xdr:cxnSp macro="">
      <xdr:nvCxnSpPr>
        <xdr:cNvPr id="256" name="直線コネクタ 255"/>
        <xdr:cNvCxnSpPr/>
      </xdr:nvCxnSpPr>
      <xdr:spPr>
        <a:xfrm>
          <a:off x="16179800" y="1475782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86</xdr:row>
      <xdr:rowOff>13123</xdr:rowOff>
    </xdr:to>
    <xdr:cxnSp macro="">
      <xdr:nvCxnSpPr>
        <xdr:cNvPr id="259" name="直線コネクタ 258"/>
        <xdr:cNvCxnSpPr/>
      </xdr:nvCxnSpPr>
      <xdr:spPr>
        <a:xfrm>
          <a:off x="15290800" y="1467738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69850</xdr:rowOff>
    </xdr:to>
    <xdr:cxnSp macro="">
      <xdr:nvCxnSpPr>
        <xdr:cNvPr id="262" name="直線コネクタ 261"/>
        <xdr:cNvCxnSpPr/>
      </xdr:nvCxnSpPr>
      <xdr:spPr>
        <a:xfrm flipV="1">
          <a:off x="14401800" y="14677389"/>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102023</xdr:rowOff>
    </xdr:to>
    <xdr:cxnSp macro="">
      <xdr:nvCxnSpPr>
        <xdr:cNvPr id="265" name="直線コネクタ 264"/>
        <xdr:cNvCxnSpPr/>
      </xdr:nvCxnSpPr>
      <xdr:spPr>
        <a:xfrm flipV="1">
          <a:off x="13512800" y="153289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5" name="円/楕円 274"/>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45738</xdr:rowOff>
    </xdr:from>
    <xdr:ext cx="762000" cy="259045"/>
    <xdr:sp macro="" textlink="">
      <xdr:nvSpPr>
        <xdr:cNvPr id="276" name="給与水準   （国との比較）該当値テキスト"/>
        <xdr:cNvSpPr txBox="1"/>
      </xdr:nvSpPr>
      <xdr:spPr>
        <a:xfrm>
          <a:off x="17106900" y="1461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7" name="円/楕円 276"/>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8" name="テキスト ボックス 277"/>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9" name="円/楕円 278"/>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80" name="テキスト ボックス 279"/>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1" name="円/楕円 280"/>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2" name="テキスト ボックス 281"/>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3" name="円/楕円 282"/>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84" name="テキスト ボックス 283"/>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latin typeface="ＭＳ ゴシック" pitchFamily="49" charset="-128"/>
              <a:ea typeface="ＭＳ ゴシック" pitchFamily="49" charset="-128"/>
              <a:cs typeface="+mn-cs"/>
            </a:rPr>
            <a:t>行政改革行動計画及び市長の市政公約に基づく職員数の削減を実施してきたため、平成１７年４月１日現在の職員数から９．２％の削減となっており、今後も市民サービス水準に対して適切な定員管理の維持に努めたい。</a:t>
          </a:r>
          <a:endParaRPr kumimoji="1" lang="ja-JP"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128481</xdr:rowOff>
    </xdr:from>
    <xdr:to>
      <xdr:col>24</xdr:col>
      <xdr:colOff>558800</xdr:colOff>
      <xdr:row>59</xdr:row>
      <xdr:rowOff>134514</xdr:rowOff>
    </xdr:to>
    <xdr:cxnSp macro="">
      <xdr:nvCxnSpPr>
        <xdr:cNvPr id="319" name="直線コネクタ 318"/>
        <xdr:cNvCxnSpPr/>
      </xdr:nvCxnSpPr>
      <xdr:spPr>
        <a:xfrm flipV="1">
          <a:off x="16179800" y="1024403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116417</xdr:rowOff>
    </xdr:from>
    <xdr:to>
      <xdr:col>23</xdr:col>
      <xdr:colOff>406400</xdr:colOff>
      <xdr:row>59</xdr:row>
      <xdr:rowOff>134514</xdr:rowOff>
    </xdr:to>
    <xdr:cxnSp macro="">
      <xdr:nvCxnSpPr>
        <xdr:cNvPr id="322" name="直線コネクタ 321"/>
        <xdr:cNvCxnSpPr/>
      </xdr:nvCxnSpPr>
      <xdr:spPr>
        <a:xfrm>
          <a:off x="15290800" y="1023196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116417</xdr:rowOff>
    </xdr:from>
    <xdr:to>
      <xdr:col>22</xdr:col>
      <xdr:colOff>203200</xdr:colOff>
      <xdr:row>59</xdr:row>
      <xdr:rowOff>118428</xdr:rowOff>
    </xdr:to>
    <xdr:cxnSp macro="">
      <xdr:nvCxnSpPr>
        <xdr:cNvPr id="325" name="直線コネクタ 324"/>
        <xdr:cNvCxnSpPr/>
      </xdr:nvCxnSpPr>
      <xdr:spPr>
        <a:xfrm flipV="1">
          <a:off x="14401800" y="1023196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118428</xdr:rowOff>
    </xdr:from>
    <xdr:to>
      <xdr:col>21</xdr:col>
      <xdr:colOff>0</xdr:colOff>
      <xdr:row>59</xdr:row>
      <xdr:rowOff>140546</xdr:rowOff>
    </xdr:to>
    <xdr:cxnSp macro="">
      <xdr:nvCxnSpPr>
        <xdr:cNvPr id="328" name="直線コネクタ 327"/>
        <xdr:cNvCxnSpPr/>
      </xdr:nvCxnSpPr>
      <xdr:spPr>
        <a:xfrm flipV="1">
          <a:off x="13512800" y="1023397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0" name="テキスト ボックス 32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2" name="テキスト ボックス 331"/>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77681</xdr:rowOff>
    </xdr:from>
    <xdr:to>
      <xdr:col>24</xdr:col>
      <xdr:colOff>609600</xdr:colOff>
      <xdr:row>60</xdr:row>
      <xdr:rowOff>7831</xdr:rowOff>
    </xdr:to>
    <xdr:sp macro="" textlink="">
      <xdr:nvSpPr>
        <xdr:cNvPr id="338" name="円/楕円 337"/>
        <xdr:cNvSpPr/>
      </xdr:nvSpPr>
      <xdr:spPr>
        <a:xfrm>
          <a:off x="169672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94208</xdr:rowOff>
    </xdr:from>
    <xdr:ext cx="762000" cy="259045"/>
    <xdr:sp macro="" textlink="">
      <xdr:nvSpPr>
        <xdr:cNvPr id="339" name="定員管理の状況該当値テキスト"/>
        <xdr:cNvSpPr txBox="1"/>
      </xdr:nvSpPr>
      <xdr:spPr>
        <a:xfrm>
          <a:off x="17106900" y="1003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83714</xdr:rowOff>
    </xdr:from>
    <xdr:to>
      <xdr:col>23</xdr:col>
      <xdr:colOff>457200</xdr:colOff>
      <xdr:row>60</xdr:row>
      <xdr:rowOff>13864</xdr:rowOff>
    </xdr:to>
    <xdr:sp macro="" textlink="">
      <xdr:nvSpPr>
        <xdr:cNvPr id="340" name="円/楕円 339"/>
        <xdr:cNvSpPr/>
      </xdr:nvSpPr>
      <xdr:spPr>
        <a:xfrm>
          <a:off x="16129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24041</xdr:rowOff>
    </xdr:from>
    <xdr:ext cx="736600" cy="259045"/>
    <xdr:sp macro="" textlink="">
      <xdr:nvSpPr>
        <xdr:cNvPr id="341" name="テキスト ボックス 340"/>
        <xdr:cNvSpPr txBox="1"/>
      </xdr:nvSpPr>
      <xdr:spPr>
        <a:xfrm>
          <a:off x="15798800" y="996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65617</xdr:rowOff>
    </xdr:from>
    <xdr:to>
      <xdr:col>22</xdr:col>
      <xdr:colOff>254000</xdr:colOff>
      <xdr:row>59</xdr:row>
      <xdr:rowOff>167217</xdr:rowOff>
    </xdr:to>
    <xdr:sp macro="" textlink="">
      <xdr:nvSpPr>
        <xdr:cNvPr id="342" name="円/楕円 341"/>
        <xdr:cNvSpPr/>
      </xdr:nvSpPr>
      <xdr:spPr>
        <a:xfrm>
          <a:off x="15240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5944</xdr:rowOff>
    </xdr:from>
    <xdr:ext cx="762000" cy="259045"/>
    <xdr:sp macro="" textlink="">
      <xdr:nvSpPr>
        <xdr:cNvPr id="343" name="テキスト ボックス 342"/>
        <xdr:cNvSpPr txBox="1"/>
      </xdr:nvSpPr>
      <xdr:spPr>
        <a:xfrm>
          <a:off x="14909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67628</xdr:rowOff>
    </xdr:from>
    <xdr:to>
      <xdr:col>21</xdr:col>
      <xdr:colOff>50800</xdr:colOff>
      <xdr:row>59</xdr:row>
      <xdr:rowOff>169228</xdr:rowOff>
    </xdr:to>
    <xdr:sp macro="" textlink="">
      <xdr:nvSpPr>
        <xdr:cNvPr id="344" name="円/楕円 343"/>
        <xdr:cNvSpPr/>
      </xdr:nvSpPr>
      <xdr:spPr>
        <a:xfrm>
          <a:off x="143510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7955</xdr:rowOff>
    </xdr:from>
    <xdr:ext cx="762000" cy="259045"/>
    <xdr:sp macro="" textlink="">
      <xdr:nvSpPr>
        <xdr:cNvPr id="345" name="テキスト ボックス 344"/>
        <xdr:cNvSpPr txBox="1"/>
      </xdr:nvSpPr>
      <xdr:spPr>
        <a:xfrm>
          <a:off x="14020800" y="99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89746</xdr:rowOff>
    </xdr:from>
    <xdr:to>
      <xdr:col>19</xdr:col>
      <xdr:colOff>533400</xdr:colOff>
      <xdr:row>60</xdr:row>
      <xdr:rowOff>19896</xdr:rowOff>
    </xdr:to>
    <xdr:sp macro="" textlink="">
      <xdr:nvSpPr>
        <xdr:cNvPr id="346" name="円/楕円 345"/>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30073</xdr:rowOff>
    </xdr:from>
    <xdr:ext cx="762000" cy="259045"/>
    <xdr:sp macro="" textlink="">
      <xdr:nvSpPr>
        <xdr:cNvPr id="347" name="テキスト ボックス 346"/>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地方債発行額抑制の継続により、実質公債費率は前年度に比べ</a:t>
          </a:r>
          <a:r>
            <a:rPr kumimoji="1" lang="en-US" altLang="ja-JP" sz="1400">
              <a:solidFill>
                <a:schemeClr val="dk1"/>
              </a:solidFill>
              <a:latin typeface="ＭＳ ゴシック" pitchFamily="49" charset="-128"/>
              <a:ea typeface="ＭＳ ゴシック" pitchFamily="49" charset="-128"/>
              <a:cs typeface="+mn-cs"/>
            </a:rPr>
            <a:t>0.3</a:t>
          </a:r>
          <a:r>
            <a:rPr kumimoji="1" lang="ja-JP" altLang="ja-JP" sz="1400">
              <a:solidFill>
                <a:schemeClr val="dk1"/>
              </a:solidFill>
              <a:latin typeface="ＭＳ ゴシック" pitchFamily="49" charset="-128"/>
              <a:ea typeface="ＭＳ ゴシック" pitchFamily="49" charset="-128"/>
              <a:cs typeface="+mn-cs"/>
            </a:rPr>
            <a:t>ポイント改善している。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しかしながら、類似団体の平均と比較しても、依然として高い水準であるため、今後も地方債発行額を抑制し、公債費負担の適正化を図っていく。</a:t>
          </a:r>
          <a:endParaRPr kumimoji="1" lang="en-US"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94297</xdr:rowOff>
    </xdr:from>
    <xdr:to>
      <xdr:col>24</xdr:col>
      <xdr:colOff>558800</xdr:colOff>
      <xdr:row>41</xdr:row>
      <xdr:rowOff>112395</xdr:rowOff>
    </xdr:to>
    <xdr:cxnSp macro="">
      <xdr:nvCxnSpPr>
        <xdr:cNvPr id="377" name="直線コネクタ 376"/>
        <xdr:cNvCxnSpPr/>
      </xdr:nvCxnSpPr>
      <xdr:spPr>
        <a:xfrm flipV="1">
          <a:off x="16179800" y="712374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78"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41</xdr:row>
      <xdr:rowOff>136525</xdr:rowOff>
    </xdr:to>
    <xdr:cxnSp macro="">
      <xdr:nvCxnSpPr>
        <xdr:cNvPr id="380" name="直線コネクタ 379"/>
        <xdr:cNvCxnSpPr/>
      </xdr:nvCxnSpPr>
      <xdr:spPr>
        <a:xfrm flipV="1">
          <a:off x="15290800" y="71418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2" name="テキスト ボックス 381"/>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136525</xdr:rowOff>
    </xdr:from>
    <xdr:to>
      <xdr:col>22</xdr:col>
      <xdr:colOff>203200</xdr:colOff>
      <xdr:row>41</xdr:row>
      <xdr:rowOff>166688</xdr:rowOff>
    </xdr:to>
    <xdr:cxnSp macro="">
      <xdr:nvCxnSpPr>
        <xdr:cNvPr id="383" name="直線コネクタ 382"/>
        <xdr:cNvCxnSpPr/>
      </xdr:nvCxnSpPr>
      <xdr:spPr>
        <a:xfrm flipV="1">
          <a:off x="14401800" y="716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166688</xdr:rowOff>
    </xdr:from>
    <xdr:to>
      <xdr:col>21</xdr:col>
      <xdr:colOff>0</xdr:colOff>
      <xdr:row>42</xdr:row>
      <xdr:rowOff>19368</xdr:rowOff>
    </xdr:to>
    <xdr:cxnSp macro="">
      <xdr:nvCxnSpPr>
        <xdr:cNvPr id="386" name="直線コネクタ 385"/>
        <xdr:cNvCxnSpPr/>
      </xdr:nvCxnSpPr>
      <xdr:spPr>
        <a:xfrm flipV="1">
          <a:off x="13512800" y="71961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88" name="テキスト ボックス 387"/>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0" name="テキスト ボックス 389"/>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43497</xdr:rowOff>
    </xdr:from>
    <xdr:to>
      <xdr:col>24</xdr:col>
      <xdr:colOff>609600</xdr:colOff>
      <xdr:row>41</xdr:row>
      <xdr:rowOff>145097</xdr:rowOff>
    </xdr:to>
    <xdr:sp macro="" textlink="">
      <xdr:nvSpPr>
        <xdr:cNvPr id="396" name="円/楕円 395"/>
        <xdr:cNvSpPr/>
      </xdr:nvSpPr>
      <xdr:spPr>
        <a:xfrm>
          <a:off x="169672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15574</xdr:rowOff>
    </xdr:from>
    <xdr:ext cx="762000" cy="259045"/>
    <xdr:sp macro="" textlink="">
      <xdr:nvSpPr>
        <xdr:cNvPr id="397" name="公債費負担の状況該当値テキスト"/>
        <xdr:cNvSpPr txBox="1"/>
      </xdr:nvSpPr>
      <xdr:spPr>
        <a:xfrm>
          <a:off x="17106900" y="70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398" name="円/楕円 397"/>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399" name="テキスト ボックス 398"/>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85725</xdr:rowOff>
    </xdr:from>
    <xdr:to>
      <xdr:col>22</xdr:col>
      <xdr:colOff>254000</xdr:colOff>
      <xdr:row>42</xdr:row>
      <xdr:rowOff>15875</xdr:rowOff>
    </xdr:to>
    <xdr:sp macro="" textlink="">
      <xdr:nvSpPr>
        <xdr:cNvPr id="400" name="円/楕円 399"/>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652</xdr:rowOff>
    </xdr:from>
    <xdr:ext cx="762000" cy="259045"/>
    <xdr:sp macro="" textlink="">
      <xdr:nvSpPr>
        <xdr:cNvPr id="401" name="テキスト ボックス 400"/>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115888</xdr:rowOff>
    </xdr:from>
    <xdr:to>
      <xdr:col>21</xdr:col>
      <xdr:colOff>50800</xdr:colOff>
      <xdr:row>42</xdr:row>
      <xdr:rowOff>46038</xdr:rowOff>
    </xdr:to>
    <xdr:sp macro="" textlink="">
      <xdr:nvSpPr>
        <xdr:cNvPr id="402" name="円/楕円 401"/>
        <xdr:cNvSpPr/>
      </xdr:nvSpPr>
      <xdr:spPr>
        <a:xfrm>
          <a:off x="14351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403" name="テキスト ボックス 402"/>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404" name="円/楕円 403"/>
        <xdr:cNvSpPr/>
      </xdr:nvSpPr>
      <xdr:spPr>
        <a:xfrm>
          <a:off x="13462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405" name="テキスト ボックス 40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財政調整基金においては平成</a:t>
          </a:r>
          <a:r>
            <a:rPr kumimoji="1" lang="en-US" altLang="ja-JP" sz="1400">
              <a:solidFill>
                <a:schemeClr val="dk1"/>
              </a:solidFill>
              <a:latin typeface="ＭＳ ゴシック" pitchFamily="49" charset="-128"/>
              <a:ea typeface="ＭＳ ゴシック" pitchFamily="49" charset="-128"/>
              <a:cs typeface="+mn-cs"/>
            </a:rPr>
            <a:t>26</a:t>
          </a:r>
          <a:r>
            <a:rPr kumimoji="1" lang="ja-JP" altLang="ja-JP" sz="1400">
              <a:solidFill>
                <a:schemeClr val="dk1"/>
              </a:solidFill>
              <a:latin typeface="ＭＳ ゴシック" pitchFamily="49" charset="-128"/>
              <a:ea typeface="ＭＳ ゴシック" pitchFamily="49" charset="-128"/>
              <a:cs typeface="+mn-cs"/>
            </a:rPr>
            <a:t>年度に続き取り崩しを行ったが、地方債の発行抑制による地方債残高の減少により、将来負担比率は年々改善している状況である。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しかしながら、類似団体平均と比較すると依然として高い水準となっているため、今後も地方債発行額の適正な管理を行い、地方債残高の確実な縮減を進めていく。</a:t>
          </a:r>
          <a:endParaRPr lang="ja-JP"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12615</xdr:rowOff>
    </xdr:from>
    <xdr:to>
      <xdr:col>24</xdr:col>
      <xdr:colOff>558800</xdr:colOff>
      <xdr:row>17</xdr:row>
      <xdr:rowOff>49615</xdr:rowOff>
    </xdr:to>
    <xdr:cxnSp macro="">
      <xdr:nvCxnSpPr>
        <xdr:cNvPr id="439" name="直線コネクタ 438"/>
        <xdr:cNvCxnSpPr/>
      </xdr:nvCxnSpPr>
      <xdr:spPr>
        <a:xfrm flipV="1">
          <a:off x="16179800" y="2927265"/>
          <a:ext cx="8382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0"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49615</xdr:rowOff>
    </xdr:from>
    <xdr:to>
      <xdr:col>23</xdr:col>
      <xdr:colOff>406400</xdr:colOff>
      <xdr:row>17</xdr:row>
      <xdr:rowOff>70527</xdr:rowOff>
    </xdr:to>
    <xdr:cxnSp macro="">
      <xdr:nvCxnSpPr>
        <xdr:cNvPr id="442" name="直線コネクタ 441"/>
        <xdr:cNvCxnSpPr/>
      </xdr:nvCxnSpPr>
      <xdr:spPr>
        <a:xfrm flipV="1">
          <a:off x="15290800" y="2964265"/>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70527</xdr:rowOff>
    </xdr:from>
    <xdr:to>
      <xdr:col>22</xdr:col>
      <xdr:colOff>203200</xdr:colOff>
      <xdr:row>17</xdr:row>
      <xdr:rowOff>110744</xdr:rowOff>
    </xdr:to>
    <xdr:cxnSp macro="">
      <xdr:nvCxnSpPr>
        <xdr:cNvPr id="445" name="直線コネクタ 444"/>
        <xdr:cNvCxnSpPr/>
      </xdr:nvCxnSpPr>
      <xdr:spPr>
        <a:xfrm flipV="1">
          <a:off x="14401800" y="29851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7" name="テキスト ボックス 446"/>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110744</xdr:rowOff>
    </xdr:from>
    <xdr:to>
      <xdr:col>21</xdr:col>
      <xdr:colOff>0</xdr:colOff>
      <xdr:row>18</xdr:row>
      <xdr:rowOff>30184</xdr:rowOff>
    </xdr:to>
    <xdr:cxnSp macro="">
      <xdr:nvCxnSpPr>
        <xdr:cNvPr id="448" name="直線コネクタ 447"/>
        <xdr:cNvCxnSpPr/>
      </xdr:nvCxnSpPr>
      <xdr:spPr>
        <a:xfrm flipV="1">
          <a:off x="13512800" y="3025394"/>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0" name="テキスト ボックス 449"/>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2" name="テキスト ボックス 45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133265</xdr:rowOff>
    </xdr:from>
    <xdr:to>
      <xdr:col>24</xdr:col>
      <xdr:colOff>609600</xdr:colOff>
      <xdr:row>17</xdr:row>
      <xdr:rowOff>63415</xdr:rowOff>
    </xdr:to>
    <xdr:sp macro="" textlink="">
      <xdr:nvSpPr>
        <xdr:cNvPr id="458" name="円/楕円 457"/>
        <xdr:cNvSpPr/>
      </xdr:nvSpPr>
      <xdr:spPr>
        <a:xfrm>
          <a:off x="169672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105342</xdr:rowOff>
    </xdr:from>
    <xdr:ext cx="762000" cy="259045"/>
    <xdr:sp macro="" textlink="">
      <xdr:nvSpPr>
        <xdr:cNvPr id="459" name="将来負担の状況該当値テキスト"/>
        <xdr:cNvSpPr txBox="1"/>
      </xdr:nvSpPr>
      <xdr:spPr>
        <a:xfrm>
          <a:off x="17106900" y="28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170265</xdr:rowOff>
    </xdr:from>
    <xdr:to>
      <xdr:col>23</xdr:col>
      <xdr:colOff>457200</xdr:colOff>
      <xdr:row>17</xdr:row>
      <xdr:rowOff>100415</xdr:rowOff>
    </xdr:to>
    <xdr:sp macro="" textlink="">
      <xdr:nvSpPr>
        <xdr:cNvPr id="460" name="円/楕円 459"/>
        <xdr:cNvSpPr/>
      </xdr:nvSpPr>
      <xdr:spPr>
        <a:xfrm>
          <a:off x="16129000" y="29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85192</xdr:rowOff>
    </xdr:from>
    <xdr:ext cx="736600" cy="259045"/>
    <xdr:sp macro="" textlink="">
      <xdr:nvSpPr>
        <xdr:cNvPr id="461" name="テキスト ボックス 460"/>
        <xdr:cNvSpPr txBox="1"/>
      </xdr:nvSpPr>
      <xdr:spPr>
        <a:xfrm>
          <a:off x="15798800" y="299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19727</xdr:rowOff>
    </xdr:from>
    <xdr:to>
      <xdr:col>22</xdr:col>
      <xdr:colOff>254000</xdr:colOff>
      <xdr:row>17</xdr:row>
      <xdr:rowOff>121327</xdr:rowOff>
    </xdr:to>
    <xdr:sp macro="" textlink="">
      <xdr:nvSpPr>
        <xdr:cNvPr id="462" name="円/楕円 461"/>
        <xdr:cNvSpPr/>
      </xdr:nvSpPr>
      <xdr:spPr>
        <a:xfrm>
          <a:off x="152400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106104</xdr:rowOff>
    </xdr:from>
    <xdr:ext cx="762000" cy="259045"/>
    <xdr:sp macro="" textlink="">
      <xdr:nvSpPr>
        <xdr:cNvPr id="463" name="テキスト ボックス 462"/>
        <xdr:cNvSpPr txBox="1"/>
      </xdr:nvSpPr>
      <xdr:spPr>
        <a:xfrm>
          <a:off x="14909800" y="30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59944</xdr:rowOff>
    </xdr:from>
    <xdr:to>
      <xdr:col>21</xdr:col>
      <xdr:colOff>50800</xdr:colOff>
      <xdr:row>17</xdr:row>
      <xdr:rowOff>161544</xdr:rowOff>
    </xdr:to>
    <xdr:sp macro="" textlink="">
      <xdr:nvSpPr>
        <xdr:cNvPr id="464" name="円/楕円 463"/>
        <xdr:cNvSpPr/>
      </xdr:nvSpPr>
      <xdr:spPr>
        <a:xfrm>
          <a:off x="14351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146321</xdr:rowOff>
    </xdr:from>
    <xdr:ext cx="762000" cy="259045"/>
    <xdr:sp macro="" textlink="">
      <xdr:nvSpPr>
        <xdr:cNvPr id="465" name="テキスト ボックス 464"/>
        <xdr:cNvSpPr txBox="1"/>
      </xdr:nvSpPr>
      <xdr:spPr>
        <a:xfrm>
          <a:off x="14020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150834</xdr:rowOff>
    </xdr:from>
    <xdr:to>
      <xdr:col>19</xdr:col>
      <xdr:colOff>533400</xdr:colOff>
      <xdr:row>18</xdr:row>
      <xdr:rowOff>80984</xdr:rowOff>
    </xdr:to>
    <xdr:sp macro="" textlink="">
      <xdr:nvSpPr>
        <xdr:cNvPr id="466" name="円/楕円 465"/>
        <xdr:cNvSpPr/>
      </xdr:nvSpPr>
      <xdr:spPr>
        <a:xfrm>
          <a:off x="13462000" y="3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65761</xdr:rowOff>
    </xdr:from>
    <xdr:ext cx="762000" cy="259045"/>
    <xdr:sp macro="" textlink="">
      <xdr:nvSpPr>
        <xdr:cNvPr id="467" name="テキスト ボックス 466"/>
        <xdr:cNvSpPr txBox="1"/>
      </xdr:nvSpPr>
      <xdr:spPr>
        <a:xfrm>
          <a:off x="13131800" y="315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59,296
58,782
45.51
20,638,929
19,588,544
801,596
11,538,844
18,330,814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前年度より</a:t>
          </a:r>
          <a:r>
            <a:rPr kumimoji="1" lang="en-US" altLang="ja-JP" sz="1400">
              <a:solidFill>
                <a:schemeClr val="dk1"/>
              </a:solidFill>
              <a:latin typeface="ＭＳ ゴシック" pitchFamily="49" charset="-128"/>
              <a:ea typeface="ＭＳ ゴシック" pitchFamily="49" charset="-128"/>
              <a:cs typeface="+mn-cs"/>
            </a:rPr>
            <a:t>0.4</a:t>
          </a:r>
          <a:r>
            <a:rPr kumimoji="1" lang="ja-JP" altLang="ja-JP" sz="1400">
              <a:solidFill>
                <a:schemeClr val="dk1"/>
              </a:solidFill>
              <a:latin typeface="ＭＳ ゴシック" pitchFamily="49" charset="-128"/>
              <a:ea typeface="ＭＳ ゴシック" pitchFamily="49" charset="-128"/>
              <a:cs typeface="+mn-cs"/>
            </a:rPr>
            <a:t>ポイント減少しているが、類似団体の平均を上回っている状況が続いている。これは委員等報酬が類似団体よりも多いことが要因である。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今後も適正な職員定数を維持していくとともに、委員数や委員報酬等について必要な見直しを行っていく。</a:t>
          </a:r>
          <a:endParaRPr kumimoji="1" lang="en-US"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130266</xdr:rowOff>
    </xdr:to>
    <xdr:cxnSp macro="">
      <xdr:nvCxnSpPr>
        <xdr:cNvPr id="68" name="直線コネクタ 67"/>
        <xdr:cNvCxnSpPr/>
      </xdr:nvCxnSpPr>
      <xdr:spPr>
        <a:xfrm flipV="1">
          <a:off x="3987800" y="62763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36</xdr:row>
      <xdr:rowOff>130266</xdr:rowOff>
    </xdr:to>
    <xdr:cxnSp macro="">
      <xdr:nvCxnSpPr>
        <xdr:cNvPr id="71" name="直線コネクタ 70"/>
        <xdr:cNvCxnSpPr/>
      </xdr:nvCxnSpPr>
      <xdr:spPr>
        <a:xfrm>
          <a:off x="3098800" y="621755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45357</xdr:rowOff>
    </xdr:from>
    <xdr:to>
      <xdr:col>4</xdr:col>
      <xdr:colOff>346075</xdr:colOff>
      <xdr:row>36</xdr:row>
      <xdr:rowOff>123734</xdr:rowOff>
    </xdr:to>
    <xdr:cxnSp macro="">
      <xdr:nvCxnSpPr>
        <xdr:cNvPr id="74" name="直線コネクタ 73"/>
        <xdr:cNvCxnSpPr/>
      </xdr:nvCxnSpPr>
      <xdr:spPr>
        <a:xfrm flipV="1">
          <a:off x="2209800" y="6217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110672</xdr:rowOff>
    </xdr:from>
    <xdr:to>
      <xdr:col>3</xdr:col>
      <xdr:colOff>142875</xdr:colOff>
      <xdr:row>36</xdr:row>
      <xdr:rowOff>123734</xdr:rowOff>
    </xdr:to>
    <xdr:cxnSp macro="">
      <xdr:nvCxnSpPr>
        <xdr:cNvPr id="77" name="直線コネクタ 76"/>
        <xdr:cNvCxnSpPr/>
      </xdr:nvCxnSpPr>
      <xdr:spPr>
        <a:xfrm>
          <a:off x="1320800" y="62828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7" name="円/楕円 86"/>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25417</xdr:rowOff>
    </xdr:from>
    <xdr:ext cx="762000" cy="259045"/>
    <xdr:sp macro="" textlink="">
      <xdr:nvSpPr>
        <xdr:cNvPr id="88"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79466</xdr:rowOff>
    </xdr:from>
    <xdr:to>
      <xdr:col>5</xdr:col>
      <xdr:colOff>600075</xdr:colOff>
      <xdr:row>37</xdr:row>
      <xdr:rowOff>9616</xdr:rowOff>
    </xdr:to>
    <xdr:sp macro="" textlink="">
      <xdr:nvSpPr>
        <xdr:cNvPr id="89" name="円/楕円 88"/>
        <xdr:cNvSpPr/>
      </xdr:nvSpPr>
      <xdr:spPr>
        <a:xfrm>
          <a:off x="3937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165843</xdr:rowOff>
    </xdr:from>
    <xdr:ext cx="736600" cy="259045"/>
    <xdr:sp macro="" textlink="">
      <xdr:nvSpPr>
        <xdr:cNvPr id="90" name="テキスト ボックス 89"/>
        <xdr:cNvSpPr txBox="1"/>
      </xdr:nvSpPr>
      <xdr:spPr>
        <a:xfrm>
          <a:off x="3606800" y="633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166007</xdr:rowOff>
    </xdr:from>
    <xdr:to>
      <xdr:col>4</xdr:col>
      <xdr:colOff>396875</xdr:colOff>
      <xdr:row>36</xdr:row>
      <xdr:rowOff>96157</xdr:rowOff>
    </xdr:to>
    <xdr:sp macro="" textlink="">
      <xdr:nvSpPr>
        <xdr:cNvPr id="91" name="円/楕円 90"/>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80934</xdr:rowOff>
    </xdr:from>
    <xdr:ext cx="762000" cy="259045"/>
    <xdr:sp macro="" textlink="">
      <xdr:nvSpPr>
        <xdr:cNvPr id="92" name="テキスト ボックス 91"/>
        <xdr:cNvSpPr txBox="1"/>
      </xdr:nvSpPr>
      <xdr:spPr>
        <a:xfrm>
          <a:off x="2717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72934</xdr:rowOff>
    </xdr:from>
    <xdr:to>
      <xdr:col>3</xdr:col>
      <xdr:colOff>193675</xdr:colOff>
      <xdr:row>37</xdr:row>
      <xdr:rowOff>3084</xdr:rowOff>
    </xdr:to>
    <xdr:sp macro="" textlink="">
      <xdr:nvSpPr>
        <xdr:cNvPr id="93" name="円/楕円 92"/>
        <xdr:cNvSpPr/>
      </xdr:nvSpPr>
      <xdr:spPr>
        <a:xfrm>
          <a:off x="2159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159311</xdr:rowOff>
    </xdr:from>
    <xdr:ext cx="762000" cy="259045"/>
    <xdr:sp macro="" textlink="">
      <xdr:nvSpPr>
        <xdr:cNvPr id="94" name="テキスト ボックス 93"/>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5" name="円/楕円 94"/>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96" name="テキスト ボックス 95"/>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物件費おける経常経費充当一般財源は増となっているが、経常一般財源等が増額となったため、経常収支比率は</a:t>
          </a:r>
          <a:r>
            <a:rPr kumimoji="1" lang="en-US" altLang="ja-JP" sz="1400">
              <a:solidFill>
                <a:schemeClr val="dk1"/>
              </a:solidFill>
              <a:latin typeface="ＭＳ ゴシック" pitchFamily="49" charset="-128"/>
              <a:ea typeface="ＭＳ ゴシック" pitchFamily="49" charset="-128"/>
              <a:cs typeface="+mn-cs"/>
            </a:rPr>
            <a:t>0.2</a:t>
          </a:r>
          <a:r>
            <a:rPr kumimoji="1" lang="ja-JP" altLang="ja-JP" sz="1400">
              <a:solidFill>
                <a:schemeClr val="dk1"/>
              </a:solidFill>
              <a:latin typeface="ＭＳ ゴシック" pitchFamily="49" charset="-128"/>
              <a:ea typeface="ＭＳ ゴシック" pitchFamily="49" charset="-128"/>
              <a:cs typeface="+mn-cs"/>
            </a:rPr>
            <a:t>ポイント減少している。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類似団体内の平均と比較すると</a:t>
          </a:r>
          <a:r>
            <a:rPr kumimoji="1" lang="en-US" altLang="ja-JP" sz="1400">
              <a:solidFill>
                <a:schemeClr val="dk1"/>
              </a:solidFill>
              <a:latin typeface="ＭＳ ゴシック" pitchFamily="49" charset="-128"/>
              <a:ea typeface="ＭＳ ゴシック" pitchFamily="49" charset="-128"/>
              <a:cs typeface="+mn-cs"/>
            </a:rPr>
            <a:t>1.2</a:t>
          </a:r>
          <a:r>
            <a:rPr kumimoji="1" lang="ja-JP" altLang="ja-JP" sz="1400">
              <a:solidFill>
                <a:schemeClr val="dk1"/>
              </a:solidFill>
              <a:latin typeface="ＭＳ ゴシック" pitchFamily="49" charset="-128"/>
              <a:ea typeface="ＭＳ ゴシック" pitchFamily="49" charset="-128"/>
              <a:cs typeface="+mn-cs"/>
            </a:rPr>
            <a:t>ポイント下回っており、今後も経常経費を抑制するとともに、業務の外部委託については費用対効果を検証するなど物件費の抑制を図っていく。</a:t>
          </a:r>
          <a:endParaRPr lang="ja-JP"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8890</xdr:rowOff>
    </xdr:to>
    <xdr:cxnSp macro="">
      <xdr:nvCxnSpPr>
        <xdr:cNvPr id="129" name="直線コネクタ 128"/>
        <xdr:cNvCxnSpPr/>
      </xdr:nvCxnSpPr>
      <xdr:spPr>
        <a:xfrm flipV="1">
          <a:off x="15671800" y="2908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17</xdr:row>
      <xdr:rowOff>8890</xdr:rowOff>
    </xdr:to>
    <xdr:cxnSp macro="">
      <xdr:nvCxnSpPr>
        <xdr:cNvPr id="132" name="直線コネクタ 131"/>
        <xdr:cNvCxnSpPr/>
      </xdr:nvCxnSpPr>
      <xdr:spPr>
        <a:xfrm>
          <a:off x="14782800" y="2839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66040</xdr:rowOff>
    </xdr:from>
    <xdr:to>
      <xdr:col>21</xdr:col>
      <xdr:colOff>361950</xdr:colOff>
      <xdr:row>16</xdr:row>
      <xdr:rowOff>96520</xdr:rowOff>
    </xdr:to>
    <xdr:cxnSp macro="">
      <xdr:nvCxnSpPr>
        <xdr:cNvPr id="135" name="直線コネクタ 134"/>
        <xdr:cNvCxnSpPr/>
      </xdr:nvCxnSpPr>
      <xdr:spPr>
        <a:xfrm>
          <a:off x="13893800" y="280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66040</xdr:rowOff>
    </xdr:to>
    <xdr:cxnSp macro="">
      <xdr:nvCxnSpPr>
        <xdr:cNvPr id="138" name="直線コネクタ 137"/>
        <xdr:cNvCxnSpPr/>
      </xdr:nvCxnSpPr>
      <xdr:spPr>
        <a:xfrm>
          <a:off x="13004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8" name="円/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50" name="円/楕円 149"/>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69867</xdr:rowOff>
    </xdr:from>
    <xdr:ext cx="736600" cy="259045"/>
    <xdr:sp macro="" textlink="">
      <xdr:nvSpPr>
        <xdr:cNvPr id="151" name="テキスト ボックス 150"/>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52" name="円/楕円 151"/>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53" name="テキスト ボックス 15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xdr:rowOff>
    </xdr:from>
    <xdr:to>
      <xdr:col>20</xdr:col>
      <xdr:colOff>209550</xdr:colOff>
      <xdr:row>16</xdr:row>
      <xdr:rowOff>116840</xdr:rowOff>
    </xdr:to>
    <xdr:sp macro="" textlink="">
      <xdr:nvSpPr>
        <xdr:cNvPr id="154" name="円/楕円 153"/>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127017</xdr:rowOff>
    </xdr:from>
    <xdr:ext cx="762000" cy="259045"/>
    <xdr:sp macro="" textlink="">
      <xdr:nvSpPr>
        <xdr:cNvPr id="155" name="テキスト ボックス 154"/>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6" name="円/楕円 155"/>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7" name="テキスト ボックス 156"/>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前年度より</a:t>
          </a:r>
          <a:r>
            <a:rPr kumimoji="1" lang="en-US" altLang="ja-JP" sz="1400">
              <a:solidFill>
                <a:schemeClr val="dk1"/>
              </a:solidFill>
              <a:latin typeface="ＭＳ ゴシック" pitchFamily="49" charset="-128"/>
              <a:ea typeface="ＭＳ ゴシック" pitchFamily="49" charset="-128"/>
              <a:cs typeface="+mn-cs"/>
            </a:rPr>
            <a:t>0.5</a:t>
          </a:r>
          <a:r>
            <a:rPr kumimoji="1" lang="ja-JP" altLang="ja-JP" sz="1400">
              <a:solidFill>
                <a:schemeClr val="dk1"/>
              </a:solidFill>
              <a:latin typeface="ＭＳ ゴシック" pitchFamily="49" charset="-128"/>
              <a:ea typeface="ＭＳ ゴシック" pitchFamily="49" charset="-128"/>
              <a:cs typeface="+mn-cs"/>
            </a:rPr>
            <a:t>ポイント改善しているが、決算額は前年より</a:t>
          </a:r>
          <a:r>
            <a:rPr kumimoji="1" lang="en-US" altLang="ja-JP" sz="1400">
              <a:solidFill>
                <a:schemeClr val="dk1"/>
              </a:solidFill>
              <a:latin typeface="ＭＳ ゴシック" pitchFamily="49" charset="-128"/>
              <a:ea typeface="ＭＳ ゴシック" pitchFamily="49" charset="-128"/>
              <a:cs typeface="+mn-cs"/>
            </a:rPr>
            <a:t>5.7</a:t>
          </a:r>
          <a:r>
            <a:rPr kumimoji="1" lang="ja-JP" altLang="ja-JP" sz="1400">
              <a:solidFill>
                <a:schemeClr val="dk1"/>
              </a:solidFill>
              <a:latin typeface="ＭＳ ゴシック" pitchFamily="49" charset="-128"/>
              <a:ea typeface="ＭＳ ゴシック" pitchFamily="49" charset="-128"/>
              <a:cs typeface="+mn-cs"/>
            </a:rPr>
            <a:t>ポイント増加している。これは私立保育園運営費や障害福祉サービス費</a:t>
          </a:r>
          <a:r>
            <a:rPr kumimoji="1" lang="ja-JP" altLang="en-US" sz="1400">
              <a:solidFill>
                <a:schemeClr val="dk1"/>
              </a:solidFill>
              <a:latin typeface="ＭＳ ゴシック" pitchFamily="49" charset="-128"/>
              <a:ea typeface="ＭＳ ゴシック" pitchFamily="49" charset="-128"/>
              <a:cs typeface="+mn-cs"/>
            </a:rPr>
            <a:t>の増加</a:t>
          </a:r>
          <a:r>
            <a:rPr kumimoji="1" lang="ja-JP" altLang="ja-JP" sz="1400">
              <a:solidFill>
                <a:schemeClr val="dk1"/>
              </a:solidFill>
              <a:latin typeface="ＭＳ ゴシック" pitchFamily="49" charset="-128"/>
              <a:ea typeface="ＭＳ ゴシック" pitchFamily="49" charset="-128"/>
              <a:cs typeface="+mn-cs"/>
            </a:rPr>
            <a:t>が主な要因である。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今後も扶助費の増加傾向は続いていくことが予想されるため、国・県等の動向を注視しながら、補助・単独事業にかかわらず、過度の財政出動とならないように支出の適正化に努める。</a:t>
          </a:r>
          <a:endParaRPr kumimoji="1" lang="en-US"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136525</xdr:rowOff>
    </xdr:to>
    <xdr:cxnSp macro="">
      <xdr:nvCxnSpPr>
        <xdr:cNvPr id="194" name="直線コネクタ 193"/>
        <xdr:cNvCxnSpPr/>
      </xdr:nvCxnSpPr>
      <xdr:spPr>
        <a:xfrm flipV="1">
          <a:off x="3987800" y="93472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136525</xdr:rowOff>
    </xdr:to>
    <xdr:cxnSp macro="">
      <xdr:nvCxnSpPr>
        <xdr:cNvPr id="197" name="直線コネクタ 196"/>
        <xdr:cNvCxnSpPr/>
      </xdr:nvCxnSpPr>
      <xdr:spPr>
        <a:xfrm>
          <a:off x="3098800" y="93091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69850</xdr:rowOff>
    </xdr:to>
    <xdr:cxnSp macro="">
      <xdr:nvCxnSpPr>
        <xdr:cNvPr id="200" name="直線コネクタ 199"/>
        <xdr:cNvCxnSpPr/>
      </xdr:nvCxnSpPr>
      <xdr:spPr>
        <a:xfrm flipV="1">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54</xdr:row>
      <xdr:rowOff>69850</xdr:rowOff>
    </xdr:to>
    <xdr:cxnSp macro="">
      <xdr:nvCxnSpPr>
        <xdr:cNvPr id="203" name="直線コネクタ 202"/>
        <xdr:cNvCxnSpPr/>
      </xdr:nvCxnSpPr>
      <xdr:spPr>
        <a:xfrm>
          <a:off x="1320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13" name="円/楕円 212"/>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14"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85725</xdr:rowOff>
    </xdr:from>
    <xdr:to>
      <xdr:col>5</xdr:col>
      <xdr:colOff>600075</xdr:colOff>
      <xdr:row>55</xdr:row>
      <xdr:rowOff>15875</xdr:rowOff>
    </xdr:to>
    <xdr:sp macro="" textlink="">
      <xdr:nvSpPr>
        <xdr:cNvPr id="215" name="円/楕円 214"/>
        <xdr:cNvSpPr/>
      </xdr:nvSpPr>
      <xdr:spPr>
        <a:xfrm>
          <a:off x="3937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652</xdr:rowOff>
    </xdr:from>
    <xdr:ext cx="736600" cy="259045"/>
    <xdr:sp macro="" textlink="">
      <xdr:nvSpPr>
        <xdr:cNvPr id="216" name="テキスト ボックス 215"/>
        <xdr:cNvSpPr txBox="1"/>
      </xdr:nvSpPr>
      <xdr:spPr>
        <a:xfrm>
          <a:off x="3606800" y="943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7" name="円/楕円 216"/>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8" name="テキスト ボックス 217"/>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9" name="円/楕円 21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105427</xdr:rowOff>
    </xdr:from>
    <xdr:ext cx="762000" cy="259045"/>
    <xdr:sp macro="" textlink="">
      <xdr:nvSpPr>
        <xdr:cNvPr id="220" name="テキスト ボックス 219"/>
        <xdr:cNvSpPr txBox="1"/>
      </xdr:nvSpPr>
      <xdr:spPr>
        <a:xfrm>
          <a:off x="1828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21" name="円/楕円 220"/>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22" name="テキスト ボックス 221"/>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ゴシック" pitchFamily="49" charset="-128"/>
              <a:ea typeface="ＭＳ ゴシック" pitchFamily="49" charset="-128"/>
              <a:cs typeface="+mn-cs"/>
            </a:rPr>
            <a:t>繰出金</a:t>
          </a:r>
          <a:r>
            <a:rPr kumimoji="1" lang="en-US" altLang="ja-JP" sz="1300">
              <a:solidFill>
                <a:schemeClr val="dk1"/>
              </a:solidFill>
              <a:latin typeface="ＭＳ ゴシック" pitchFamily="49" charset="-128"/>
              <a:ea typeface="ＭＳ ゴシック" pitchFamily="49" charset="-128"/>
              <a:cs typeface="+mn-cs"/>
            </a:rPr>
            <a:t>16.2</a:t>
          </a:r>
          <a:r>
            <a:rPr kumimoji="1" lang="ja-JP" altLang="ja-JP" sz="1300">
              <a:solidFill>
                <a:schemeClr val="dk1"/>
              </a:solidFill>
              <a:latin typeface="ＭＳ ゴシック" pitchFamily="49" charset="-128"/>
              <a:ea typeface="ＭＳ ゴシック" pitchFamily="49" charset="-128"/>
              <a:cs typeface="+mn-cs"/>
            </a:rPr>
            <a:t>％、維持補修費</a:t>
          </a:r>
          <a:r>
            <a:rPr kumimoji="1" lang="en-US" altLang="ja-JP" sz="1300">
              <a:solidFill>
                <a:schemeClr val="dk1"/>
              </a:solidFill>
              <a:latin typeface="ＭＳ ゴシック" pitchFamily="49" charset="-128"/>
              <a:ea typeface="ＭＳ ゴシック" pitchFamily="49" charset="-128"/>
              <a:cs typeface="+mn-cs"/>
            </a:rPr>
            <a:t>0.9</a:t>
          </a:r>
          <a:r>
            <a:rPr kumimoji="1" lang="ja-JP" altLang="ja-JP" sz="1300">
              <a:solidFill>
                <a:schemeClr val="dk1"/>
              </a:solidFill>
              <a:latin typeface="ＭＳ ゴシック" pitchFamily="49" charset="-128"/>
              <a:ea typeface="ＭＳ ゴシック" pitchFamily="49" charset="-128"/>
              <a:cs typeface="+mn-cs"/>
            </a:rPr>
            <a:t>％の内訳となっており、繰出金が前年より＋</a:t>
          </a:r>
          <a:r>
            <a:rPr kumimoji="1" lang="en-US" altLang="ja-JP" sz="1300">
              <a:solidFill>
                <a:schemeClr val="dk1"/>
              </a:solidFill>
              <a:latin typeface="ＭＳ ゴシック" pitchFamily="49" charset="-128"/>
              <a:ea typeface="ＭＳ ゴシック" pitchFamily="49" charset="-128"/>
              <a:cs typeface="+mn-cs"/>
            </a:rPr>
            <a:t>0.1</a:t>
          </a:r>
          <a:r>
            <a:rPr kumimoji="1" lang="ja-JP" altLang="ja-JP" sz="1300">
              <a:solidFill>
                <a:schemeClr val="dk1"/>
              </a:solidFill>
              <a:latin typeface="ＭＳ ゴシック" pitchFamily="49" charset="-128"/>
              <a:ea typeface="ＭＳ ゴシック" pitchFamily="49" charset="-128"/>
              <a:cs typeface="+mn-cs"/>
            </a:rPr>
            <a:t>ポイントとなっている。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一般会計から基準外繰出しを行ったことによる</a:t>
          </a:r>
          <a:r>
            <a:rPr kumimoji="1" lang="ja-JP" altLang="ja-JP" sz="1300">
              <a:solidFill>
                <a:schemeClr val="dk1"/>
              </a:solidFill>
              <a:latin typeface="ＭＳ ゴシック" pitchFamily="49" charset="-128"/>
              <a:ea typeface="ＭＳ ゴシック" pitchFamily="49" charset="-128"/>
              <a:cs typeface="+mn-cs"/>
            </a:rPr>
            <a:t>国民健康保険事業特別会計への繰出金の増加がその要因となっている。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繰出金や維持補修費は今後も増加することが予想されるため、施設やインフラは計画的な修繕を行うとともに、各特別会計においては、独立採算の原則に則った財政運営を行っていく。</a:t>
          </a:r>
          <a:endParaRPr lang="ja-JP" altLang="ja-JP" sz="13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58420</xdr:rowOff>
    </xdr:to>
    <xdr:cxnSp macro="">
      <xdr:nvCxnSpPr>
        <xdr:cNvPr id="255" name="直線コネクタ 254"/>
        <xdr:cNvCxnSpPr/>
      </xdr:nvCxnSpPr>
      <xdr:spPr>
        <a:xfrm>
          <a:off x="15671800" y="999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50800</xdr:rowOff>
    </xdr:to>
    <xdr:cxnSp macro="">
      <xdr:nvCxnSpPr>
        <xdr:cNvPr id="258" name="直線コネクタ 257"/>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xdr:rowOff>
    </xdr:from>
    <xdr:to>
      <xdr:col>21</xdr:col>
      <xdr:colOff>361950</xdr:colOff>
      <xdr:row>58</xdr:row>
      <xdr:rowOff>12700</xdr:rowOff>
    </xdr:to>
    <xdr:cxnSp macro="">
      <xdr:nvCxnSpPr>
        <xdr:cNvPr id="261" name="直線コネクタ 260"/>
        <xdr:cNvCxnSpPr/>
      </xdr:nvCxnSpPr>
      <xdr:spPr>
        <a:xfrm>
          <a:off x="13893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58</xdr:row>
      <xdr:rowOff>5080</xdr:rowOff>
    </xdr:to>
    <xdr:cxnSp macro="">
      <xdr:nvCxnSpPr>
        <xdr:cNvPr id="264" name="直線コネクタ 263"/>
        <xdr:cNvCxnSpPr/>
      </xdr:nvCxnSpPr>
      <xdr:spPr>
        <a:xfrm>
          <a:off x="13004800" y="987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74" name="円/楕円 273"/>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75"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6" name="円/楕円 275"/>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7" name="テキスト ボックス 276"/>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8" name="円/楕円 277"/>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9" name="テキスト ボックス 27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125730</xdr:rowOff>
    </xdr:from>
    <xdr:to>
      <xdr:col>20</xdr:col>
      <xdr:colOff>209550</xdr:colOff>
      <xdr:row>58</xdr:row>
      <xdr:rowOff>55880</xdr:rowOff>
    </xdr:to>
    <xdr:sp macro="" textlink="">
      <xdr:nvSpPr>
        <xdr:cNvPr id="280" name="円/楕円 279"/>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40657</xdr:rowOff>
    </xdr:from>
    <xdr:ext cx="762000" cy="259045"/>
    <xdr:sp macro="" textlink="">
      <xdr:nvSpPr>
        <xdr:cNvPr id="281" name="テキスト ボックス 280"/>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82" name="円/楕円 281"/>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83" name="テキスト ボックス 282"/>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一部事務組合への公債費負担金の増加により、類似団体内の平均よりも上回っている状況が続いている。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一部事務組合の運営費に対する負担金については、事業内容や組織体制の見直しによる負担金の削減に努めるとともに、各種団体への補助交付金については、過大な財政支援とならないよう効果を検証し、見直しを行っていく。</a:t>
          </a:r>
          <a:endParaRPr kumimoji="1" lang="en-US" altLang="ja-JP" sz="14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76708</xdr:rowOff>
    </xdr:to>
    <xdr:cxnSp macro="">
      <xdr:nvCxnSpPr>
        <xdr:cNvPr id="313" name="直線コネクタ 312"/>
        <xdr:cNvCxnSpPr/>
      </xdr:nvCxnSpPr>
      <xdr:spPr>
        <a:xfrm>
          <a:off x="15671800" y="6248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76708</xdr:rowOff>
    </xdr:to>
    <xdr:cxnSp macro="">
      <xdr:nvCxnSpPr>
        <xdr:cNvPr id="316" name="直線コネクタ 315"/>
        <xdr:cNvCxnSpPr/>
      </xdr:nvCxnSpPr>
      <xdr:spPr>
        <a:xfrm>
          <a:off x="14782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76708</xdr:rowOff>
    </xdr:to>
    <xdr:cxnSp macro="">
      <xdr:nvCxnSpPr>
        <xdr:cNvPr id="319" name="直線コネクタ 318"/>
        <xdr:cNvCxnSpPr/>
      </xdr:nvCxnSpPr>
      <xdr:spPr>
        <a:xfrm flipV="1">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81280</xdr:rowOff>
    </xdr:to>
    <xdr:cxnSp macro="">
      <xdr:nvCxnSpPr>
        <xdr:cNvPr id="322" name="直線コネクタ 321"/>
        <xdr:cNvCxnSpPr/>
      </xdr:nvCxnSpPr>
      <xdr:spPr>
        <a:xfrm flipV="1">
          <a:off x="13004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32" name="円/楕円 33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169435</xdr:rowOff>
    </xdr:from>
    <xdr:ext cx="762000" cy="259045"/>
    <xdr:sp macro="" textlink="">
      <xdr:nvSpPr>
        <xdr:cNvPr id="333"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34" name="円/楕円 33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35" name="テキスト ボックス 334"/>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36" name="円/楕円 335"/>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107713</xdr:rowOff>
    </xdr:from>
    <xdr:ext cx="762000" cy="259045"/>
    <xdr:sp macro="" textlink="">
      <xdr:nvSpPr>
        <xdr:cNvPr id="337" name="テキスト ボックス 336"/>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8" name="円/楕円 337"/>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39" name="テキスト ボックス 338"/>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40" name="円/楕円 339"/>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41" name="テキスト ボックス 340"/>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前年度より</a:t>
          </a:r>
          <a:r>
            <a:rPr kumimoji="1" lang="en-US" altLang="ja-JP" sz="1400">
              <a:solidFill>
                <a:schemeClr val="dk1"/>
              </a:solidFill>
              <a:latin typeface="ＭＳ ゴシック" pitchFamily="49" charset="-128"/>
              <a:ea typeface="ＭＳ ゴシック" pitchFamily="49" charset="-128"/>
              <a:cs typeface="+mn-cs"/>
            </a:rPr>
            <a:t>1.0</a:t>
          </a:r>
          <a:r>
            <a:rPr kumimoji="1" lang="ja-JP" altLang="ja-JP" sz="1400">
              <a:solidFill>
                <a:schemeClr val="dk1"/>
              </a:solidFill>
              <a:latin typeface="ＭＳ ゴシック" pitchFamily="49" charset="-128"/>
              <a:ea typeface="ＭＳ ゴシック" pitchFamily="49" charset="-128"/>
              <a:cs typeface="+mn-cs"/>
            </a:rPr>
            <a:t>ポイント減少している。これは、償還元金の減少が主な要因である。しかしながら、類似団体平均より</a:t>
          </a:r>
          <a:r>
            <a:rPr kumimoji="1" lang="en-US" altLang="ja-JP" sz="1400">
              <a:solidFill>
                <a:schemeClr val="dk1"/>
              </a:solidFill>
              <a:latin typeface="ＭＳ ゴシック" pitchFamily="49" charset="-128"/>
              <a:ea typeface="ＭＳ ゴシック" pitchFamily="49" charset="-128"/>
              <a:cs typeface="+mn-cs"/>
            </a:rPr>
            <a:t>2.2</a:t>
          </a:r>
          <a:r>
            <a:rPr kumimoji="1" lang="ja-JP" altLang="ja-JP" sz="1400">
              <a:solidFill>
                <a:schemeClr val="dk1"/>
              </a:solidFill>
              <a:latin typeface="ＭＳ ゴシック" pitchFamily="49" charset="-128"/>
              <a:ea typeface="ＭＳ ゴシック" pitchFamily="49" charset="-128"/>
              <a:cs typeface="+mn-cs"/>
            </a:rPr>
            <a:t>ポイント上回っている。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公債費の増加は財政の硬直化につながるため、今後も新規の地方債発行額を抑制し、地方債残高の適正な管理を実施するとともに、公債費の縮減を図っていく。</a:t>
          </a:r>
          <a:endParaRPr lang="ja-JP" altLang="ja-JP" sz="1400">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53848</xdr:rowOff>
    </xdr:to>
    <xdr:cxnSp macro="">
      <xdr:nvCxnSpPr>
        <xdr:cNvPr id="371" name="直線コネクタ 370"/>
        <xdr:cNvCxnSpPr/>
      </xdr:nvCxnSpPr>
      <xdr:spPr>
        <a:xfrm flipV="1">
          <a:off x="3987800" y="133812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53848</xdr:rowOff>
    </xdr:to>
    <xdr:cxnSp macro="">
      <xdr:nvCxnSpPr>
        <xdr:cNvPr id="374" name="直線コネクタ 373"/>
        <xdr:cNvCxnSpPr/>
      </xdr:nvCxnSpPr>
      <xdr:spPr>
        <a:xfrm>
          <a:off x="3098800" y="13394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53848</xdr:rowOff>
    </xdr:to>
    <xdr:cxnSp macro="">
      <xdr:nvCxnSpPr>
        <xdr:cNvPr id="377" name="直線コネクタ 376"/>
        <xdr:cNvCxnSpPr/>
      </xdr:nvCxnSpPr>
      <xdr:spPr>
        <a:xfrm flipV="1">
          <a:off x="2209800" y="13394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53848</xdr:rowOff>
    </xdr:to>
    <xdr:cxnSp macro="">
      <xdr:nvCxnSpPr>
        <xdr:cNvPr id="380" name="直線コネクタ 379"/>
        <xdr:cNvCxnSpPr/>
      </xdr:nvCxnSpPr>
      <xdr:spPr>
        <a:xfrm>
          <a:off x="1320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90" name="円/楕円 389"/>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91"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92" name="円/楕円 391"/>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93" name="テキスト ボックス 392"/>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94" name="円/楕円 393"/>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95" name="テキスト ボックス 394"/>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96" name="円/楕円 395"/>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97" name="テキスト ボックス 396"/>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98" name="円/楕円 397"/>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99" name="テキスト ボックス 398"/>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ゴシック" pitchFamily="49" charset="-128"/>
              <a:ea typeface="ＭＳ ゴシック" pitchFamily="49" charset="-128"/>
              <a:cs typeface="+mn-cs"/>
            </a:rPr>
            <a:t>公債費以外の経常収支比率は、前年度より</a:t>
          </a:r>
          <a:r>
            <a:rPr kumimoji="1" lang="en-US" altLang="ja-JP" sz="1300">
              <a:solidFill>
                <a:schemeClr val="dk1"/>
              </a:solidFill>
              <a:latin typeface="ＭＳ ゴシック" pitchFamily="49" charset="-128"/>
              <a:ea typeface="ＭＳ ゴシック" pitchFamily="49" charset="-128"/>
              <a:cs typeface="+mn-cs"/>
            </a:rPr>
            <a:t>1.0</a:t>
          </a:r>
          <a:r>
            <a:rPr kumimoji="1" lang="ja-JP" altLang="ja-JP" sz="1300">
              <a:solidFill>
                <a:schemeClr val="dk1"/>
              </a:solidFill>
              <a:latin typeface="ＭＳ ゴシック" pitchFamily="49" charset="-128"/>
              <a:ea typeface="ＭＳ ゴシック" pitchFamily="49" charset="-128"/>
              <a:cs typeface="+mn-cs"/>
            </a:rPr>
            <a:t>ポイント改善している。類似団体内の平均と比較すると</a:t>
          </a:r>
          <a:r>
            <a:rPr kumimoji="1" lang="en-US" altLang="ja-JP" sz="1300">
              <a:solidFill>
                <a:schemeClr val="dk1"/>
              </a:solidFill>
              <a:latin typeface="ＭＳ ゴシック" pitchFamily="49" charset="-128"/>
              <a:ea typeface="ＭＳ ゴシック" pitchFamily="49" charset="-128"/>
              <a:cs typeface="+mn-cs"/>
            </a:rPr>
            <a:t>1.2</a:t>
          </a:r>
          <a:r>
            <a:rPr kumimoji="1" lang="ja-JP" altLang="ja-JP" sz="1300">
              <a:solidFill>
                <a:schemeClr val="dk1"/>
              </a:solidFill>
              <a:latin typeface="ＭＳ ゴシック" pitchFamily="49" charset="-128"/>
              <a:ea typeface="ＭＳ ゴシック" pitchFamily="49" charset="-128"/>
              <a:cs typeface="+mn-cs"/>
            </a:rPr>
            <a:t>ポイント上回っているが、その差は前年より小さくなっている。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しかしながら、一部事務組合への負担金や特別会計への繰出金が類似団体内の平均を大きく上回る数値で推移しているため、今後は、特別会計や一部事務組合においても事務事業の見直しを行い、経常経費の削減を図る。</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また、市税等の徴収強化や使用料等の見直しを行っていく。</a:t>
          </a:r>
          <a:endParaRPr kumimoji="1" lang="en-US" altLang="ja-JP" sz="1300">
            <a:solidFill>
              <a:schemeClr val="dk1"/>
            </a:solidFill>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21844</xdr:rowOff>
    </xdr:from>
    <xdr:to>
      <xdr:col>24</xdr:col>
      <xdr:colOff>31750</xdr:colOff>
      <xdr:row>78</xdr:row>
      <xdr:rowOff>67563</xdr:rowOff>
    </xdr:to>
    <xdr:cxnSp macro="">
      <xdr:nvCxnSpPr>
        <xdr:cNvPr id="430" name="直線コネクタ 429"/>
        <xdr:cNvCxnSpPr/>
      </xdr:nvCxnSpPr>
      <xdr:spPr>
        <a:xfrm flipV="1">
          <a:off x="15671800" y="133949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60706</xdr:rowOff>
    </xdr:from>
    <xdr:to>
      <xdr:col>22</xdr:col>
      <xdr:colOff>565150</xdr:colOff>
      <xdr:row>78</xdr:row>
      <xdr:rowOff>67563</xdr:rowOff>
    </xdr:to>
    <xdr:cxnSp macro="">
      <xdr:nvCxnSpPr>
        <xdr:cNvPr id="433" name="直線コネクタ 432"/>
        <xdr:cNvCxnSpPr/>
      </xdr:nvCxnSpPr>
      <xdr:spPr>
        <a:xfrm>
          <a:off x="14782800" y="13262356"/>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60706</xdr:rowOff>
    </xdr:from>
    <xdr:to>
      <xdr:col>21</xdr:col>
      <xdr:colOff>361950</xdr:colOff>
      <xdr:row>77</xdr:row>
      <xdr:rowOff>106426</xdr:rowOff>
    </xdr:to>
    <xdr:cxnSp macro="">
      <xdr:nvCxnSpPr>
        <xdr:cNvPr id="436" name="直線コネクタ 435"/>
        <xdr:cNvCxnSpPr/>
      </xdr:nvCxnSpPr>
      <xdr:spPr>
        <a:xfrm flipV="1">
          <a:off x="13893800" y="13262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106426</xdr:rowOff>
    </xdr:to>
    <xdr:cxnSp macro="">
      <xdr:nvCxnSpPr>
        <xdr:cNvPr id="439" name="直線コネクタ 438"/>
        <xdr:cNvCxnSpPr/>
      </xdr:nvCxnSpPr>
      <xdr:spPr>
        <a:xfrm>
          <a:off x="13004800" y="131846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49" name="円/楕円 448"/>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114571</xdr:rowOff>
    </xdr:from>
    <xdr:ext cx="762000" cy="259045"/>
    <xdr:sp macro="" textlink="">
      <xdr:nvSpPr>
        <xdr:cNvPr id="450"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xdr:rowOff>
    </xdr:from>
    <xdr:to>
      <xdr:col>22</xdr:col>
      <xdr:colOff>615950</xdr:colOff>
      <xdr:row>78</xdr:row>
      <xdr:rowOff>118363</xdr:rowOff>
    </xdr:to>
    <xdr:sp macro="" textlink="">
      <xdr:nvSpPr>
        <xdr:cNvPr id="451" name="円/楕円 450"/>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103140</xdr:rowOff>
    </xdr:from>
    <xdr:ext cx="736600" cy="259045"/>
    <xdr:sp macro="" textlink="">
      <xdr:nvSpPr>
        <xdr:cNvPr id="452" name="テキスト ボックス 451"/>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xdr:rowOff>
    </xdr:from>
    <xdr:to>
      <xdr:col>21</xdr:col>
      <xdr:colOff>412750</xdr:colOff>
      <xdr:row>77</xdr:row>
      <xdr:rowOff>111506</xdr:rowOff>
    </xdr:to>
    <xdr:sp macro="" textlink="">
      <xdr:nvSpPr>
        <xdr:cNvPr id="453" name="円/楕円 452"/>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96283</xdr:rowOff>
    </xdr:from>
    <xdr:ext cx="762000" cy="259045"/>
    <xdr:sp macro="" textlink="">
      <xdr:nvSpPr>
        <xdr:cNvPr id="454" name="テキスト ボックス 453"/>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55626</xdr:rowOff>
    </xdr:from>
    <xdr:to>
      <xdr:col>20</xdr:col>
      <xdr:colOff>209550</xdr:colOff>
      <xdr:row>77</xdr:row>
      <xdr:rowOff>157226</xdr:rowOff>
    </xdr:to>
    <xdr:sp macro="" textlink="">
      <xdr:nvSpPr>
        <xdr:cNvPr id="455" name="円/楕円 454"/>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142003</xdr:rowOff>
    </xdr:from>
    <xdr:ext cx="762000" cy="259045"/>
    <xdr:sp macro="" textlink="">
      <xdr:nvSpPr>
        <xdr:cNvPr id="456" name="テキスト ボックス 455"/>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7" name="円/楕円 456"/>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8" name="テキスト ボックス 457"/>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福岡県小郡市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24397</xdr:rowOff>
    </xdr:from>
    <xdr:to>
      <xdr:col>4</xdr:col>
      <xdr:colOff>1117600</xdr:colOff>
      <xdr:row>18</xdr:row>
      <xdr:rowOff>48990</xdr:rowOff>
    </xdr:to>
    <xdr:cxnSp macro="">
      <xdr:nvCxnSpPr>
        <xdr:cNvPr id="50" name="直線コネクタ 49"/>
        <xdr:cNvCxnSpPr/>
      </xdr:nvCxnSpPr>
      <xdr:spPr bwMode="auto">
        <a:xfrm flipV="1">
          <a:off x="5003800" y="3158122"/>
          <a:ext cx="647700" cy="2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48990</xdr:rowOff>
    </xdr:from>
    <xdr:to>
      <xdr:col>4</xdr:col>
      <xdr:colOff>469900</xdr:colOff>
      <xdr:row>18</xdr:row>
      <xdr:rowOff>96634</xdr:rowOff>
    </xdr:to>
    <xdr:cxnSp macro="">
      <xdr:nvCxnSpPr>
        <xdr:cNvPr id="53" name="直線コネクタ 52"/>
        <xdr:cNvCxnSpPr/>
      </xdr:nvCxnSpPr>
      <xdr:spPr bwMode="auto">
        <a:xfrm flipV="1">
          <a:off x="4305300" y="3182715"/>
          <a:ext cx="698500" cy="4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46914</xdr:rowOff>
    </xdr:from>
    <xdr:to>
      <xdr:col>3</xdr:col>
      <xdr:colOff>904875</xdr:colOff>
      <xdr:row>18</xdr:row>
      <xdr:rowOff>96634</xdr:rowOff>
    </xdr:to>
    <xdr:cxnSp macro="">
      <xdr:nvCxnSpPr>
        <xdr:cNvPr id="56" name="直線コネクタ 55"/>
        <xdr:cNvCxnSpPr/>
      </xdr:nvCxnSpPr>
      <xdr:spPr bwMode="auto">
        <a:xfrm>
          <a:off x="3606800" y="3180639"/>
          <a:ext cx="698500" cy="49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35084</xdr:rowOff>
    </xdr:from>
    <xdr:to>
      <xdr:col>3</xdr:col>
      <xdr:colOff>206375</xdr:colOff>
      <xdr:row>18</xdr:row>
      <xdr:rowOff>46914</xdr:rowOff>
    </xdr:to>
    <xdr:cxnSp macro="">
      <xdr:nvCxnSpPr>
        <xdr:cNvPr id="59" name="直線コネクタ 58"/>
        <xdr:cNvCxnSpPr/>
      </xdr:nvCxnSpPr>
      <xdr:spPr bwMode="auto">
        <a:xfrm>
          <a:off x="2908300" y="3168809"/>
          <a:ext cx="698500" cy="1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145047</xdr:rowOff>
    </xdr:from>
    <xdr:to>
      <xdr:col>5</xdr:col>
      <xdr:colOff>34925</xdr:colOff>
      <xdr:row>18</xdr:row>
      <xdr:rowOff>75197</xdr:rowOff>
    </xdr:to>
    <xdr:sp macro="" textlink="">
      <xdr:nvSpPr>
        <xdr:cNvPr id="69" name="円/楕円 68"/>
        <xdr:cNvSpPr/>
      </xdr:nvSpPr>
      <xdr:spPr bwMode="auto">
        <a:xfrm>
          <a:off x="5600700" y="310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117124</xdr:rowOff>
    </xdr:from>
    <xdr:ext cx="762000" cy="259045"/>
    <xdr:sp macro="" textlink="">
      <xdr:nvSpPr>
        <xdr:cNvPr id="70" name="人口1人当たり決算額の推移該当値テキスト130"/>
        <xdr:cNvSpPr txBox="1"/>
      </xdr:nvSpPr>
      <xdr:spPr>
        <a:xfrm>
          <a:off x="5740400" y="30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60,886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169640</xdr:rowOff>
    </xdr:from>
    <xdr:to>
      <xdr:col>4</xdr:col>
      <xdr:colOff>520700</xdr:colOff>
      <xdr:row>18</xdr:row>
      <xdr:rowOff>99790</xdr:rowOff>
    </xdr:to>
    <xdr:sp macro="" textlink="">
      <xdr:nvSpPr>
        <xdr:cNvPr id="71" name="円/楕円 70"/>
        <xdr:cNvSpPr/>
      </xdr:nvSpPr>
      <xdr:spPr bwMode="auto">
        <a:xfrm>
          <a:off x="4953000" y="313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84567</xdr:rowOff>
    </xdr:from>
    <xdr:ext cx="736600" cy="259045"/>
    <xdr:sp macro="" textlink="">
      <xdr:nvSpPr>
        <xdr:cNvPr id="72" name="テキスト ボックス 71"/>
        <xdr:cNvSpPr txBox="1"/>
      </xdr:nvSpPr>
      <xdr:spPr>
        <a:xfrm>
          <a:off x="4622800" y="321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59,595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45834</xdr:rowOff>
    </xdr:from>
    <xdr:to>
      <xdr:col>3</xdr:col>
      <xdr:colOff>955675</xdr:colOff>
      <xdr:row>18</xdr:row>
      <xdr:rowOff>147434</xdr:rowOff>
    </xdr:to>
    <xdr:sp macro="" textlink="">
      <xdr:nvSpPr>
        <xdr:cNvPr id="73" name="円/楕円 72"/>
        <xdr:cNvSpPr/>
      </xdr:nvSpPr>
      <xdr:spPr bwMode="auto">
        <a:xfrm>
          <a:off x="4254500" y="317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132211</xdr:rowOff>
    </xdr:from>
    <xdr:ext cx="762000" cy="259045"/>
    <xdr:sp macro="" textlink="">
      <xdr:nvSpPr>
        <xdr:cNvPr id="74" name="テキスト ボックス 73"/>
        <xdr:cNvSpPr txBox="1"/>
      </xdr:nvSpPr>
      <xdr:spPr>
        <a:xfrm>
          <a:off x="3924300" y="326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167564</xdr:rowOff>
    </xdr:from>
    <xdr:to>
      <xdr:col>3</xdr:col>
      <xdr:colOff>257175</xdr:colOff>
      <xdr:row>18</xdr:row>
      <xdr:rowOff>97714</xdr:rowOff>
    </xdr:to>
    <xdr:sp macro="" textlink="">
      <xdr:nvSpPr>
        <xdr:cNvPr id="75" name="円/楕円 74"/>
        <xdr:cNvSpPr/>
      </xdr:nvSpPr>
      <xdr:spPr bwMode="auto">
        <a:xfrm>
          <a:off x="3556000" y="312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82491</xdr:rowOff>
    </xdr:from>
    <xdr:ext cx="762000" cy="259045"/>
    <xdr:sp macro="" textlink="">
      <xdr:nvSpPr>
        <xdr:cNvPr id="76" name="テキスト ボックス 75"/>
        <xdr:cNvSpPr txBox="1"/>
      </xdr:nvSpPr>
      <xdr:spPr>
        <a:xfrm>
          <a:off x="3225800" y="32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59,704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155734</xdr:rowOff>
    </xdr:from>
    <xdr:to>
      <xdr:col>2</xdr:col>
      <xdr:colOff>692150</xdr:colOff>
      <xdr:row>18</xdr:row>
      <xdr:rowOff>85884</xdr:rowOff>
    </xdr:to>
    <xdr:sp macro="" textlink="">
      <xdr:nvSpPr>
        <xdr:cNvPr id="77" name="円/楕円 76"/>
        <xdr:cNvSpPr/>
      </xdr:nvSpPr>
      <xdr:spPr bwMode="auto">
        <a:xfrm>
          <a:off x="2857500" y="3118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70661</xdr:rowOff>
    </xdr:from>
    <xdr:ext cx="762000" cy="259045"/>
    <xdr:sp macro="" textlink="">
      <xdr:nvSpPr>
        <xdr:cNvPr id="78" name="テキスト ボックス 77"/>
        <xdr:cNvSpPr txBox="1"/>
      </xdr:nvSpPr>
      <xdr:spPr>
        <a:xfrm>
          <a:off x="2527300" y="320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171034</xdr:rowOff>
    </xdr:from>
    <xdr:to>
      <xdr:col>4</xdr:col>
      <xdr:colOff>1117600</xdr:colOff>
      <xdr:row>35</xdr:row>
      <xdr:rowOff>181407</xdr:rowOff>
    </xdr:to>
    <xdr:cxnSp macro="">
      <xdr:nvCxnSpPr>
        <xdr:cNvPr id="115" name="直線コネクタ 114"/>
        <xdr:cNvCxnSpPr/>
      </xdr:nvCxnSpPr>
      <xdr:spPr bwMode="auto">
        <a:xfrm flipV="1">
          <a:off x="5003800" y="6781384"/>
          <a:ext cx="647700" cy="10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181407</xdr:rowOff>
    </xdr:from>
    <xdr:to>
      <xdr:col>4</xdr:col>
      <xdr:colOff>469900</xdr:colOff>
      <xdr:row>35</xdr:row>
      <xdr:rowOff>190208</xdr:rowOff>
    </xdr:to>
    <xdr:cxnSp macro="">
      <xdr:nvCxnSpPr>
        <xdr:cNvPr id="118" name="直線コネクタ 117"/>
        <xdr:cNvCxnSpPr/>
      </xdr:nvCxnSpPr>
      <xdr:spPr bwMode="auto">
        <a:xfrm flipV="1">
          <a:off x="4305300" y="6791757"/>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129315</xdr:rowOff>
    </xdr:from>
    <xdr:to>
      <xdr:col>3</xdr:col>
      <xdr:colOff>904875</xdr:colOff>
      <xdr:row>35</xdr:row>
      <xdr:rowOff>190208</xdr:rowOff>
    </xdr:to>
    <xdr:cxnSp macro="">
      <xdr:nvCxnSpPr>
        <xdr:cNvPr id="121" name="直線コネクタ 120"/>
        <xdr:cNvCxnSpPr/>
      </xdr:nvCxnSpPr>
      <xdr:spPr bwMode="auto">
        <a:xfrm>
          <a:off x="3606800" y="6739665"/>
          <a:ext cx="698500" cy="6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114256</xdr:rowOff>
    </xdr:from>
    <xdr:to>
      <xdr:col>3</xdr:col>
      <xdr:colOff>206375</xdr:colOff>
      <xdr:row>35</xdr:row>
      <xdr:rowOff>129315</xdr:rowOff>
    </xdr:to>
    <xdr:cxnSp macro="">
      <xdr:nvCxnSpPr>
        <xdr:cNvPr id="124" name="直線コネクタ 123"/>
        <xdr:cNvCxnSpPr/>
      </xdr:nvCxnSpPr>
      <xdr:spPr bwMode="auto">
        <a:xfrm>
          <a:off x="2908300" y="6724606"/>
          <a:ext cx="698500" cy="1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120234</xdr:rowOff>
    </xdr:from>
    <xdr:to>
      <xdr:col>5</xdr:col>
      <xdr:colOff>34925</xdr:colOff>
      <xdr:row>35</xdr:row>
      <xdr:rowOff>221834</xdr:rowOff>
    </xdr:to>
    <xdr:sp macro="" textlink="">
      <xdr:nvSpPr>
        <xdr:cNvPr id="134" name="円/楕円 133"/>
        <xdr:cNvSpPr/>
      </xdr:nvSpPr>
      <xdr:spPr bwMode="auto">
        <a:xfrm>
          <a:off x="5600700" y="6730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308211</xdr:rowOff>
    </xdr:from>
    <xdr:ext cx="762000" cy="259045"/>
    <xdr:sp macro="" textlink="">
      <xdr:nvSpPr>
        <xdr:cNvPr id="135" name="人口1人当たり決算額の推移該当値テキスト445"/>
        <xdr:cNvSpPr txBox="1"/>
      </xdr:nvSpPr>
      <xdr:spPr>
        <a:xfrm>
          <a:off x="5740400" y="657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20,459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130607</xdr:rowOff>
    </xdr:from>
    <xdr:to>
      <xdr:col>4</xdr:col>
      <xdr:colOff>520700</xdr:colOff>
      <xdr:row>35</xdr:row>
      <xdr:rowOff>232207</xdr:rowOff>
    </xdr:to>
    <xdr:sp macro="" textlink="">
      <xdr:nvSpPr>
        <xdr:cNvPr id="136" name="円/楕円 135"/>
        <xdr:cNvSpPr/>
      </xdr:nvSpPr>
      <xdr:spPr bwMode="auto">
        <a:xfrm>
          <a:off x="4953000" y="674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242384</xdr:rowOff>
    </xdr:from>
    <xdr:ext cx="736600" cy="259045"/>
    <xdr:sp macro="" textlink="">
      <xdr:nvSpPr>
        <xdr:cNvPr id="137" name="テキスト ボックス 136"/>
        <xdr:cNvSpPr txBox="1"/>
      </xdr:nvSpPr>
      <xdr:spPr>
        <a:xfrm>
          <a:off x="4622800" y="650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139408</xdr:rowOff>
    </xdr:from>
    <xdr:to>
      <xdr:col>3</xdr:col>
      <xdr:colOff>955675</xdr:colOff>
      <xdr:row>35</xdr:row>
      <xdr:rowOff>241008</xdr:rowOff>
    </xdr:to>
    <xdr:sp macro="" textlink="">
      <xdr:nvSpPr>
        <xdr:cNvPr id="138" name="円/楕円 137"/>
        <xdr:cNvSpPr/>
      </xdr:nvSpPr>
      <xdr:spPr bwMode="auto">
        <a:xfrm>
          <a:off x="4254500" y="674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251185</xdr:rowOff>
    </xdr:from>
    <xdr:ext cx="762000" cy="259045"/>
    <xdr:sp macro="" textlink="">
      <xdr:nvSpPr>
        <xdr:cNvPr id="139" name="テキスト ボックス 138"/>
        <xdr:cNvSpPr txBox="1"/>
      </xdr:nvSpPr>
      <xdr:spPr>
        <a:xfrm>
          <a:off x="3924300" y="65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78515</xdr:rowOff>
    </xdr:from>
    <xdr:to>
      <xdr:col>3</xdr:col>
      <xdr:colOff>257175</xdr:colOff>
      <xdr:row>35</xdr:row>
      <xdr:rowOff>180115</xdr:rowOff>
    </xdr:to>
    <xdr:sp macro="" textlink="">
      <xdr:nvSpPr>
        <xdr:cNvPr id="140" name="円/楕円 139"/>
        <xdr:cNvSpPr/>
      </xdr:nvSpPr>
      <xdr:spPr bwMode="auto">
        <a:xfrm>
          <a:off x="3556000" y="668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190292</xdr:rowOff>
    </xdr:from>
    <xdr:ext cx="762000" cy="259045"/>
    <xdr:sp macro="" textlink="">
      <xdr:nvSpPr>
        <xdr:cNvPr id="141" name="テキスト ボックス 140"/>
        <xdr:cNvSpPr txBox="1"/>
      </xdr:nvSpPr>
      <xdr:spPr>
        <a:xfrm>
          <a:off x="3225800" y="645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63456</xdr:rowOff>
    </xdr:from>
    <xdr:to>
      <xdr:col>2</xdr:col>
      <xdr:colOff>692150</xdr:colOff>
      <xdr:row>35</xdr:row>
      <xdr:rowOff>165056</xdr:rowOff>
    </xdr:to>
    <xdr:sp macro="" textlink="">
      <xdr:nvSpPr>
        <xdr:cNvPr id="142" name="円/楕円 141"/>
        <xdr:cNvSpPr/>
      </xdr:nvSpPr>
      <xdr:spPr bwMode="auto">
        <a:xfrm>
          <a:off x="2857500" y="667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175233</xdr:rowOff>
    </xdr:from>
    <xdr:ext cx="762000" cy="259045"/>
    <xdr:sp macro="" textlink="">
      <xdr:nvSpPr>
        <xdr:cNvPr id="143" name="テキスト ボックス 142"/>
        <xdr:cNvSpPr txBox="1"/>
      </xdr:nvSpPr>
      <xdr:spPr>
        <a:xfrm>
          <a:off x="2527300" y="64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59,296
58,782
45.51
20,638,929
19,588,544
801,596
11,538,844
18,330,814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154331</xdr:rowOff>
    </xdr:from>
    <xdr:to>
      <xdr:col>6</xdr:col>
      <xdr:colOff>511175</xdr:colOff>
      <xdr:row>37</xdr:row>
      <xdr:rowOff>2151</xdr:rowOff>
    </xdr:to>
    <xdr:cxnSp macro="">
      <xdr:nvCxnSpPr>
        <xdr:cNvPr id="59" name="直線コネクタ 58"/>
        <xdr:cNvCxnSpPr/>
      </xdr:nvCxnSpPr>
      <xdr:spPr>
        <a:xfrm flipV="1">
          <a:off x="3797300" y="6326531"/>
          <a:ext cx="838200" cy="1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2151</xdr:rowOff>
    </xdr:from>
    <xdr:to>
      <xdr:col>5</xdr:col>
      <xdr:colOff>358775</xdr:colOff>
      <xdr:row>37</xdr:row>
      <xdr:rowOff>35984</xdr:rowOff>
    </xdr:to>
    <xdr:cxnSp macro="">
      <xdr:nvCxnSpPr>
        <xdr:cNvPr id="62" name="直線コネクタ 61"/>
        <xdr:cNvCxnSpPr/>
      </xdr:nvCxnSpPr>
      <xdr:spPr>
        <a:xfrm flipV="1">
          <a:off x="2908300" y="6345801"/>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165623</xdr:rowOff>
    </xdr:from>
    <xdr:to>
      <xdr:col>4</xdr:col>
      <xdr:colOff>155575</xdr:colOff>
      <xdr:row>37</xdr:row>
      <xdr:rowOff>35984</xdr:rowOff>
    </xdr:to>
    <xdr:cxnSp macro="">
      <xdr:nvCxnSpPr>
        <xdr:cNvPr id="65" name="直線コネクタ 64"/>
        <xdr:cNvCxnSpPr/>
      </xdr:nvCxnSpPr>
      <xdr:spPr>
        <a:xfrm>
          <a:off x="2019300" y="6337823"/>
          <a:ext cx="889000" cy="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165623</xdr:rowOff>
    </xdr:from>
    <xdr:to>
      <xdr:col>2</xdr:col>
      <xdr:colOff>638175</xdr:colOff>
      <xdr:row>36</xdr:row>
      <xdr:rowOff>169235</xdr:rowOff>
    </xdr:to>
    <xdr:cxnSp macro="">
      <xdr:nvCxnSpPr>
        <xdr:cNvPr id="68" name="直線コネクタ 67"/>
        <xdr:cNvCxnSpPr/>
      </xdr:nvCxnSpPr>
      <xdr:spPr>
        <a:xfrm flipV="1">
          <a:off x="1130300" y="6337823"/>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103531</xdr:rowOff>
    </xdr:from>
    <xdr:to>
      <xdr:col>6</xdr:col>
      <xdr:colOff>561975</xdr:colOff>
      <xdr:row>37</xdr:row>
      <xdr:rowOff>33681</xdr:rowOff>
    </xdr:to>
    <xdr:sp macro="" textlink="">
      <xdr:nvSpPr>
        <xdr:cNvPr id="78" name="円/楕円 77"/>
        <xdr:cNvSpPr/>
      </xdr:nvSpPr>
      <xdr:spPr>
        <a:xfrm>
          <a:off x="45847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81958</xdr:rowOff>
    </xdr:from>
    <xdr:ext cx="534377" cy="259045"/>
    <xdr:sp macro="" textlink="">
      <xdr:nvSpPr>
        <xdr:cNvPr id="79" name="人件費該当値テキスト"/>
        <xdr:cNvSpPr txBox="1"/>
      </xdr:nvSpPr>
      <xdr:spPr>
        <a:xfrm>
          <a:off x="4686300" y="62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54,360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122801</xdr:rowOff>
    </xdr:from>
    <xdr:to>
      <xdr:col>5</xdr:col>
      <xdr:colOff>409575</xdr:colOff>
      <xdr:row>37</xdr:row>
      <xdr:rowOff>52951</xdr:rowOff>
    </xdr:to>
    <xdr:sp macro="" textlink="">
      <xdr:nvSpPr>
        <xdr:cNvPr id="80" name="円/楕円 79"/>
        <xdr:cNvSpPr/>
      </xdr:nvSpPr>
      <xdr:spPr>
        <a:xfrm>
          <a:off x="3746500" y="62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44078</xdr:rowOff>
    </xdr:from>
    <xdr:ext cx="534377" cy="259045"/>
    <xdr:sp macro="" textlink="">
      <xdr:nvSpPr>
        <xdr:cNvPr id="81" name="テキスト ボックス 80"/>
        <xdr:cNvSpPr txBox="1"/>
      </xdr:nvSpPr>
      <xdr:spPr>
        <a:xfrm>
          <a:off x="3530111" y="63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156634</xdr:rowOff>
    </xdr:from>
    <xdr:to>
      <xdr:col>4</xdr:col>
      <xdr:colOff>206375</xdr:colOff>
      <xdr:row>37</xdr:row>
      <xdr:rowOff>86784</xdr:rowOff>
    </xdr:to>
    <xdr:sp macro="" textlink="">
      <xdr:nvSpPr>
        <xdr:cNvPr id="82" name="円/楕円 81"/>
        <xdr:cNvSpPr/>
      </xdr:nvSpPr>
      <xdr:spPr>
        <a:xfrm>
          <a:off x="2857500" y="63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77911</xdr:rowOff>
    </xdr:from>
    <xdr:ext cx="534377" cy="259045"/>
    <xdr:sp macro="" textlink="">
      <xdr:nvSpPr>
        <xdr:cNvPr id="83" name="テキスト ボックス 82"/>
        <xdr:cNvSpPr txBox="1"/>
      </xdr:nvSpPr>
      <xdr:spPr>
        <a:xfrm>
          <a:off x="2641111" y="642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114823</xdr:rowOff>
    </xdr:from>
    <xdr:to>
      <xdr:col>3</xdr:col>
      <xdr:colOff>3175</xdr:colOff>
      <xdr:row>37</xdr:row>
      <xdr:rowOff>44973</xdr:rowOff>
    </xdr:to>
    <xdr:sp macro="" textlink="">
      <xdr:nvSpPr>
        <xdr:cNvPr id="84" name="円/楕円 83"/>
        <xdr:cNvSpPr/>
      </xdr:nvSpPr>
      <xdr:spPr>
        <a:xfrm>
          <a:off x="1968500" y="62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36100</xdr:rowOff>
    </xdr:from>
    <xdr:ext cx="534377" cy="259045"/>
    <xdr:sp macro="" textlink="">
      <xdr:nvSpPr>
        <xdr:cNvPr id="85" name="テキスト ボックス 84"/>
        <xdr:cNvSpPr txBox="1"/>
      </xdr:nvSpPr>
      <xdr:spPr>
        <a:xfrm>
          <a:off x="1752111" y="63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118435</xdr:rowOff>
    </xdr:from>
    <xdr:to>
      <xdr:col>1</xdr:col>
      <xdr:colOff>485775</xdr:colOff>
      <xdr:row>37</xdr:row>
      <xdr:rowOff>48585</xdr:rowOff>
    </xdr:to>
    <xdr:sp macro="" textlink="">
      <xdr:nvSpPr>
        <xdr:cNvPr id="86" name="円/楕円 85"/>
        <xdr:cNvSpPr/>
      </xdr:nvSpPr>
      <xdr:spPr>
        <a:xfrm>
          <a:off x="1079500" y="62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39712</xdr:rowOff>
    </xdr:from>
    <xdr:ext cx="534377" cy="259045"/>
    <xdr:sp macro="" textlink="">
      <xdr:nvSpPr>
        <xdr:cNvPr id="87" name="テキスト ボックス 86"/>
        <xdr:cNvSpPr txBox="1"/>
      </xdr:nvSpPr>
      <xdr:spPr>
        <a:xfrm>
          <a:off x="863111" y="63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146819</xdr:rowOff>
    </xdr:from>
    <xdr:to>
      <xdr:col>6</xdr:col>
      <xdr:colOff>511175</xdr:colOff>
      <xdr:row>57</xdr:row>
      <xdr:rowOff>49501</xdr:rowOff>
    </xdr:to>
    <xdr:cxnSp macro="">
      <xdr:nvCxnSpPr>
        <xdr:cNvPr id="119" name="直線コネクタ 118"/>
        <xdr:cNvCxnSpPr/>
      </xdr:nvCxnSpPr>
      <xdr:spPr>
        <a:xfrm flipV="1">
          <a:off x="3797300" y="9748019"/>
          <a:ext cx="8382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49501</xdr:rowOff>
    </xdr:from>
    <xdr:to>
      <xdr:col>5</xdr:col>
      <xdr:colOff>358775</xdr:colOff>
      <xdr:row>57</xdr:row>
      <xdr:rowOff>126180</xdr:rowOff>
    </xdr:to>
    <xdr:cxnSp macro="">
      <xdr:nvCxnSpPr>
        <xdr:cNvPr id="122" name="直線コネクタ 121"/>
        <xdr:cNvCxnSpPr/>
      </xdr:nvCxnSpPr>
      <xdr:spPr>
        <a:xfrm flipV="1">
          <a:off x="2908300" y="9822151"/>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126180</xdr:rowOff>
    </xdr:from>
    <xdr:to>
      <xdr:col>4</xdr:col>
      <xdr:colOff>155575</xdr:colOff>
      <xdr:row>57</xdr:row>
      <xdr:rowOff>160895</xdr:rowOff>
    </xdr:to>
    <xdr:cxnSp macro="">
      <xdr:nvCxnSpPr>
        <xdr:cNvPr id="125" name="直線コネクタ 124"/>
        <xdr:cNvCxnSpPr/>
      </xdr:nvCxnSpPr>
      <xdr:spPr>
        <a:xfrm flipV="1">
          <a:off x="2019300" y="9898830"/>
          <a:ext cx="889000" cy="3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123404</xdr:rowOff>
    </xdr:from>
    <xdr:to>
      <xdr:col>2</xdr:col>
      <xdr:colOff>638175</xdr:colOff>
      <xdr:row>57</xdr:row>
      <xdr:rowOff>160895</xdr:rowOff>
    </xdr:to>
    <xdr:cxnSp macro="">
      <xdr:nvCxnSpPr>
        <xdr:cNvPr id="128" name="直線コネクタ 127"/>
        <xdr:cNvCxnSpPr/>
      </xdr:nvCxnSpPr>
      <xdr:spPr>
        <a:xfrm>
          <a:off x="1130300" y="9896054"/>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96019</xdr:rowOff>
    </xdr:from>
    <xdr:to>
      <xdr:col>6</xdr:col>
      <xdr:colOff>561975</xdr:colOff>
      <xdr:row>57</xdr:row>
      <xdr:rowOff>26169</xdr:rowOff>
    </xdr:to>
    <xdr:sp macro="" textlink="">
      <xdr:nvSpPr>
        <xdr:cNvPr id="138" name="円/楕円 137"/>
        <xdr:cNvSpPr/>
      </xdr:nvSpPr>
      <xdr:spPr>
        <a:xfrm>
          <a:off x="4584700" y="96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74446</xdr:rowOff>
    </xdr:from>
    <xdr:ext cx="534377" cy="259045"/>
    <xdr:sp macro="" textlink="">
      <xdr:nvSpPr>
        <xdr:cNvPr id="139" name="物件費該当値テキスト"/>
        <xdr:cNvSpPr txBox="1"/>
      </xdr:nvSpPr>
      <xdr:spPr>
        <a:xfrm>
          <a:off x="4686300" y="967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44,282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170151</xdr:rowOff>
    </xdr:from>
    <xdr:to>
      <xdr:col>5</xdr:col>
      <xdr:colOff>409575</xdr:colOff>
      <xdr:row>57</xdr:row>
      <xdr:rowOff>100301</xdr:rowOff>
    </xdr:to>
    <xdr:sp macro="" textlink="">
      <xdr:nvSpPr>
        <xdr:cNvPr id="140" name="円/楕円 139"/>
        <xdr:cNvSpPr/>
      </xdr:nvSpPr>
      <xdr:spPr>
        <a:xfrm>
          <a:off x="3746500" y="97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91428</xdr:rowOff>
    </xdr:from>
    <xdr:ext cx="534377" cy="259045"/>
    <xdr:sp macro="" textlink="">
      <xdr:nvSpPr>
        <xdr:cNvPr id="141" name="テキスト ボックス 140"/>
        <xdr:cNvSpPr txBox="1"/>
      </xdr:nvSpPr>
      <xdr:spPr>
        <a:xfrm>
          <a:off x="3530111" y="98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75380</xdr:rowOff>
    </xdr:from>
    <xdr:to>
      <xdr:col>4</xdr:col>
      <xdr:colOff>206375</xdr:colOff>
      <xdr:row>58</xdr:row>
      <xdr:rowOff>5530</xdr:rowOff>
    </xdr:to>
    <xdr:sp macro="" textlink="">
      <xdr:nvSpPr>
        <xdr:cNvPr id="142" name="円/楕円 141"/>
        <xdr:cNvSpPr/>
      </xdr:nvSpPr>
      <xdr:spPr>
        <a:xfrm>
          <a:off x="2857500" y="98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168107</xdr:rowOff>
    </xdr:from>
    <xdr:ext cx="534377" cy="259045"/>
    <xdr:sp macro="" textlink="">
      <xdr:nvSpPr>
        <xdr:cNvPr id="143" name="テキスト ボックス 142"/>
        <xdr:cNvSpPr txBox="1"/>
      </xdr:nvSpPr>
      <xdr:spPr>
        <a:xfrm>
          <a:off x="2641111" y="99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110095</xdr:rowOff>
    </xdr:from>
    <xdr:to>
      <xdr:col>3</xdr:col>
      <xdr:colOff>3175</xdr:colOff>
      <xdr:row>58</xdr:row>
      <xdr:rowOff>40245</xdr:rowOff>
    </xdr:to>
    <xdr:sp macro="" textlink="">
      <xdr:nvSpPr>
        <xdr:cNvPr id="144" name="円/楕円 143"/>
        <xdr:cNvSpPr/>
      </xdr:nvSpPr>
      <xdr:spPr>
        <a:xfrm>
          <a:off x="1968500" y="9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31372</xdr:rowOff>
    </xdr:from>
    <xdr:ext cx="534377" cy="259045"/>
    <xdr:sp macro="" textlink="">
      <xdr:nvSpPr>
        <xdr:cNvPr id="145" name="テキスト ボックス 144"/>
        <xdr:cNvSpPr txBox="1"/>
      </xdr:nvSpPr>
      <xdr:spPr>
        <a:xfrm>
          <a:off x="1752111" y="997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72604</xdr:rowOff>
    </xdr:from>
    <xdr:to>
      <xdr:col>1</xdr:col>
      <xdr:colOff>485775</xdr:colOff>
      <xdr:row>58</xdr:row>
      <xdr:rowOff>2754</xdr:rowOff>
    </xdr:to>
    <xdr:sp macro="" textlink="">
      <xdr:nvSpPr>
        <xdr:cNvPr id="146" name="円/楕円 145"/>
        <xdr:cNvSpPr/>
      </xdr:nvSpPr>
      <xdr:spPr>
        <a:xfrm>
          <a:off x="1079500" y="984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165331</xdr:rowOff>
    </xdr:from>
    <xdr:ext cx="534377" cy="259045"/>
    <xdr:sp macro="" textlink="">
      <xdr:nvSpPr>
        <xdr:cNvPr id="147" name="テキスト ボックス 146"/>
        <xdr:cNvSpPr txBox="1"/>
      </xdr:nvSpPr>
      <xdr:spPr>
        <a:xfrm>
          <a:off x="863111" y="993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57786</xdr:rowOff>
    </xdr:from>
    <xdr:to>
      <xdr:col>6</xdr:col>
      <xdr:colOff>511175</xdr:colOff>
      <xdr:row>78</xdr:row>
      <xdr:rowOff>73330</xdr:rowOff>
    </xdr:to>
    <xdr:cxnSp macro="">
      <xdr:nvCxnSpPr>
        <xdr:cNvPr id="176" name="直線コネクタ 175"/>
        <xdr:cNvCxnSpPr/>
      </xdr:nvCxnSpPr>
      <xdr:spPr>
        <a:xfrm flipV="1">
          <a:off x="3797300" y="13430886"/>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49022</xdr:rowOff>
    </xdr:from>
    <xdr:to>
      <xdr:col>5</xdr:col>
      <xdr:colOff>358775</xdr:colOff>
      <xdr:row>78</xdr:row>
      <xdr:rowOff>73330</xdr:rowOff>
    </xdr:to>
    <xdr:cxnSp macro="">
      <xdr:nvCxnSpPr>
        <xdr:cNvPr id="179" name="直線コネクタ 178"/>
        <xdr:cNvCxnSpPr/>
      </xdr:nvCxnSpPr>
      <xdr:spPr>
        <a:xfrm>
          <a:off x="2908300" y="13422122"/>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49022</xdr:rowOff>
    </xdr:from>
    <xdr:to>
      <xdr:col>4</xdr:col>
      <xdr:colOff>155575</xdr:colOff>
      <xdr:row>78</xdr:row>
      <xdr:rowOff>71425</xdr:rowOff>
    </xdr:to>
    <xdr:cxnSp macro="">
      <xdr:nvCxnSpPr>
        <xdr:cNvPr id="182" name="直線コネクタ 181"/>
        <xdr:cNvCxnSpPr/>
      </xdr:nvCxnSpPr>
      <xdr:spPr>
        <a:xfrm flipV="1">
          <a:off x="2019300" y="13422122"/>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71425</xdr:rowOff>
    </xdr:from>
    <xdr:to>
      <xdr:col>2</xdr:col>
      <xdr:colOff>638175</xdr:colOff>
      <xdr:row>78</xdr:row>
      <xdr:rowOff>74777</xdr:rowOff>
    </xdr:to>
    <xdr:cxnSp macro="">
      <xdr:nvCxnSpPr>
        <xdr:cNvPr id="185" name="直線コネクタ 184"/>
        <xdr:cNvCxnSpPr/>
      </xdr:nvCxnSpPr>
      <xdr:spPr>
        <a:xfrm flipV="1">
          <a:off x="1130300" y="13444525"/>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6986</xdr:rowOff>
    </xdr:from>
    <xdr:to>
      <xdr:col>6</xdr:col>
      <xdr:colOff>561975</xdr:colOff>
      <xdr:row>78</xdr:row>
      <xdr:rowOff>108586</xdr:rowOff>
    </xdr:to>
    <xdr:sp macro="" textlink="">
      <xdr:nvSpPr>
        <xdr:cNvPr id="195" name="円/楕円 194"/>
        <xdr:cNvSpPr/>
      </xdr:nvSpPr>
      <xdr:spPr>
        <a:xfrm>
          <a:off x="4584700" y="13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156863</xdr:rowOff>
    </xdr:from>
    <xdr:ext cx="469744" cy="259045"/>
    <xdr:sp macro="" textlink="">
      <xdr:nvSpPr>
        <xdr:cNvPr id="196" name="維持補修費該当値テキスト"/>
        <xdr:cNvSpPr txBox="1"/>
      </xdr:nvSpPr>
      <xdr:spPr>
        <a:xfrm>
          <a:off x="4686300" y="133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22530</xdr:rowOff>
    </xdr:from>
    <xdr:to>
      <xdr:col>5</xdr:col>
      <xdr:colOff>409575</xdr:colOff>
      <xdr:row>78</xdr:row>
      <xdr:rowOff>124130</xdr:rowOff>
    </xdr:to>
    <xdr:sp macro="" textlink="">
      <xdr:nvSpPr>
        <xdr:cNvPr id="197" name="円/楕円 196"/>
        <xdr:cNvSpPr/>
      </xdr:nvSpPr>
      <xdr:spPr>
        <a:xfrm>
          <a:off x="3746500" y="133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115257</xdr:rowOff>
    </xdr:from>
    <xdr:ext cx="469744" cy="259045"/>
    <xdr:sp macro="" textlink="">
      <xdr:nvSpPr>
        <xdr:cNvPr id="198" name="テキスト ボックス 197"/>
        <xdr:cNvSpPr txBox="1"/>
      </xdr:nvSpPr>
      <xdr:spPr>
        <a:xfrm>
          <a:off x="3562427" y="1348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169672</xdr:rowOff>
    </xdr:from>
    <xdr:to>
      <xdr:col>4</xdr:col>
      <xdr:colOff>206375</xdr:colOff>
      <xdr:row>78</xdr:row>
      <xdr:rowOff>99822</xdr:rowOff>
    </xdr:to>
    <xdr:sp macro="" textlink="">
      <xdr:nvSpPr>
        <xdr:cNvPr id="199" name="円/楕円 198"/>
        <xdr:cNvSpPr/>
      </xdr:nvSpPr>
      <xdr:spPr>
        <a:xfrm>
          <a:off x="2857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90949</xdr:rowOff>
    </xdr:from>
    <xdr:ext cx="469744" cy="259045"/>
    <xdr:sp macro="" textlink="">
      <xdr:nvSpPr>
        <xdr:cNvPr id="200" name="テキスト ボックス 199"/>
        <xdr:cNvSpPr txBox="1"/>
      </xdr:nvSpPr>
      <xdr:spPr>
        <a:xfrm>
          <a:off x="2673427" y="134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20625</xdr:rowOff>
    </xdr:from>
    <xdr:to>
      <xdr:col>3</xdr:col>
      <xdr:colOff>3175</xdr:colOff>
      <xdr:row>78</xdr:row>
      <xdr:rowOff>122225</xdr:rowOff>
    </xdr:to>
    <xdr:sp macro="" textlink="">
      <xdr:nvSpPr>
        <xdr:cNvPr id="201" name="円/楕円 200"/>
        <xdr:cNvSpPr/>
      </xdr:nvSpPr>
      <xdr:spPr>
        <a:xfrm>
          <a:off x="1968500" y="133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113352</xdr:rowOff>
    </xdr:from>
    <xdr:ext cx="469744" cy="259045"/>
    <xdr:sp macro="" textlink="">
      <xdr:nvSpPr>
        <xdr:cNvPr id="202" name="テキスト ボックス 201"/>
        <xdr:cNvSpPr txBox="1"/>
      </xdr:nvSpPr>
      <xdr:spPr>
        <a:xfrm>
          <a:off x="1784427" y="1348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23977</xdr:rowOff>
    </xdr:from>
    <xdr:to>
      <xdr:col>1</xdr:col>
      <xdr:colOff>485775</xdr:colOff>
      <xdr:row>78</xdr:row>
      <xdr:rowOff>125577</xdr:rowOff>
    </xdr:to>
    <xdr:sp macro="" textlink="">
      <xdr:nvSpPr>
        <xdr:cNvPr id="203" name="円/楕円 202"/>
        <xdr:cNvSpPr/>
      </xdr:nvSpPr>
      <xdr:spPr>
        <a:xfrm>
          <a:off x="1079500" y="133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116704</xdr:rowOff>
    </xdr:from>
    <xdr:ext cx="469744" cy="259045"/>
    <xdr:sp macro="" textlink="">
      <xdr:nvSpPr>
        <xdr:cNvPr id="204" name="テキスト ボックス 203"/>
        <xdr:cNvSpPr txBox="1"/>
      </xdr:nvSpPr>
      <xdr:spPr>
        <a:xfrm>
          <a:off x="895427" y="134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7989</xdr:rowOff>
    </xdr:from>
    <xdr:to>
      <xdr:col>6</xdr:col>
      <xdr:colOff>511175</xdr:colOff>
      <xdr:row>96</xdr:row>
      <xdr:rowOff>61367</xdr:rowOff>
    </xdr:to>
    <xdr:cxnSp macro="">
      <xdr:nvCxnSpPr>
        <xdr:cNvPr id="234" name="直線コネクタ 233"/>
        <xdr:cNvCxnSpPr/>
      </xdr:nvCxnSpPr>
      <xdr:spPr>
        <a:xfrm flipV="1">
          <a:off x="3797300" y="16467189"/>
          <a:ext cx="8382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61367</xdr:rowOff>
    </xdr:from>
    <xdr:to>
      <xdr:col>5</xdr:col>
      <xdr:colOff>358775</xdr:colOff>
      <xdr:row>96</xdr:row>
      <xdr:rowOff>115849</xdr:rowOff>
    </xdr:to>
    <xdr:cxnSp macro="">
      <xdr:nvCxnSpPr>
        <xdr:cNvPr id="237" name="直線コネクタ 236"/>
        <xdr:cNvCxnSpPr/>
      </xdr:nvCxnSpPr>
      <xdr:spPr>
        <a:xfrm flipV="1">
          <a:off x="2908300" y="16520567"/>
          <a:ext cx="8890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115849</xdr:rowOff>
    </xdr:from>
    <xdr:to>
      <xdr:col>4</xdr:col>
      <xdr:colOff>155575</xdr:colOff>
      <xdr:row>96</xdr:row>
      <xdr:rowOff>127851</xdr:rowOff>
    </xdr:to>
    <xdr:cxnSp macro="">
      <xdr:nvCxnSpPr>
        <xdr:cNvPr id="240" name="直線コネクタ 239"/>
        <xdr:cNvCxnSpPr/>
      </xdr:nvCxnSpPr>
      <xdr:spPr>
        <a:xfrm flipV="1">
          <a:off x="2019300" y="16575049"/>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127851</xdr:rowOff>
    </xdr:from>
    <xdr:to>
      <xdr:col>2</xdr:col>
      <xdr:colOff>638175</xdr:colOff>
      <xdr:row>96</xdr:row>
      <xdr:rowOff>151358</xdr:rowOff>
    </xdr:to>
    <xdr:cxnSp macro="">
      <xdr:nvCxnSpPr>
        <xdr:cNvPr id="243" name="直線コネクタ 242"/>
        <xdr:cNvCxnSpPr/>
      </xdr:nvCxnSpPr>
      <xdr:spPr>
        <a:xfrm flipV="1">
          <a:off x="1130300" y="16587051"/>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128639</xdr:rowOff>
    </xdr:from>
    <xdr:to>
      <xdr:col>6</xdr:col>
      <xdr:colOff>561975</xdr:colOff>
      <xdr:row>96</xdr:row>
      <xdr:rowOff>58789</xdr:rowOff>
    </xdr:to>
    <xdr:sp macro="" textlink="">
      <xdr:nvSpPr>
        <xdr:cNvPr id="253" name="円/楕円 252"/>
        <xdr:cNvSpPr/>
      </xdr:nvSpPr>
      <xdr:spPr>
        <a:xfrm>
          <a:off x="4584700" y="164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107066</xdr:rowOff>
    </xdr:from>
    <xdr:ext cx="534377" cy="259045"/>
    <xdr:sp macro="" textlink="">
      <xdr:nvSpPr>
        <xdr:cNvPr id="254" name="扶助費該当値テキスト"/>
        <xdr:cNvSpPr txBox="1"/>
      </xdr:nvSpPr>
      <xdr:spPr>
        <a:xfrm>
          <a:off x="4686300" y="163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10567</xdr:rowOff>
    </xdr:from>
    <xdr:to>
      <xdr:col>5</xdr:col>
      <xdr:colOff>409575</xdr:colOff>
      <xdr:row>96</xdr:row>
      <xdr:rowOff>112167</xdr:rowOff>
    </xdr:to>
    <xdr:sp macro="" textlink="">
      <xdr:nvSpPr>
        <xdr:cNvPr id="255" name="円/楕円 254"/>
        <xdr:cNvSpPr/>
      </xdr:nvSpPr>
      <xdr:spPr>
        <a:xfrm>
          <a:off x="3746500" y="164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103294</xdr:rowOff>
    </xdr:from>
    <xdr:ext cx="534377" cy="259045"/>
    <xdr:sp macro="" textlink="">
      <xdr:nvSpPr>
        <xdr:cNvPr id="256" name="テキスト ボックス 255"/>
        <xdr:cNvSpPr txBox="1"/>
      </xdr:nvSpPr>
      <xdr:spPr>
        <a:xfrm>
          <a:off x="3530111" y="165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65049</xdr:rowOff>
    </xdr:from>
    <xdr:to>
      <xdr:col>4</xdr:col>
      <xdr:colOff>206375</xdr:colOff>
      <xdr:row>96</xdr:row>
      <xdr:rowOff>166649</xdr:rowOff>
    </xdr:to>
    <xdr:sp macro="" textlink="">
      <xdr:nvSpPr>
        <xdr:cNvPr id="257" name="円/楕円 256"/>
        <xdr:cNvSpPr/>
      </xdr:nvSpPr>
      <xdr:spPr>
        <a:xfrm>
          <a:off x="2857500" y="165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157776</xdr:rowOff>
    </xdr:from>
    <xdr:ext cx="534377" cy="259045"/>
    <xdr:sp macro="" textlink="">
      <xdr:nvSpPr>
        <xdr:cNvPr id="258" name="テキスト ボックス 257"/>
        <xdr:cNvSpPr txBox="1"/>
      </xdr:nvSpPr>
      <xdr:spPr>
        <a:xfrm>
          <a:off x="2641111" y="1661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77051</xdr:rowOff>
    </xdr:from>
    <xdr:to>
      <xdr:col>3</xdr:col>
      <xdr:colOff>3175</xdr:colOff>
      <xdr:row>97</xdr:row>
      <xdr:rowOff>7201</xdr:rowOff>
    </xdr:to>
    <xdr:sp macro="" textlink="">
      <xdr:nvSpPr>
        <xdr:cNvPr id="259" name="円/楕円 258"/>
        <xdr:cNvSpPr/>
      </xdr:nvSpPr>
      <xdr:spPr>
        <a:xfrm>
          <a:off x="1968500" y="165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169778</xdr:rowOff>
    </xdr:from>
    <xdr:ext cx="534377" cy="259045"/>
    <xdr:sp macro="" textlink="">
      <xdr:nvSpPr>
        <xdr:cNvPr id="260" name="テキスト ボックス 259"/>
        <xdr:cNvSpPr txBox="1"/>
      </xdr:nvSpPr>
      <xdr:spPr>
        <a:xfrm>
          <a:off x="1752111" y="1662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100558</xdr:rowOff>
    </xdr:from>
    <xdr:to>
      <xdr:col>1</xdr:col>
      <xdr:colOff>485775</xdr:colOff>
      <xdr:row>97</xdr:row>
      <xdr:rowOff>30708</xdr:rowOff>
    </xdr:to>
    <xdr:sp macro="" textlink="">
      <xdr:nvSpPr>
        <xdr:cNvPr id="261" name="円/楕円 260"/>
        <xdr:cNvSpPr/>
      </xdr:nvSpPr>
      <xdr:spPr>
        <a:xfrm>
          <a:off x="1079500" y="165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21835</xdr:rowOff>
    </xdr:from>
    <xdr:ext cx="534377" cy="259045"/>
    <xdr:sp macro="" textlink="">
      <xdr:nvSpPr>
        <xdr:cNvPr id="262" name="テキスト ボックス 261"/>
        <xdr:cNvSpPr txBox="1"/>
      </xdr:nvSpPr>
      <xdr:spPr>
        <a:xfrm>
          <a:off x="863111" y="166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153772</xdr:rowOff>
    </xdr:from>
    <xdr:to>
      <xdr:col>15</xdr:col>
      <xdr:colOff>180975</xdr:colOff>
      <xdr:row>37</xdr:row>
      <xdr:rowOff>22187</xdr:rowOff>
    </xdr:to>
    <xdr:cxnSp macro="">
      <xdr:nvCxnSpPr>
        <xdr:cNvPr id="291" name="直線コネクタ 290"/>
        <xdr:cNvCxnSpPr/>
      </xdr:nvCxnSpPr>
      <xdr:spPr>
        <a:xfrm flipV="1">
          <a:off x="9639300" y="6325972"/>
          <a:ext cx="838200" cy="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158293</xdr:rowOff>
    </xdr:from>
    <xdr:to>
      <xdr:col>14</xdr:col>
      <xdr:colOff>28575</xdr:colOff>
      <xdr:row>37</xdr:row>
      <xdr:rowOff>22187</xdr:rowOff>
    </xdr:to>
    <xdr:cxnSp macro="">
      <xdr:nvCxnSpPr>
        <xdr:cNvPr id="294" name="直線コネクタ 293"/>
        <xdr:cNvCxnSpPr/>
      </xdr:nvCxnSpPr>
      <xdr:spPr>
        <a:xfrm>
          <a:off x="8750300" y="6330493"/>
          <a:ext cx="889000" cy="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158293</xdr:rowOff>
    </xdr:from>
    <xdr:to>
      <xdr:col>12</xdr:col>
      <xdr:colOff>511175</xdr:colOff>
      <xdr:row>37</xdr:row>
      <xdr:rowOff>33731</xdr:rowOff>
    </xdr:to>
    <xdr:cxnSp macro="">
      <xdr:nvCxnSpPr>
        <xdr:cNvPr id="297" name="直線コネクタ 296"/>
        <xdr:cNvCxnSpPr/>
      </xdr:nvCxnSpPr>
      <xdr:spPr>
        <a:xfrm flipV="1">
          <a:off x="7861300" y="6330493"/>
          <a:ext cx="889000" cy="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33731</xdr:rowOff>
    </xdr:from>
    <xdr:to>
      <xdr:col>11</xdr:col>
      <xdr:colOff>307975</xdr:colOff>
      <xdr:row>37</xdr:row>
      <xdr:rowOff>34658</xdr:rowOff>
    </xdr:to>
    <xdr:cxnSp macro="">
      <xdr:nvCxnSpPr>
        <xdr:cNvPr id="300" name="直線コネクタ 299"/>
        <xdr:cNvCxnSpPr/>
      </xdr:nvCxnSpPr>
      <xdr:spPr>
        <a:xfrm flipV="1">
          <a:off x="6972300" y="6377381"/>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102972</xdr:rowOff>
    </xdr:from>
    <xdr:to>
      <xdr:col>15</xdr:col>
      <xdr:colOff>231775</xdr:colOff>
      <xdr:row>37</xdr:row>
      <xdr:rowOff>33122</xdr:rowOff>
    </xdr:to>
    <xdr:sp macro="" textlink="">
      <xdr:nvSpPr>
        <xdr:cNvPr id="310" name="円/楕円 309"/>
        <xdr:cNvSpPr/>
      </xdr:nvSpPr>
      <xdr:spPr>
        <a:xfrm>
          <a:off x="10426700" y="62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81399</xdr:rowOff>
    </xdr:from>
    <xdr:ext cx="534377" cy="259045"/>
    <xdr:sp macro="" textlink="">
      <xdr:nvSpPr>
        <xdr:cNvPr id="311" name="補助費等該当値テキスト"/>
        <xdr:cNvSpPr txBox="1"/>
      </xdr:nvSpPr>
      <xdr:spPr>
        <a:xfrm>
          <a:off x="10528300" y="625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142837</xdr:rowOff>
    </xdr:from>
    <xdr:to>
      <xdr:col>14</xdr:col>
      <xdr:colOff>79375</xdr:colOff>
      <xdr:row>37</xdr:row>
      <xdr:rowOff>72987</xdr:rowOff>
    </xdr:to>
    <xdr:sp macro="" textlink="">
      <xdr:nvSpPr>
        <xdr:cNvPr id="312" name="円/楕円 311"/>
        <xdr:cNvSpPr/>
      </xdr:nvSpPr>
      <xdr:spPr>
        <a:xfrm>
          <a:off x="9588500" y="63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64114</xdr:rowOff>
    </xdr:from>
    <xdr:ext cx="534377" cy="259045"/>
    <xdr:sp macro="" textlink="">
      <xdr:nvSpPr>
        <xdr:cNvPr id="313" name="テキスト ボックス 312"/>
        <xdr:cNvSpPr txBox="1"/>
      </xdr:nvSpPr>
      <xdr:spPr>
        <a:xfrm>
          <a:off x="9372111" y="64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107493</xdr:rowOff>
    </xdr:from>
    <xdr:to>
      <xdr:col>12</xdr:col>
      <xdr:colOff>561975</xdr:colOff>
      <xdr:row>37</xdr:row>
      <xdr:rowOff>37643</xdr:rowOff>
    </xdr:to>
    <xdr:sp macro="" textlink="">
      <xdr:nvSpPr>
        <xdr:cNvPr id="314" name="円/楕円 313"/>
        <xdr:cNvSpPr/>
      </xdr:nvSpPr>
      <xdr:spPr>
        <a:xfrm>
          <a:off x="8699500" y="62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28770</xdr:rowOff>
    </xdr:from>
    <xdr:ext cx="534377" cy="259045"/>
    <xdr:sp macro="" textlink="">
      <xdr:nvSpPr>
        <xdr:cNvPr id="315" name="テキスト ボックス 314"/>
        <xdr:cNvSpPr txBox="1"/>
      </xdr:nvSpPr>
      <xdr:spPr>
        <a:xfrm>
          <a:off x="8483111" y="63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154381</xdr:rowOff>
    </xdr:from>
    <xdr:to>
      <xdr:col>11</xdr:col>
      <xdr:colOff>358775</xdr:colOff>
      <xdr:row>37</xdr:row>
      <xdr:rowOff>84531</xdr:rowOff>
    </xdr:to>
    <xdr:sp macro="" textlink="">
      <xdr:nvSpPr>
        <xdr:cNvPr id="316" name="円/楕円 315"/>
        <xdr:cNvSpPr/>
      </xdr:nvSpPr>
      <xdr:spPr>
        <a:xfrm>
          <a:off x="7810500" y="63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75658</xdr:rowOff>
    </xdr:from>
    <xdr:ext cx="534377" cy="259045"/>
    <xdr:sp macro="" textlink="">
      <xdr:nvSpPr>
        <xdr:cNvPr id="317" name="テキスト ボックス 316"/>
        <xdr:cNvSpPr txBox="1"/>
      </xdr:nvSpPr>
      <xdr:spPr>
        <a:xfrm>
          <a:off x="7594111" y="64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155308</xdr:rowOff>
    </xdr:from>
    <xdr:to>
      <xdr:col>10</xdr:col>
      <xdr:colOff>155575</xdr:colOff>
      <xdr:row>37</xdr:row>
      <xdr:rowOff>85458</xdr:rowOff>
    </xdr:to>
    <xdr:sp macro="" textlink="">
      <xdr:nvSpPr>
        <xdr:cNvPr id="318" name="円/楕円 317"/>
        <xdr:cNvSpPr/>
      </xdr:nvSpPr>
      <xdr:spPr>
        <a:xfrm>
          <a:off x="6921500" y="63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76585</xdr:rowOff>
    </xdr:from>
    <xdr:ext cx="534377" cy="259045"/>
    <xdr:sp macro="" textlink="">
      <xdr:nvSpPr>
        <xdr:cNvPr id="319" name="テキスト ボックス 318"/>
        <xdr:cNvSpPr txBox="1"/>
      </xdr:nvSpPr>
      <xdr:spPr>
        <a:xfrm>
          <a:off x="6705111" y="64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47128</xdr:rowOff>
    </xdr:from>
    <xdr:to>
      <xdr:col>15</xdr:col>
      <xdr:colOff>180975</xdr:colOff>
      <xdr:row>58</xdr:row>
      <xdr:rowOff>75029</xdr:rowOff>
    </xdr:to>
    <xdr:cxnSp macro="">
      <xdr:nvCxnSpPr>
        <xdr:cNvPr id="348" name="直線コネクタ 347"/>
        <xdr:cNvCxnSpPr/>
      </xdr:nvCxnSpPr>
      <xdr:spPr>
        <a:xfrm flipV="1">
          <a:off x="9639300" y="9991228"/>
          <a:ext cx="838200" cy="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75029</xdr:rowOff>
    </xdr:from>
    <xdr:to>
      <xdr:col>14</xdr:col>
      <xdr:colOff>28575</xdr:colOff>
      <xdr:row>58</xdr:row>
      <xdr:rowOff>117457</xdr:rowOff>
    </xdr:to>
    <xdr:cxnSp macro="">
      <xdr:nvCxnSpPr>
        <xdr:cNvPr id="351" name="直線コネクタ 350"/>
        <xdr:cNvCxnSpPr/>
      </xdr:nvCxnSpPr>
      <xdr:spPr>
        <a:xfrm flipV="1">
          <a:off x="8750300" y="10019129"/>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117457</xdr:rowOff>
    </xdr:from>
    <xdr:to>
      <xdr:col>12</xdr:col>
      <xdr:colOff>511175</xdr:colOff>
      <xdr:row>58</xdr:row>
      <xdr:rowOff>127630</xdr:rowOff>
    </xdr:to>
    <xdr:cxnSp macro="">
      <xdr:nvCxnSpPr>
        <xdr:cNvPr id="354" name="直線コネクタ 353"/>
        <xdr:cNvCxnSpPr/>
      </xdr:nvCxnSpPr>
      <xdr:spPr>
        <a:xfrm flipV="1">
          <a:off x="7861300" y="1006155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127630</xdr:rowOff>
    </xdr:from>
    <xdr:to>
      <xdr:col>11</xdr:col>
      <xdr:colOff>307975</xdr:colOff>
      <xdr:row>58</xdr:row>
      <xdr:rowOff>134156</xdr:rowOff>
    </xdr:to>
    <xdr:cxnSp macro="">
      <xdr:nvCxnSpPr>
        <xdr:cNvPr id="357" name="直線コネクタ 356"/>
        <xdr:cNvCxnSpPr/>
      </xdr:nvCxnSpPr>
      <xdr:spPr>
        <a:xfrm flipV="1">
          <a:off x="6972300" y="10071730"/>
          <a:ext cx="8890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167778</xdr:rowOff>
    </xdr:from>
    <xdr:to>
      <xdr:col>15</xdr:col>
      <xdr:colOff>231775</xdr:colOff>
      <xdr:row>58</xdr:row>
      <xdr:rowOff>97928</xdr:rowOff>
    </xdr:to>
    <xdr:sp macro="" textlink="">
      <xdr:nvSpPr>
        <xdr:cNvPr id="367" name="円/楕円 366"/>
        <xdr:cNvSpPr/>
      </xdr:nvSpPr>
      <xdr:spPr>
        <a:xfrm>
          <a:off x="10426700" y="99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134847</xdr:rowOff>
    </xdr:from>
    <xdr:ext cx="534377" cy="259045"/>
    <xdr:sp macro="" textlink="">
      <xdr:nvSpPr>
        <xdr:cNvPr id="368" name="普通建設事業費該当値テキスト"/>
        <xdr:cNvSpPr txBox="1"/>
      </xdr:nvSpPr>
      <xdr:spPr>
        <a:xfrm>
          <a:off x="10528300" y="99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24229</xdr:rowOff>
    </xdr:from>
    <xdr:to>
      <xdr:col>14</xdr:col>
      <xdr:colOff>79375</xdr:colOff>
      <xdr:row>58</xdr:row>
      <xdr:rowOff>125829</xdr:rowOff>
    </xdr:to>
    <xdr:sp macro="" textlink="">
      <xdr:nvSpPr>
        <xdr:cNvPr id="369" name="円/楕円 368"/>
        <xdr:cNvSpPr/>
      </xdr:nvSpPr>
      <xdr:spPr>
        <a:xfrm>
          <a:off x="9588500" y="996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116956</xdr:rowOff>
    </xdr:from>
    <xdr:ext cx="534377" cy="259045"/>
    <xdr:sp macro="" textlink="">
      <xdr:nvSpPr>
        <xdr:cNvPr id="370" name="テキスト ボックス 369"/>
        <xdr:cNvSpPr txBox="1"/>
      </xdr:nvSpPr>
      <xdr:spPr>
        <a:xfrm>
          <a:off x="9372111" y="1006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66657</xdr:rowOff>
    </xdr:from>
    <xdr:to>
      <xdr:col>12</xdr:col>
      <xdr:colOff>561975</xdr:colOff>
      <xdr:row>58</xdr:row>
      <xdr:rowOff>168257</xdr:rowOff>
    </xdr:to>
    <xdr:sp macro="" textlink="">
      <xdr:nvSpPr>
        <xdr:cNvPr id="371" name="円/楕円 370"/>
        <xdr:cNvSpPr/>
      </xdr:nvSpPr>
      <xdr:spPr>
        <a:xfrm>
          <a:off x="8699500" y="100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159384</xdr:rowOff>
    </xdr:from>
    <xdr:ext cx="534377" cy="259045"/>
    <xdr:sp macro="" textlink="">
      <xdr:nvSpPr>
        <xdr:cNvPr id="372" name="テキスト ボックス 371"/>
        <xdr:cNvSpPr txBox="1"/>
      </xdr:nvSpPr>
      <xdr:spPr>
        <a:xfrm>
          <a:off x="8483111" y="101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76830</xdr:rowOff>
    </xdr:from>
    <xdr:to>
      <xdr:col>11</xdr:col>
      <xdr:colOff>358775</xdr:colOff>
      <xdr:row>59</xdr:row>
      <xdr:rowOff>6980</xdr:rowOff>
    </xdr:to>
    <xdr:sp macro="" textlink="">
      <xdr:nvSpPr>
        <xdr:cNvPr id="373" name="円/楕円 372"/>
        <xdr:cNvSpPr/>
      </xdr:nvSpPr>
      <xdr:spPr>
        <a:xfrm>
          <a:off x="7810500" y="100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169557</xdr:rowOff>
    </xdr:from>
    <xdr:ext cx="534377" cy="259045"/>
    <xdr:sp macro="" textlink="">
      <xdr:nvSpPr>
        <xdr:cNvPr id="374" name="テキスト ボックス 373"/>
        <xdr:cNvSpPr txBox="1"/>
      </xdr:nvSpPr>
      <xdr:spPr>
        <a:xfrm>
          <a:off x="7594111" y="101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83356</xdr:rowOff>
    </xdr:from>
    <xdr:to>
      <xdr:col>10</xdr:col>
      <xdr:colOff>155575</xdr:colOff>
      <xdr:row>59</xdr:row>
      <xdr:rowOff>13506</xdr:rowOff>
    </xdr:to>
    <xdr:sp macro="" textlink="">
      <xdr:nvSpPr>
        <xdr:cNvPr id="375" name="円/楕円 374"/>
        <xdr:cNvSpPr/>
      </xdr:nvSpPr>
      <xdr:spPr>
        <a:xfrm>
          <a:off x="6921500" y="100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4633</xdr:rowOff>
    </xdr:from>
    <xdr:ext cx="534377" cy="259045"/>
    <xdr:sp macro="" textlink="">
      <xdr:nvSpPr>
        <xdr:cNvPr id="376" name="テキスト ボックス 375"/>
        <xdr:cNvSpPr txBox="1"/>
      </xdr:nvSpPr>
      <xdr:spPr>
        <a:xfrm>
          <a:off x="6705111" y="101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87237</xdr:rowOff>
    </xdr:from>
    <xdr:to>
      <xdr:col>15</xdr:col>
      <xdr:colOff>180975</xdr:colOff>
      <xdr:row>77</xdr:row>
      <xdr:rowOff>114269</xdr:rowOff>
    </xdr:to>
    <xdr:cxnSp macro="">
      <xdr:nvCxnSpPr>
        <xdr:cNvPr id="401" name="直線コネクタ 400"/>
        <xdr:cNvCxnSpPr/>
      </xdr:nvCxnSpPr>
      <xdr:spPr>
        <a:xfrm flipV="1">
          <a:off x="9639300" y="13288887"/>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36437</xdr:rowOff>
    </xdr:from>
    <xdr:to>
      <xdr:col>15</xdr:col>
      <xdr:colOff>231775</xdr:colOff>
      <xdr:row>77</xdr:row>
      <xdr:rowOff>138037</xdr:rowOff>
    </xdr:to>
    <xdr:sp macro="" textlink="">
      <xdr:nvSpPr>
        <xdr:cNvPr id="411" name="円/楕円 410"/>
        <xdr:cNvSpPr/>
      </xdr:nvSpPr>
      <xdr:spPr>
        <a:xfrm>
          <a:off x="104267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12109</xdr:rowOff>
    </xdr:from>
    <xdr:ext cx="534377" cy="259045"/>
    <xdr:sp macro="" textlink="">
      <xdr:nvSpPr>
        <xdr:cNvPr id="412" name="普通建設事業費 （ うち新規整備　）該当値テキスト"/>
        <xdr:cNvSpPr txBox="1"/>
      </xdr:nvSpPr>
      <xdr:spPr>
        <a:xfrm>
          <a:off x="10528300" y="132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63469</xdr:rowOff>
    </xdr:from>
    <xdr:to>
      <xdr:col>14</xdr:col>
      <xdr:colOff>79375</xdr:colOff>
      <xdr:row>77</xdr:row>
      <xdr:rowOff>165069</xdr:rowOff>
    </xdr:to>
    <xdr:sp macro="" textlink="">
      <xdr:nvSpPr>
        <xdr:cNvPr id="413" name="円/楕円 412"/>
        <xdr:cNvSpPr/>
      </xdr:nvSpPr>
      <xdr:spPr>
        <a:xfrm>
          <a:off x="9588500" y="132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156196</xdr:rowOff>
    </xdr:from>
    <xdr:ext cx="534377" cy="259045"/>
    <xdr:sp macro="" textlink="">
      <xdr:nvSpPr>
        <xdr:cNvPr id="414" name="テキスト ボックス 413"/>
        <xdr:cNvSpPr txBox="1"/>
      </xdr:nvSpPr>
      <xdr:spPr>
        <a:xfrm>
          <a:off x="9372111" y="133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77553</xdr:rowOff>
    </xdr:from>
    <xdr:to>
      <xdr:col>15</xdr:col>
      <xdr:colOff>180975</xdr:colOff>
      <xdr:row>97</xdr:row>
      <xdr:rowOff>77781</xdr:rowOff>
    </xdr:to>
    <xdr:cxnSp macro="">
      <xdr:nvCxnSpPr>
        <xdr:cNvPr id="445" name="直線コネクタ 444"/>
        <xdr:cNvCxnSpPr/>
      </xdr:nvCxnSpPr>
      <xdr:spPr>
        <a:xfrm>
          <a:off x="9639300" y="1670820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26981</xdr:rowOff>
    </xdr:from>
    <xdr:to>
      <xdr:col>15</xdr:col>
      <xdr:colOff>231775</xdr:colOff>
      <xdr:row>97</xdr:row>
      <xdr:rowOff>128581</xdr:rowOff>
    </xdr:to>
    <xdr:sp macro="" textlink="">
      <xdr:nvSpPr>
        <xdr:cNvPr id="455" name="円/楕円 454"/>
        <xdr:cNvSpPr/>
      </xdr:nvSpPr>
      <xdr:spPr>
        <a:xfrm>
          <a:off x="10426700" y="166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5408</xdr:rowOff>
    </xdr:from>
    <xdr:ext cx="534377" cy="259045"/>
    <xdr:sp macro="" textlink="">
      <xdr:nvSpPr>
        <xdr:cNvPr id="456" name="普通建設事業費 （ うち更新整備　）該当値テキスト"/>
        <xdr:cNvSpPr txBox="1"/>
      </xdr:nvSpPr>
      <xdr:spPr>
        <a:xfrm>
          <a:off x="10528300" y="166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26753</xdr:rowOff>
    </xdr:from>
    <xdr:to>
      <xdr:col>14</xdr:col>
      <xdr:colOff>79375</xdr:colOff>
      <xdr:row>97</xdr:row>
      <xdr:rowOff>128353</xdr:rowOff>
    </xdr:to>
    <xdr:sp macro="" textlink="">
      <xdr:nvSpPr>
        <xdr:cNvPr id="457" name="円/楕円 456"/>
        <xdr:cNvSpPr/>
      </xdr:nvSpPr>
      <xdr:spPr>
        <a:xfrm>
          <a:off x="9588500" y="166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119480</xdr:rowOff>
    </xdr:from>
    <xdr:ext cx="534377" cy="259045"/>
    <xdr:sp macro="" textlink="">
      <xdr:nvSpPr>
        <xdr:cNvPr id="458" name="テキスト ボックス 457"/>
        <xdr:cNvSpPr txBox="1"/>
      </xdr:nvSpPr>
      <xdr:spPr>
        <a:xfrm>
          <a:off x="9372111" y="167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41656</xdr:rowOff>
    </xdr:from>
    <xdr:to>
      <xdr:col>23</xdr:col>
      <xdr:colOff>517525</xdr:colOff>
      <xdr:row>39</xdr:row>
      <xdr:rowOff>44450</xdr:rowOff>
    </xdr:to>
    <xdr:cxnSp macro="">
      <xdr:nvCxnSpPr>
        <xdr:cNvPr id="487" name="直線コネクタ 486"/>
        <xdr:cNvCxnSpPr/>
      </xdr:nvCxnSpPr>
      <xdr:spPr>
        <a:xfrm>
          <a:off x="15481300" y="6728206"/>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41656</xdr:rowOff>
    </xdr:from>
    <xdr:to>
      <xdr:col>22</xdr:col>
      <xdr:colOff>365125</xdr:colOff>
      <xdr:row>39</xdr:row>
      <xdr:rowOff>44450</xdr:rowOff>
    </xdr:to>
    <xdr:cxnSp macro="">
      <xdr:nvCxnSpPr>
        <xdr:cNvPr id="490" name="直線コネクタ 489"/>
        <xdr:cNvCxnSpPr/>
      </xdr:nvCxnSpPr>
      <xdr:spPr>
        <a:xfrm flipV="1">
          <a:off x="14592300" y="672820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28829</xdr:rowOff>
    </xdr:from>
    <xdr:to>
      <xdr:col>21</xdr:col>
      <xdr:colOff>161925</xdr:colOff>
      <xdr:row>39</xdr:row>
      <xdr:rowOff>44450</xdr:rowOff>
    </xdr:to>
    <xdr:cxnSp macro="">
      <xdr:nvCxnSpPr>
        <xdr:cNvPr id="493" name="直線コネクタ 492"/>
        <xdr:cNvCxnSpPr/>
      </xdr:nvCxnSpPr>
      <xdr:spPr>
        <a:xfrm>
          <a:off x="13703300" y="671537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28829</xdr:rowOff>
    </xdr:from>
    <xdr:to>
      <xdr:col>19</xdr:col>
      <xdr:colOff>644525</xdr:colOff>
      <xdr:row>39</xdr:row>
      <xdr:rowOff>44450</xdr:rowOff>
    </xdr:to>
    <xdr:cxnSp macro="">
      <xdr:nvCxnSpPr>
        <xdr:cNvPr id="496" name="直線コネクタ 495"/>
        <xdr:cNvCxnSpPr/>
      </xdr:nvCxnSpPr>
      <xdr:spPr>
        <a:xfrm flipV="1">
          <a:off x="12814300" y="671537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162306</xdr:rowOff>
    </xdr:from>
    <xdr:to>
      <xdr:col>22</xdr:col>
      <xdr:colOff>415925</xdr:colOff>
      <xdr:row>39</xdr:row>
      <xdr:rowOff>92456</xdr:rowOff>
    </xdr:to>
    <xdr:sp macro="" textlink="">
      <xdr:nvSpPr>
        <xdr:cNvPr id="508" name="円/楕円 507"/>
        <xdr:cNvSpPr/>
      </xdr:nvSpPr>
      <xdr:spPr>
        <a:xfrm>
          <a:off x="15430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83583</xdr:rowOff>
    </xdr:from>
    <xdr:ext cx="313932" cy="259045"/>
    <xdr:sp macro="" textlink="">
      <xdr:nvSpPr>
        <xdr:cNvPr id="509" name="テキスト ボックス 508"/>
        <xdr:cNvSpPr txBox="1"/>
      </xdr:nvSpPr>
      <xdr:spPr>
        <a:xfrm>
          <a:off x="15324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149479</xdr:rowOff>
    </xdr:from>
    <xdr:to>
      <xdr:col>20</xdr:col>
      <xdr:colOff>9525</xdr:colOff>
      <xdr:row>39</xdr:row>
      <xdr:rowOff>79629</xdr:rowOff>
    </xdr:to>
    <xdr:sp macro="" textlink="">
      <xdr:nvSpPr>
        <xdr:cNvPr id="512" name="円/楕円 511"/>
        <xdr:cNvSpPr/>
      </xdr:nvSpPr>
      <xdr:spPr>
        <a:xfrm>
          <a:off x="13652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70756</xdr:rowOff>
    </xdr:from>
    <xdr:ext cx="378565" cy="259045"/>
    <xdr:sp macro="" textlink="">
      <xdr:nvSpPr>
        <xdr:cNvPr id="513" name="テキスト ボックス 512"/>
        <xdr:cNvSpPr txBox="1"/>
      </xdr:nvSpPr>
      <xdr:spPr>
        <a:xfrm>
          <a:off x="1351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15504</xdr:rowOff>
    </xdr:from>
    <xdr:to>
      <xdr:col>23</xdr:col>
      <xdr:colOff>517525</xdr:colOff>
      <xdr:row>76</xdr:row>
      <xdr:rowOff>32846</xdr:rowOff>
    </xdr:to>
    <xdr:cxnSp macro="">
      <xdr:nvCxnSpPr>
        <xdr:cNvPr id="595" name="直線コネクタ 594"/>
        <xdr:cNvCxnSpPr/>
      </xdr:nvCxnSpPr>
      <xdr:spPr>
        <a:xfrm>
          <a:off x="15481300" y="13045704"/>
          <a:ext cx="8382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15504</xdr:rowOff>
    </xdr:from>
    <xdr:to>
      <xdr:col>22</xdr:col>
      <xdr:colOff>365125</xdr:colOff>
      <xdr:row>76</xdr:row>
      <xdr:rowOff>31164</xdr:rowOff>
    </xdr:to>
    <xdr:cxnSp macro="">
      <xdr:nvCxnSpPr>
        <xdr:cNvPr id="598" name="直線コネクタ 597"/>
        <xdr:cNvCxnSpPr/>
      </xdr:nvCxnSpPr>
      <xdr:spPr>
        <a:xfrm flipV="1">
          <a:off x="14592300" y="13045704"/>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14247</xdr:rowOff>
    </xdr:from>
    <xdr:to>
      <xdr:col>21</xdr:col>
      <xdr:colOff>161925</xdr:colOff>
      <xdr:row>76</xdr:row>
      <xdr:rowOff>31164</xdr:rowOff>
    </xdr:to>
    <xdr:cxnSp macro="">
      <xdr:nvCxnSpPr>
        <xdr:cNvPr id="601" name="直線コネクタ 600"/>
        <xdr:cNvCxnSpPr/>
      </xdr:nvCxnSpPr>
      <xdr:spPr>
        <a:xfrm>
          <a:off x="13703300" y="1304444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145889</xdr:rowOff>
    </xdr:from>
    <xdr:to>
      <xdr:col>19</xdr:col>
      <xdr:colOff>644525</xdr:colOff>
      <xdr:row>76</xdr:row>
      <xdr:rowOff>14247</xdr:rowOff>
    </xdr:to>
    <xdr:cxnSp macro="">
      <xdr:nvCxnSpPr>
        <xdr:cNvPr id="604" name="直線コネクタ 603"/>
        <xdr:cNvCxnSpPr/>
      </xdr:nvCxnSpPr>
      <xdr:spPr>
        <a:xfrm>
          <a:off x="12814300" y="13004639"/>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153496</xdr:rowOff>
    </xdr:from>
    <xdr:to>
      <xdr:col>23</xdr:col>
      <xdr:colOff>568325</xdr:colOff>
      <xdr:row>76</xdr:row>
      <xdr:rowOff>83646</xdr:rowOff>
    </xdr:to>
    <xdr:sp macro="" textlink="">
      <xdr:nvSpPr>
        <xdr:cNvPr id="614" name="円/楕円 613"/>
        <xdr:cNvSpPr/>
      </xdr:nvSpPr>
      <xdr:spPr>
        <a:xfrm>
          <a:off x="16268700" y="130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4923</xdr:rowOff>
    </xdr:from>
    <xdr:ext cx="534377" cy="259045"/>
    <xdr:sp macro="" textlink="">
      <xdr:nvSpPr>
        <xdr:cNvPr id="615" name="公債費該当値テキスト"/>
        <xdr:cNvSpPr txBox="1"/>
      </xdr:nvSpPr>
      <xdr:spPr>
        <a:xfrm>
          <a:off x="16370300" y="1286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136155</xdr:rowOff>
    </xdr:from>
    <xdr:to>
      <xdr:col>22</xdr:col>
      <xdr:colOff>415925</xdr:colOff>
      <xdr:row>76</xdr:row>
      <xdr:rowOff>66306</xdr:rowOff>
    </xdr:to>
    <xdr:sp macro="" textlink="">
      <xdr:nvSpPr>
        <xdr:cNvPr id="616" name="円/楕円 615"/>
        <xdr:cNvSpPr/>
      </xdr:nvSpPr>
      <xdr:spPr>
        <a:xfrm>
          <a:off x="15430500" y="129949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57431</xdr:rowOff>
    </xdr:from>
    <xdr:ext cx="534377" cy="259045"/>
    <xdr:sp macro="" textlink="">
      <xdr:nvSpPr>
        <xdr:cNvPr id="617" name="テキスト ボックス 616"/>
        <xdr:cNvSpPr txBox="1"/>
      </xdr:nvSpPr>
      <xdr:spPr>
        <a:xfrm>
          <a:off x="15214111" y="130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151814</xdr:rowOff>
    </xdr:from>
    <xdr:to>
      <xdr:col>21</xdr:col>
      <xdr:colOff>212725</xdr:colOff>
      <xdr:row>76</xdr:row>
      <xdr:rowOff>81964</xdr:rowOff>
    </xdr:to>
    <xdr:sp macro="" textlink="">
      <xdr:nvSpPr>
        <xdr:cNvPr id="618" name="円/楕円 617"/>
        <xdr:cNvSpPr/>
      </xdr:nvSpPr>
      <xdr:spPr>
        <a:xfrm>
          <a:off x="14541500" y="130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73091</xdr:rowOff>
    </xdr:from>
    <xdr:ext cx="534377" cy="259045"/>
    <xdr:sp macro="" textlink="">
      <xdr:nvSpPr>
        <xdr:cNvPr id="619" name="テキスト ボックス 618"/>
        <xdr:cNvSpPr txBox="1"/>
      </xdr:nvSpPr>
      <xdr:spPr>
        <a:xfrm>
          <a:off x="14325111" y="131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134898</xdr:rowOff>
    </xdr:from>
    <xdr:to>
      <xdr:col>20</xdr:col>
      <xdr:colOff>9525</xdr:colOff>
      <xdr:row>76</xdr:row>
      <xdr:rowOff>65047</xdr:rowOff>
    </xdr:to>
    <xdr:sp macro="" textlink="">
      <xdr:nvSpPr>
        <xdr:cNvPr id="620" name="円/楕円 619"/>
        <xdr:cNvSpPr/>
      </xdr:nvSpPr>
      <xdr:spPr>
        <a:xfrm>
          <a:off x="13652500" y="129936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56174</xdr:rowOff>
    </xdr:from>
    <xdr:ext cx="534377" cy="259045"/>
    <xdr:sp macro="" textlink="">
      <xdr:nvSpPr>
        <xdr:cNvPr id="621" name="テキスト ボックス 620"/>
        <xdr:cNvSpPr txBox="1"/>
      </xdr:nvSpPr>
      <xdr:spPr>
        <a:xfrm>
          <a:off x="13436111" y="1308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95089</xdr:rowOff>
    </xdr:from>
    <xdr:to>
      <xdr:col>18</xdr:col>
      <xdr:colOff>492125</xdr:colOff>
      <xdr:row>76</xdr:row>
      <xdr:rowOff>25239</xdr:rowOff>
    </xdr:to>
    <xdr:sp macro="" textlink="">
      <xdr:nvSpPr>
        <xdr:cNvPr id="622" name="円/楕円 621"/>
        <xdr:cNvSpPr/>
      </xdr:nvSpPr>
      <xdr:spPr>
        <a:xfrm>
          <a:off x="12763500" y="129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16366</xdr:rowOff>
    </xdr:from>
    <xdr:ext cx="534377" cy="259045"/>
    <xdr:sp macro="" textlink="">
      <xdr:nvSpPr>
        <xdr:cNvPr id="623" name="テキスト ボックス 622"/>
        <xdr:cNvSpPr txBox="1"/>
      </xdr:nvSpPr>
      <xdr:spPr>
        <a:xfrm>
          <a:off x="12547111" y="130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14718</xdr:rowOff>
    </xdr:from>
    <xdr:to>
      <xdr:col>23</xdr:col>
      <xdr:colOff>517525</xdr:colOff>
      <xdr:row>98</xdr:row>
      <xdr:rowOff>14827</xdr:rowOff>
    </xdr:to>
    <xdr:cxnSp macro="">
      <xdr:nvCxnSpPr>
        <xdr:cNvPr id="648" name="直線コネクタ 647"/>
        <xdr:cNvCxnSpPr/>
      </xdr:nvCxnSpPr>
      <xdr:spPr>
        <a:xfrm flipV="1">
          <a:off x="15481300" y="16816818"/>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162640</xdr:rowOff>
    </xdr:from>
    <xdr:to>
      <xdr:col>22</xdr:col>
      <xdr:colOff>365125</xdr:colOff>
      <xdr:row>98</xdr:row>
      <xdr:rowOff>14827</xdr:rowOff>
    </xdr:to>
    <xdr:cxnSp macro="">
      <xdr:nvCxnSpPr>
        <xdr:cNvPr id="651" name="直線コネクタ 650"/>
        <xdr:cNvCxnSpPr/>
      </xdr:nvCxnSpPr>
      <xdr:spPr>
        <a:xfrm>
          <a:off x="14592300" y="16793290"/>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130597</xdr:rowOff>
    </xdr:from>
    <xdr:to>
      <xdr:col>21</xdr:col>
      <xdr:colOff>161925</xdr:colOff>
      <xdr:row>97</xdr:row>
      <xdr:rowOff>162640</xdr:rowOff>
    </xdr:to>
    <xdr:cxnSp macro="">
      <xdr:nvCxnSpPr>
        <xdr:cNvPr id="654" name="直線コネクタ 653"/>
        <xdr:cNvCxnSpPr/>
      </xdr:nvCxnSpPr>
      <xdr:spPr>
        <a:xfrm>
          <a:off x="13703300" y="16761247"/>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130597</xdr:rowOff>
    </xdr:from>
    <xdr:to>
      <xdr:col>19</xdr:col>
      <xdr:colOff>644525</xdr:colOff>
      <xdr:row>97</xdr:row>
      <xdr:rowOff>147610</xdr:rowOff>
    </xdr:to>
    <xdr:cxnSp macro="">
      <xdr:nvCxnSpPr>
        <xdr:cNvPr id="657" name="直線コネクタ 656"/>
        <xdr:cNvCxnSpPr/>
      </xdr:nvCxnSpPr>
      <xdr:spPr>
        <a:xfrm flipV="1">
          <a:off x="12814300" y="16761247"/>
          <a:ext cx="889000" cy="1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135368</xdr:rowOff>
    </xdr:from>
    <xdr:to>
      <xdr:col>23</xdr:col>
      <xdr:colOff>568325</xdr:colOff>
      <xdr:row>98</xdr:row>
      <xdr:rowOff>65518</xdr:rowOff>
    </xdr:to>
    <xdr:sp macro="" textlink="">
      <xdr:nvSpPr>
        <xdr:cNvPr id="667" name="円/楕円 666"/>
        <xdr:cNvSpPr/>
      </xdr:nvSpPr>
      <xdr:spPr>
        <a:xfrm>
          <a:off x="16268700" y="1676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50295</xdr:rowOff>
    </xdr:from>
    <xdr:ext cx="469744" cy="259045"/>
    <xdr:sp macro="" textlink="">
      <xdr:nvSpPr>
        <xdr:cNvPr id="668" name="積立金該当値テキスト"/>
        <xdr:cNvSpPr txBox="1"/>
      </xdr:nvSpPr>
      <xdr:spPr>
        <a:xfrm>
          <a:off x="16370300" y="1668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135477</xdr:rowOff>
    </xdr:from>
    <xdr:to>
      <xdr:col>22</xdr:col>
      <xdr:colOff>415925</xdr:colOff>
      <xdr:row>98</xdr:row>
      <xdr:rowOff>65627</xdr:rowOff>
    </xdr:to>
    <xdr:sp macro="" textlink="">
      <xdr:nvSpPr>
        <xdr:cNvPr id="669" name="円/楕円 668"/>
        <xdr:cNvSpPr/>
      </xdr:nvSpPr>
      <xdr:spPr>
        <a:xfrm>
          <a:off x="15430500" y="167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56754</xdr:rowOff>
    </xdr:from>
    <xdr:ext cx="469744" cy="259045"/>
    <xdr:sp macro="" textlink="">
      <xdr:nvSpPr>
        <xdr:cNvPr id="670" name="テキスト ボックス 669"/>
        <xdr:cNvSpPr txBox="1"/>
      </xdr:nvSpPr>
      <xdr:spPr>
        <a:xfrm>
          <a:off x="15246427" y="1685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111840</xdr:rowOff>
    </xdr:from>
    <xdr:to>
      <xdr:col>21</xdr:col>
      <xdr:colOff>212725</xdr:colOff>
      <xdr:row>98</xdr:row>
      <xdr:rowOff>41990</xdr:rowOff>
    </xdr:to>
    <xdr:sp macro="" textlink="">
      <xdr:nvSpPr>
        <xdr:cNvPr id="671" name="円/楕円 670"/>
        <xdr:cNvSpPr/>
      </xdr:nvSpPr>
      <xdr:spPr>
        <a:xfrm>
          <a:off x="14541500" y="1674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33117</xdr:rowOff>
    </xdr:from>
    <xdr:ext cx="469744" cy="259045"/>
    <xdr:sp macro="" textlink="">
      <xdr:nvSpPr>
        <xdr:cNvPr id="672" name="テキスト ボックス 671"/>
        <xdr:cNvSpPr txBox="1"/>
      </xdr:nvSpPr>
      <xdr:spPr>
        <a:xfrm>
          <a:off x="14357427" y="168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79797</xdr:rowOff>
    </xdr:from>
    <xdr:to>
      <xdr:col>20</xdr:col>
      <xdr:colOff>9525</xdr:colOff>
      <xdr:row>98</xdr:row>
      <xdr:rowOff>9947</xdr:rowOff>
    </xdr:to>
    <xdr:sp macro="" textlink="">
      <xdr:nvSpPr>
        <xdr:cNvPr id="673" name="円/楕円 672"/>
        <xdr:cNvSpPr/>
      </xdr:nvSpPr>
      <xdr:spPr>
        <a:xfrm>
          <a:off x="13652500" y="167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1074</xdr:rowOff>
    </xdr:from>
    <xdr:ext cx="534377" cy="259045"/>
    <xdr:sp macro="" textlink="">
      <xdr:nvSpPr>
        <xdr:cNvPr id="674" name="テキスト ボックス 673"/>
        <xdr:cNvSpPr txBox="1"/>
      </xdr:nvSpPr>
      <xdr:spPr>
        <a:xfrm>
          <a:off x="13436111" y="1680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96810</xdr:rowOff>
    </xdr:from>
    <xdr:to>
      <xdr:col>18</xdr:col>
      <xdr:colOff>492125</xdr:colOff>
      <xdr:row>98</xdr:row>
      <xdr:rowOff>26960</xdr:rowOff>
    </xdr:to>
    <xdr:sp macro="" textlink="">
      <xdr:nvSpPr>
        <xdr:cNvPr id="675" name="円/楕円 674"/>
        <xdr:cNvSpPr/>
      </xdr:nvSpPr>
      <xdr:spPr>
        <a:xfrm>
          <a:off x="12763500" y="167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18087</xdr:rowOff>
    </xdr:from>
    <xdr:ext cx="469744" cy="259045"/>
    <xdr:sp macro="" textlink="">
      <xdr:nvSpPr>
        <xdr:cNvPr id="676" name="テキスト ボックス 675"/>
        <xdr:cNvSpPr txBox="1"/>
      </xdr:nvSpPr>
      <xdr:spPr>
        <a:xfrm>
          <a:off x="12579427" y="1682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20066</xdr:rowOff>
    </xdr:from>
    <xdr:to>
      <xdr:col>32</xdr:col>
      <xdr:colOff>187325</xdr:colOff>
      <xdr:row>39</xdr:row>
      <xdr:rowOff>37668</xdr:rowOff>
    </xdr:to>
    <xdr:cxnSp macro="">
      <xdr:nvCxnSpPr>
        <xdr:cNvPr id="705" name="直線コネクタ 704"/>
        <xdr:cNvCxnSpPr/>
      </xdr:nvCxnSpPr>
      <xdr:spPr>
        <a:xfrm flipV="1">
          <a:off x="21323300" y="6706616"/>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37668</xdr:rowOff>
    </xdr:from>
    <xdr:to>
      <xdr:col>31</xdr:col>
      <xdr:colOff>34925</xdr:colOff>
      <xdr:row>39</xdr:row>
      <xdr:rowOff>43917</xdr:rowOff>
    </xdr:to>
    <xdr:cxnSp macro="">
      <xdr:nvCxnSpPr>
        <xdr:cNvPr id="708" name="直線コネクタ 707"/>
        <xdr:cNvCxnSpPr/>
      </xdr:nvCxnSpPr>
      <xdr:spPr>
        <a:xfrm flipV="1">
          <a:off x="20434300" y="6724218"/>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42240</xdr:rowOff>
    </xdr:from>
    <xdr:to>
      <xdr:col>29</xdr:col>
      <xdr:colOff>517525</xdr:colOff>
      <xdr:row>39</xdr:row>
      <xdr:rowOff>43917</xdr:rowOff>
    </xdr:to>
    <xdr:cxnSp macro="">
      <xdr:nvCxnSpPr>
        <xdr:cNvPr id="711" name="直線コネクタ 710"/>
        <xdr:cNvCxnSpPr/>
      </xdr:nvCxnSpPr>
      <xdr:spPr>
        <a:xfrm>
          <a:off x="19545300" y="6728790"/>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33096</xdr:rowOff>
    </xdr:from>
    <xdr:to>
      <xdr:col>28</xdr:col>
      <xdr:colOff>314325</xdr:colOff>
      <xdr:row>39</xdr:row>
      <xdr:rowOff>42240</xdr:rowOff>
    </xdr:to>
    <xdr:cxnSp macro="">
      <xdr:nvCxnSpPr>
        <xdr:cNvPr id="714" name="直線コネクタ 713"/>
        <xdr:cNvCxnSpPr/>
      </xdr:nvCxnSpPr>
      <xdr:spPr>
        <a:xfrm>
          <a:off x="18656300" y="67196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140716</xdr:rowOff>
    </xdr:from>
    <xdr:to>
      <xdr:col>32</xdr:col>
      <xdr:colOff>238125</xdr:colOff>
      <xdr:row>39</xdr:row>
      <xdr:rowOff>70866</xdr:rowOff>
    </xdr:to>
    <xdr:sp macro="" textlink="">
      <xdr:nvSpPr>
        <xdr:cNvPr id="724" name="円/楕円 723"/>
        <xdr:cNvSpPr/>
      </xdr:nvSpPr>
      <xdr:spPr>
        <a:xfrm>
          <a:off x="221107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78565" cy="259045"/>
    <xdr:sp macro="" textlink="">
      <xdr:nvSpPr>
        <xdr:cNvPr id="725" name="投資及び出資金該当値テキスト"/>
        <xdr:cNvSpPr txBox="1"/>
      </xdr:nvSpPr>
      <xdr:spPr>
        <a:xfrm>
          <a:off x="22212300" y="65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158318</xdr:rowOff>
    </xdr:from>
    <xdr:to>
      <xdr:col>31</xdr:col>
      <xdr:colOff>85725</xdr:colOff>
      <xdr:row>39</xdr:row>
      <xdr:rowOff>88468</xdr:rowOff>
    </xdr:to>
    <xdr:sp macro="" textlink="">
      <xdr:nvSpPr>
        <xdr:cNvPr id="726" name="円/楕円 725"/>
        <xdr:cNvSpPr/>
      </xdr:nvSpPr>
      <xdr:spPr>
        <a:xfrm>
          <a:off x="21272500" y="6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79595</xdr:rowOff>
    </xdr:from>
    <xdr:ext cx="313932" cy="259045"/>
    <xdr:sp macro="" textlink="">
      <xdr:nvSpPr>
        <xdr:cNvPr id="727" name="テキスト ボックス 726"/>
        <xdr:cNvSpPr txBox="1"/>
      </xdr:nvSpPr>
      <xdr:spPr>
        <a:xfrm>
          <a:off x="21166333" y="676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164567</xdr:rowOff>
    </xdr:from>
    <xdr:to>
      <xdr:col>29</xdr:col>
      <xdr:colOff>568325</xdr:colOff>
      <xdr:row>39</xdr:row>
      <xdr:rowOff>94717</xdr:rowOff>
    </xdr:to>
    <xdr:sp macro="" textlink="">
      <xdr:nvSpPr>
        <xdr:cNvPr id="728" name="円/楕円 727"/>
        <xdr:cNvSpPr/>
      </xdr:nvSpPr>
      <xdr:spPr>
        <a:xfrm>
          <a:off x="20383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85844</xdr:rowOff>
    </xdr:from>
    <xdr:ext cx="249299" cy="259045"/>
    <xdr:sp macro="" textlink="">
      <xdr:nvSpPr>
        <xdr:cNvPr id="729" name="テキスト ボックス 728"/>
        <xdr:cNvSpPr txBox="1"/>
      </xdr:nvSpPr>
      <xdr:spPr>
        <a:xfrm>
          <a:off x="20309649" y="67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162890</xdr:rowOff>
    </xdr:from>
    <xdr:to>
      <xdr:col>28</xdr:col>
      <xdr:colOff>365125</xdr:colOff>
      <xdr:row>39</xdr:row>
      <xdr:rowOff>93040</xdr:rowOff>
    </xdr:to>
    <xdr:sp macro="" textlink="">
      <xdr:nvSpPr>
        <xdr:cNvPr id="730" name="円/楕円 729"/>
        <xdr:cNvSpPr/>
      </xdr:nvSpPr>
      <xdr:spPr>
        <a:xfrm>
          <a:off x="19494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84167</xdr:rowOff>
    </xdr:from>
    <xdr:ext cx="313932" cy="259045"/>
    <xdr:sp macro="" textlink="">
      <xdr:nvSpPr>
        <xdr:cNvPr id="731" name="テキスト ボックス 730"/>
        <xdr:cNvSpPr txBox="1"/>
      </xdr:nvSpPr>
      <xdr:spPr>
        <a:xfrm>
          <a:off x="19388333" y="6770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153746</xdr:rowOff>
    </xdr:from>
    <xdr:to>
      <xdr:col>27</xdr:col>
      <xdr:colOff>161925</xdr:colOff>
      <xdr:row>39</xdr:row>
      <xdr:rowOff>83896</xdr:rowOff>
    </xdr:to>
    <xdr:sp macro="" textlink="">
      <xdr:nvSpPr>
        <xdr:cNvPr id="732" name="円/楕円 731"/>
        <xdr:cNvSpPr/>
      </xdr:nvSpPr>
      <xdr:spPr>
        <a:xfrm>
          <a:off x="18605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75023</xdr:rowOff>
    </xdr:from>
    <xdr:ext cx="378565" cy="259045"/>
    <xdr:sp macro="" textlink="">
      <xdr:nvSpPr>
        <xdr:cNvPr id="733" name="テキスト ボックス 732"/>
        <xdr:cNvSpPr txBox="1"/>
      </xdr:nvSpPr>
      <xdr:spPr>
        <a:xfrm>
          <a:off x="18467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4" name="直線コネクタ 76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7" name="直線コネクタ 76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0" name="直線コネクタ 76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3" name="直線コネクタ 77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3" name="円/楕円 78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7" name="円/楕円 78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8" name="テキスト ボックス 78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1" name="円/楕円 79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2" name="テキスト ボックス 79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64719</xdr:rowOff>
    </xdr:from>
    <xdr:to>
      <xdr:col>32</xdr:col>
      <xdr:colOff>187325</xdr:colOff>
      <xdr:row>77</xdr:row>
      <xdr:rowOff>95557</xdr:rowOff>
    </xdr:to>
    <xdr:cxnSp macro="">
      <xdr:nvCxnSpPr>
        <xdr:cNvPr id="821" name="直線コネクタ 820"/>
        <xdr:cNvCxnSpPr/>
      </xdr:nvCxnSpPr>
      <xdr:spPr>
        <a:xfrm flipV="1">
          <a:off x="21323300" y="13266369"/>
          <a:ext cx="8382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95557</xdr:rowOff>
    </xdr:from>
    <xdr:to>
      <xdr:col>31</xdr:col>
      <xdr:colOff>34925</xdr:colOff>
      <xdr:row>77</xdr:row>
      <xdr:rowOff>104862</xdr:rowOff>
    </xdr:to>
    <xdr:cxnSp macro="">
      <xdr:nvCxnSpPr>
        <xdr:cNvPr id="824" name="直線コネクタ 823"/>
        <xdr:cNvCxnSpPr/>
      </xdr:nvCxnSpPr>
      <xdr:spPr>
        <a:xfrm flipV="1">
          <a:off x="20434300" y="13297207"/>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104862</xdr:rowOff>
    </xdr:from>
    <xdr:to>
      <xdr:col>29</xdr:col>
      <xdr:colOff>517525</xdr:colOff>
      <xdr:row>77</xdr:row>
      <xdr:rowOff>122851</xdr:rowOff>
    </xdr:to>
    <xdr:cxnSp macro="">
      <xdr:nvCxnSpPr>
        <xdr:cNvPr id="827" name="直線コネクタ 826"/>
        <xdr:cNvCxnSpPr/>
      </xdr:nvCxnSpPr>
      <xdr:spPr>
        <a:xfrm flipV="1">
          <a:off x="19545300" y="13306512"/>
          <a:ext cx="889000" cy="1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122851</xdr:rowOff>
    </xdr:from>
    <xdr:to>
      <xdr:col>28</xdr:col>
      <xdr:colOff>314325</xdr:colOff>
      <xdr:row>77</xdr:row>
      <xdr:rowOff>130755</xdr:rowOff>
    </xdr:to>
    <xdr:cxnSp macro="">
      <xdr:nvCxnSpPr>
        <xdr:cNvPr id="830" name="直線コネクタ 829"/>
        <xdr:cNvCxnSpPr/>
      </xdr:nvCxnSpPr>
      <xdr:spPr>
        <a:xfrm flipV="1">
          <a:off x="18656300" y="13324501"/>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13919</xdr:rowOff>
    </xdr:from>
    <xdr:to>
      <xdr:col>32</xdr:col>
      <xdr:colOff>238125</xdr:colOff>
      <xdr:row>77</xdr:row>
      <xdr:rowOff>115519</xdr:rowOff>
    </xdr:to>
    <xdr:sp macro="" textlink="">
      <xdr:nvSpPr>
        <xdr:cNvPr id="840" name="円/楕円 839"/>
        <xdr:cNvSpPr/>
      </xdr:nvSpPr>
      <xdr:spPr>
        <a:xfrm>
          <a:off x="221107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36796</xdr:rowOff>
    </xdr:from>
    <xdr:ext cx="534377" cy="259045"/>
    <xdr:sp macro="" textlink="">
      <xdr:nvSpPr>
        <xdr:cNvPr id="841" name="繰出金該当値テキスト"/>
        <xdr:cNvSpPr txBox="1"/>
      </xdr:nvSpPr>
      <xdr:spPr>
        <a:xfrm>
          <a:off x="22212300" y="130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44757</xdr:rowOff>
    </xdr:from>
    <xdr:to>
      <xdr:col>31</xdr:col>
      <xdr:colOff>85725</xdr:colOff>
      <xdr:row>77</xdr:row>
      <xdr:rowOff>146357</xdr:rowOff>
    </xdr:to>
    <xdr:sp macro="" textlink="">
      <xdr:nvSpPr>
        <xdr:cNvPr id="842" name="円/楕円 841"/>
        <xdr:cNvSpPr/>
      </xdr:nvSpPr>
      <xdr:spPr>
        <a:xfrm>
          <a:off x="21272500" y="132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137484</xdr:rowOff>
    </xdr:from>
    <xdr:ext cx="534377" cy="259045"/>
    <xdr:sp macro="" textlink="">
      <xdr:nvSpPr>
        <xdr:cNvPr id="843" name="テキスト ボックス 842"/>
        <xdr:cNvSpPr txBox="1"/>
      </xdr:nvSpPr>
      <xdr:spPr>
        <a:xfrm>
          <a:off x="21056111" y="133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54062</xdr:rowOff>
    </xdr:from>
    <xdr:to>
      <xdr:col>29</xdr:col>
      <xdr:colOff>568325</xdr:colOff>
      <xdr:row>77</xdr:row>
      <xdr:rowOff>155662</xdr:rowOff>
    </xdr:to>
    <xdr:sp macro="" textlink="">
      <xdr:nvSpPr>
        <xdr:cNvPr id="844" name="円/楕円 843"/>
        <xdr:cNvSpPr/>
      </xdr:nvSpPr>
      <xdr:spPr>
        <a:xfrm>
          <a:off x="20383500" y="132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146789</xdr:rowOff>
    </xdr:from>
    <xdr:ext cx="534377" cy="259045"/>
    <xdr:sp macro="" textlink="">
      <xdr:nvSpPr>
        <xdr:cNvPr id="845" name="テキスト ボックス 844"/>
        <xdr:cNvSpPr txBox="1"/>
      </xdr:nvSpPr>
      <xdr:spPr>
        <a:xfrm>
          <a:off x="20167111" y="1334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72051</xdr:rowOff>
    </xdr:from>
    <xdr:to>
      <xdr:col>28</xdr:col>
      <xdr:colOff>365125</xdr:colOff>
      <xdr:row>78</xdr:row>
      <xdr:rowOff>2201</xdr:rowOff>
    </xdr:to>
    <xdr:sp macro="" textlink="">
      <xdr:nvSpPr>
        <xdr:cNvPr id="846" name="円/楕円 845"/>
        <xdr:cNvSpPr/>
      </xdr:nvSpPr>
      <xdr:spPr>
        <a:xfrm>
          <a:off x="19494500" y="132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164778</xdr:rowOff>
    </xdr:from>
    <xdr:ext cx="534377" cy="259045"/>
    <xdr:sp macro="" textlink="">
      <xdr:nvSpPr>
        <xdr:cNvPr id="847" name="テキスト ボックス 846"/>
        <xdr:cNvSpPr txBox="1"/>
      </xdr:nvSpPr>
      <xdr:spPr>
        <a:xfrm>
          <a:off x="19278111" y="1336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79955</xdr:rowOff>
    </xdr:from>
    <xdr:to>
      <xdr:col>27</xdr:col>
      <xdr:colOff>161925</xdr:colOff>
      <xdr:row>78</xdr:row>
      <xdr:rowOff>10105</xdr:rowOff>
    </xdr:to>
    <xdr:sp macro="" textlink="">
      <xdr:nvSpPr>
        <xdr:cNvPr id="848" name="円/楕円 847"/>
        <xdr:cNvSpPr/>
      </xdr:nvSpPr>
      <xdr:spPr>
        <a:xfrm>
          <a:off x="18605500" y="132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1232</xdr:rowOff>
    </xdr:from>
    <xdr:ext cx="534377" cy="259045"/>
    <xdr:sp macro="" textlink="">
      <xdr:nvSpPr>
        <xdr:cNvPr id="849" name="テキスト ボックス 848"/>
        <xdr:cNvSpPr txBox="1"/>
      </xdr:nvSpPr>
      <xdr:spPr>
        <a:xfrm>
          <a:off x="18389111" y="133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歳出決算総額は、住民一人当たり</a:t>
          </a:r>
          <a:r>
            <a:rPr kumimoji="1" lang="en-US" altLang="ja-JP" sz="1400">
              <a:solidFill>
                <a:schemeClr val="dk1"/>
              </a:solidFill>
              <a:latin typeface="ＭＳ ゴシック" pitchFamily="49" charset="-128"/>
              <a:ea typeface="ＭＳ ゴシック" pitchFamily="49" charset="-128"/>
              <a:cs typeface="+mn-cs"/>
            </a:rPr>
            <a:t>330,352</a:t>
          </a:r>
          <a:r>
            <a:rPr kumimoji="1" lang="ja-JP" altLang="ja-JP" sz="1400">
              <a:solidFill>
                <a:schemeClr val="dk1"/>
              </a:solidFill>
              <a:latin typeface="ＭＳ ゴシック" pitchFamily="49" charset="-128"/>
              <a:ea typeface="ＭＳ ゴシック" pitchFamily="49" charset="-128"/>
              <a:cs typeface="+mn-cs"/>
            </a:rPr>
            <a:t>円となっている。類似団体平均と比べて高い水準にあるものは、公債費と繰出金である。公債費は減少傾向にあるものの、繰出金については毎年増加している。これは</a:t>
          </a:r>
          <a:r>
            <a:rPr kumimoji="1" lang="ja-JP" altLang="en-US" sz="1400">
              <a:solidFill>
                <a:schemeClr val="dk1"/>
              </a:solidFill>
              <a:latin typeface="ＭＳ ゴシック" pitchFamily="49" charset="-128"/>
              <a:ea typeface="ＭＳ ゴシック" pitchFamily="49" charset="-128"/>
              <a:cs typeface="+mn-cs"/>
            </a:rPr>
            <a:t>一般会計から基準外繰出しを行ったことによる</a:t>
          </a:r>
          <a:r>
            <a:rPr kumimoji="1" lang="ja-JP" altLang="ja-JP" sz="1400">
              <a:solidFill>
                <a:schemeClr val="dk1"/>
              </a:solidFill>
              <a:latin typeface="ＭＳ ゴシック" pitchFamily="49" charset="-128"/>
              <a:ea typeface="ＭＳ ゴシック" pitchFamily="49" charset="-128"/>
              <a:cs typeface="+mn-cs"/>
            </a:rPr>
            <a:t>国民健康保険特別会計への繰出金が増えているためである。特別会計においては、独立採算の原則に則った財政運営を行っていく。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59,296
58,782
45.51
20,638,929
19,588,544
801,596
11,538,844
18,330,814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89408</xdr:rowOff>
    </xdr:from>
    <xdr:to>
      <xdr:col>6</xdr:col>
      <xdr:colOff>511175</xdr:colOff>
      <xdr:row>33</xdr:row>
      <xdr:rowOff>145643</xdr:rowOff>
    </xdr:to>
    <xdr:cxnSp macro="">
      <xdr:nvCxnSpPr>
        <xdr:cNvPr id="59" name="直線コネクタ 58"/>
        <xdr:cNvCxnSpPr/>
      </xdr:nvCxnSpPr>
      <xdr:spPr>
        <a:xfrm flipV="1">
          <a:off x="3797300" y="5747258"/>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145643</xdr:rowOff>
    </xdr:from>
    <xdr:to>
      <xdr:col>5</xdr:col>
      <xdr:colOff>358775</xdr:colOff>
      <xdr:row>34</xdr:row>
      <xdr:rowOff>13513</xdr:rowOff>
    </xdr:to>
    <xdr:cxnSp macro="">
      <xdr:nvCxnSpPr>
        <xdr:cNvPr id="62" name="直線コネクタ 61"/>
        <xdr:cNvCxnSpPr/>
      </xdr:nvCxnSpPr>
      <xdr:spPr>
        <a:xfrm flipV="1">
          <a:off x="2908300" y="5803493"/>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128727</xdr:rowOff>
    </xdr:from>
    <xdr:to>
      <xdr:col>4</xdr:col>
      <xdr:colOff>155575</xdr:colOff>
      <xdr:row>34</xdr:row>
      <xdr:rowOff>13513</xdr:rowOff>
    </xdr:to>
    <xdr:cxnSp macro="">
      <xdr:nvCxnSpPr>
        <xdr:cNvPr id="65" name="直線コネクタ 64"/>
        <xdr:cNvCxnSpPr/>
      </xdr:nvCxnSpPr>
      <xdr:spPr>
        <a:xfrm>
          <a:off x="2019300" y="5786577"/>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73406</xdr:rowOff>
    </xdr:from>
    <xdr:to>
      <xdr:col>2</xdr:col>
      <xdr:colOff>638175</xdr:colOff>
      <xdr:row>33</xdr:row>
      <xdr:rowOff>128727</xdr:rowOff>
    </xdr:to>
    <xdr:cxnSp macro="">
      <xdr:nvCxnSpPr>
        <xdr:cNvPr id="68" name="直線コネクタ 67"/>
        <xdr:cNvCxnSpPr/>
      </xdr:nvCxnSpPr>
      <xdr:spPr>
        <a:xfrm>
          <a:off x="1130300" y="5559806"/>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38608</xdr:rowOff>
    </xdr:from>
    <xdr:to>
      <xdr:col>6</xdr:col>
      <xdr:colOff>561975</xdr:colOff>
      <xdr:row>33</xdr:row>
      <xdr:rowOff>140208</xdr:rowOff>
    </xdr:to>
    <xdr:sp macro="" textlink="">
      <xdr:nvSpPr>
        <xdr:cNvPr id="78" name="円/楕円 77"/>
        <xdr:cNvSpPr/>
      </xdr:nvSpPr>
      <xdr:spPr>
        <a:xfrm>
          <a:off x="45847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61485</xdr:rowOff>
    </xdr:from>
    <xdr:ext cx="469744" cy="259045"/>
    <xdr:sp macro="" textlink="">
      <xdr:nvSpPr>
        <xdr:cNvPr id="79" name="議会費該当値テキスト"/>
        <xdr:cNvSpPr txBox="1"/>
      </xdr:nvSpPr>
      <xdr:spPr>
        <a:xfrm>
          <a:off x="4686300" y="554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94843</xdr:rowOff>
    </xdr:from>
    <xdr:to>
      <xdr:col>5</xdr:col>
      <xdr:colOff>409575</xdr:colOff>
      <xdr:row>34</xdr:row>
      <xdr:rowOff>24993</xdr:rowOff>
    </xdr:to>
    <xdr:sp macro="" textlink="">
      <xdr:nvSpPr>
        <xdr:cNvPr id="80" name="円/楕円 79"/>
        <xdr:cNvSpPr/>
      </xdr:nvSpPr>
      <xdr:spPr>
        <a:xfrm>
          <a:off x="3746500" y="57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41520</xdr:rowOff>
    </xdr:from>
    <xdr:ext cx="469744" cy="259045"/>
    <xdr:sp macro="" textlink="">
      <xdr:nvSpPr>
        <xdr:cNvPr id="81" name="テキスト ボックス 80"/>
        <xdr:cNvSpPr txBox="1"/>
      </xdr:nvSpPr>
      <xdr:spPr>
        <a:xfrm>
          <a:off x="3562427" y="55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134163</xdr:rowOff>
    </xdr:from>
    <xdr:to>
      <xdr:col>4</xdr:col>
      <xdr:colOff>206375</xdr:colOff>
      <xdr:row>34</xdr:row>
      <xdr:rowOff>64313</xdr:rowOff>
    </xdr:to>
    <xdr:sp macro="" textlink="">
      <xdr:nvSpPr>
        <xdr:cNvPr id="82" name="円/楕円 81"/>
        <xdr:cNvSpPr/>
      </xdr:nvSpPr>
      <xdr:spPr>
        <a:xfrm>
          <a:off x="2857500" y="57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80840</xdr:rowOff>
    </xdr:from>
    <xdr:ext cx="469744" cy="259045"/>
    <xdr:sp macro="" textlink="">
      <xdr:nvSpPr>
        <xdr:cNvPr id="83" name="テキスト ボックス 82"/>
        <xdr:cNvSpPr txBox="1"/>
      </xdr:nvSpPr>
      <xdr:spPr>
        <a:xfrm>
          <a:off x="2673427" y="55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77927</xdr:rowOff>
    </xdr:from>
    <xdr:to>
      <xdr:col>3</xdr:col>
      <xdr:colOff>3175</xdr:colOff>
      <xdr:row>34</xdr:row>
      <xdr:rowOff>8077</xdr:rowOff>
    </xdr:to>
    <xdr:sp macro="" textlink="">
      <xdr:nvSpPr>
        <xdr:cNvPr id="84" name="円/楕円 83"/>
        <xdr:cNvSpPr/>
      </xdr:nvSpPr>
      <xdr:spPr>
        <a:xfrm>
          <a:off x="1968500" y="57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24604</xdr:rowOff>
    </xdr:from>
    <xdr:ext cx="469744" cy="259045"/>
    <xdr:sp macro="" textlink="">
      <xdr:nvSpPr>
        <xdr:cNvPr id="85" name="テキスト ボックス 84"/>
        <xdr:cNvSpPr txBox="1"/>
      </xdr:nvSpPr>
      <xdr:spPr>
        <a:xfrm>
          <a:off x="1784427" y="551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22606</xdr:rowOff>
    </xdr:from>
    <xdr:to>
      <xdr:col>1</xdr:col>
      <xdr:colOff>485775</xdr:colOff>
      <xdr:row>32</xdr:row>
      <xdr:rowOff>124206</xdr:rowOff>
    </xdr:to>
    <xdr:sp macro="" textlink="">
      <xdr:nvSpPr>
        <xdr:cNvPr id="86" name="円/楕円 85"/>
        <xdr:cNvSpPr/>
      </xdr:nvSpPr>
      <xdr:spPr>
        <a:xfrm>
          <a:off x="1079500" y="55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140733</xdr:rowOff>
    </xdr:from>
    <xdr:ext cx="469744" cy="259045"/>
    <xdr:sp macro="" textlink="">
      <xdr:nvSpPr>
        <xdr:cNvPr id="87" name="テキスト ボックス 86"/>
        <xdr:cNvSpPr txBox="1"/>
      </xdr:nvSpPr>
      <xdr:spPr>
        <a:xfrm>
          <a:off x="895427" y="52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138200</xdr:rowOff>
    </xdr:from>
    <xdr:to>
      <xdr:col>6</xdr:col>
      <xdr:colOff>511175</xdr:colOff>
      <xdr:row>57</xdr:row>
      <xdr:rowOff>160782</xdr:rowOff>
    </xdr:to>
    <xdr:cxnSp macro="">
      <xdr:nvCxnSpPr>
        <xdr:cNvPr id="114" name="直線コネクタ 113"/>
        <xdr:cNvCxnSpPr/>
      </xdr:nvCxnSpPr>
      <xdr:spPr>
        <a:xfrm flipV="1">
          <a:off x="3797300" y="9910850"/>
          <a:ext cx="838200" cy="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157663</xdr:rowOff>
    </xdr:from>
    <xdr:to>
      <xdr:col>5</xdr:col>
      <xdr:colOff>358775</xdr:colOff>
      <xdr:row>57</xdr:row>
      <xdr:rowOff>160782</xdr:rowOff>
    </xdr:to>
    <xdr:cxnSp macro="">
      <xdr:nvCxnSpPr>
        <xdr:cNvPr id="117" name="直線コネクタ 116"/>
        <xdr:cNvCxnSpPr/>
      </xdr:nvCxnSpPr>
      <xdr:spPr>
        <a:xfrm>
          <a:off x="2908300" y="9930313"/>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146179</xdr:rowOff>
    </xdr:from>
    <xdr:to>
      <xdr:col>4</xdr:col>
      <xdr:colOff>155575</xdr:colOff>
      <xdr:row>57</xdr:row>
      <xdr:rowOff>157663</xdr:rowOff>
    </xdr:to>
    <xdr:cxnSp macro="">
      <xdr:nvCxnSpPr>
        <xdr:cNvPr id="120" name="直線コネクタ 119"/>
        <xdr:cNvCxnSpPr/>
      </xdr:nvCxnSpPr>
      <xdr:spPr>
        <a:xfrm>
          <a:off x="2019300" y="9918829"/>
          <a:ext cx="8890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145136</xdr:rowOff>
    </xdr:from>
    <xdr:to>
      <xdr:col>2</xdr:col>
      <xdr:colOff>638175</xdr:colOff>
      <xdr:row>57</xdr:row>
      <xdr:rowOff>146179</xdr:rowOff>
    </xdr:to>
    <xdr:cxnSp macro="">
      <xdr:nvCxnSpPr>
        <xdr:cNvPr id="123" name="直線コネクタ 122"/>
        <xdr:cNvCxnSpPr/>
      </xdr:nvCxnSpPr>
      <xdr:spPr>
        <a:xfrm>
          <a:off x="1130300" y="9917786"/>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87400</xdr:rowOff>
    </xdr:from>
    <xdr:to>
      <xdr:col>6</xdr:col>
      <xdr:colOff>561975</xdr:colOff>
      <xdr:row>58</xdr:row>
      <xdr:rowOff>17550</xdr:rowOff>
    </xdr:to>
    <xdr:sp macro="" textlink="">
      <xdr:nvSpPr>
        <xdr:cNvPr id="133" name="円/楕円 132"/>
        <xdr:cNvSpPr/>
      </xdr:nvSpPr>
      <xdr:spPr>
        <a:xfrm>
          <a:off x="4584700" y="98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2327</xdr:rowOff>
    </xdr:from>
    <xdr:ext cx="534377" cy="259045"/>
    <xdr:sp macro="" textlink="">
      <xdr:nvSpPr>
        <xdr:cNvPr id="134" name="総務費該当値テキスト"/>
        <xdr:cNvSpPr txBox="1"/>
      </xdr:nvSpPr>
      <xdr:spPr>
        <a:xfrm>
          <a:off x="4686300" y="977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109982</xdr:rowOff>
    </xdr:from>
    <xdr:to>
      <xdr:col>5</xdr:col>
      <xdr:colOff>409575</xdr:colOff>
      <xdr:row>58</xdr:row>
      <xdr:rowOff>40132</xdr:rowOff>
    </xdr:to>
    <xdr:sp macro="" textlink="">
      <xdr:nvSpPr>
        <xdr:cNvPr id="135" name="円/楕円 134"/>
        <xdr:cNvSpPr/>
      </xdr:nvSpPr>
      <xdr:spPr>
        <a:xfrm>
          <a:off x="3746500" y="98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31259</xdr:rowOff>
    </xdr:from>
    <xdr:ext cx="534377" cy="259045"/>
    <xdr:sp macro="" textlink="">
      <xdr:nvSpPr>
        <xdr:cNvPr id="136" name="テキスト ボックス 135"/>
        <xdr:cNvSpPr txBox="1"/>
      </xdr:nvSpPr>
      <xdr:spPr>
        <a:xfrm>
          <a:off x="3530111" y="99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106863</xdr:rowOff>
    </xdr:from>
    <xdr:to>
      <xdr:col>4</xdr:col>
      <xdr:colOff>206375</xdr:colOff>
      <xdr:row>58</xdr:row>
      <xdr:rowOff>37013</xdr:rowOff>
    </xdr:to>
    <xdr:sp macro="" textlink="">
      <xdr:nvSpPr>
        <xdr:cNvPr id="137" name="円/楕円 136"/>
        <xdr:cNvSpPr/>
      </xdr:nvSpPr>
      <xdr:spPr>
        <a:xfrm>
          <a:off x="2857500" y="98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28140</xdr:rowOff>
    </xdr:from>
    <xdr:ext cx="534377" cy="259045"/>
    <xdr:sp macro="" textlink="">
      <xdr:nvSpPr>
        <xdr:cNvPr id="138" name="テキスト ボックス 137"/>
        <xdr:cNvSpPr txBox="1"/>
      </xdr:nvSpPr>
      <xdr:spPr>
        <a:xfrm>
          <a:off x="2641111" y="99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95379</xdr:rowOff>
    </xdr:from>
    <xdr:to>
      <xdr:col>3</xdr:col>
      <xdr:colOff>3175</xdr:colOff>
      <xdr:row>58</xdr:row>
      <xdr:rowOff>25529</xdr:rowOff>
    </xdr:to>
    <xdr:sp macro="" textlink="">
      <xdr:nvSpPr>
        <xdr:cNvPr id="139" name="円/楕円 138"/>
        <xdr:cNvSpPr/>
      </xdr:nvSpPr>
      <xdr:spPr>
        <a:xfrm>
          <a:off x="1968500" y="98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16656</xdr:rowOff>
    </xdr:from>
    <xdr:ext cx="534377" cy="259045"/>
    <xdr:sp macro="" textlink="">
      <xdr:nvSpPr>
        <xdr:cNvPr id="140" name="テキスト ボックス 139"/>
        <xdr:cNvSpPr txBox="1"/>
      </xdr:nvSpPr>
      <xdr:spPr>
        <a:xfrm>
          <a:off x="1752111" y="996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94336</xdr:rowOff>
    </xdr:from>
    <xdr:to>
      <xdr:col>1</xdr:col>
      <xdr:colOff>485775</xdr:colOff>
      <xdr:row>58</xdr:row>
      <xdr:rowOff>24486</xdr:rowOff>
    </xdr:to>
    <xdr:sp macro="" textlink="">
      <xdr:nvSpPr>
        <xdr:cNvPr id="141" name="円/楕円 140"/>
        <xdr:cNvSpPr/>
      </xdr:nvSpPr>
      <xdr:spPr>
        <a:xfrm>
          <a:off x="1079500" y="98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15613</xdr:rowOff>
    </xdr:from>
    <xdr:ext cx="534377" cy="259045"/>
    <xdr:sp macro="" textlink="">
      <xdr:nvSpPr>
        <xdr:cNvPr id="142" name="テキスト ボックス 141"/>
        <xdr:cNvSpPr txBox="1"/>
      </xdr:nvSpPr>
      <xdr:spPr>
        <a:xfrm>
          <a:off x="863111" y="99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167297</xdr:rowOff>
    </xdr:from>
    <xdr:to>
      <xdr:col>6</xdr:col>
      <xdr:colOff>511175</xdr:colOff>
      <xdr:row>77</xdr:row>
      <xdr:rowOff>123737</xdr:rowOff>
    </xdr:to>
    <xdr:cxnSp macro="">
      <xdr:nvCxnSpPr>
        <xdr:cNvPr id="172" name="直線コネクタ 171"/>
        <xdr:cNvCxnSpPr/>
      </xdr:nvCxnSpPr>
      <xdr:spPr>
        <a:xfrm flipV="1">
          <a:off x="3797300" y="13197497"/>
          <a:ext cx="838200" cy="1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123737</xdr:rowOff>
    </xdr:from>
    <xdr:to>
      <xdr:col>5</xdr:col>
      <xdr:colOff>358775</xdr:colOff>
      <xdr:row>78</xdr:row>
      <xdr:rowOff>61837</xdr:rowOff>
    </xdr:to>
    <xdr:cxnSp macro="">
      <xdr:nvCxnSpPr>
        <xdr:cNvPr id="175" name="直線コネクタ 174"/>
        <xdr:cNvCxnSpPr/>
      </xdr:nvCxnSpPr>
      <xdr:spPr>
        <a:xfrm flipV="1">
          <a:off x="2908300" y="13325387"/>
          <a:ext cx="889000" cy="1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61837</xdr:rowOff>
    </xdr:from>
    <xdr:to>
      <xdr:col>4</xdr:col>
      <xdr:colOff>155575</xdr:colOff>
      <xdr:row>78</xdr:row>
      <xdr:rowOff>67132</xdr:rowOff>
    </xdr:to>
    <xdr:cxnSp macro="">
      <xdr:nvCxnSpPr>
        <xdr:cNvPr id="178" name="直線コネクタ 177"/>
        <xdr:cNvCxnSpPr/>
      </xdr:nvCxnSpPr>
      <xdr:spPr>
        <a:xfrm flipV="1">
          <a:off x="2019300" y="13434937"/>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67132</xdr:rowOff>
    </xdr:from>
    <xdr:to>
      <xdr:col>2</xdr:col>
      <xdr:colOff>638175</xdr:colOff>
      <xdr:row>78</xdr:row>
      <xdr:rowOff>106311</xdr:rowOff>
    </xdr:to>
    <xdr:cxnSp macro="">
      <xdr:nvCxnSpPr>
        <xdr:cNvPr id="181" name="直線コネクタ 180"/>
        <xdr:cNvCxnSpPr/>
      </xdr:nvCxnSpPr>
      <xdr:spPr>
        <a:xfrm flipV="1">
          <a:off x="1130300" y="13440232"/>
          <a:ext cx="889000" cy="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116497</xdr:rowOff>
    </xdr:from>
    <xdr:to>
      <xdr:col>6</xdr:col>
      <xdr:colOff>561975</xdr:colOff>
      <xdr:row>77</xdr:row>
      <xdr:rowOff>46647</xdr:rowOff>
    </xdr:to>
    <xdr:sp macro="" textlink="">
      <xdr:nvSpPr>
        <xdr:cNvPr id="191" name="円/楕円 190"/>
        <xdr:cNvSpPr/>
      </xdr:nvSpPr>
      <xdr:spPr>
        <a:xfrm>
          <a:off x="4584700" y="131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94924</xdr:rowOff>
    </xdr:from>
    <xdr:ext cx="599010" cy="259045"/>
    <xdr:sp macro="" textlink="">
      <xdr:nvSpPr>
        <xdr:cNvPr id="192" name="民生費該当値テキスト"/>
        <xdr:cNvSpPr txBox="1"/>
      </xdr:nvSpPr>
      <xdr:spPr>
        <a:xfrm>
          <a:off x="4686300" y="131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72937</xdr:rowOff>
    </xdr:from>
    <xdr:to>
      <xdr:col>5</xdr:col>
      <xdr:colOff>409575</xdr:colOff>
      <xdr:row>78</xdr:row>
      <xdr:rowOff>3087</xdr:rowOff>
    </xdr:to>
    <xdr:sp macro="" textlink="">
      <xdr:nvSpPr>
        <xdr:cNvPr id="193" name="円/楕円 192"/>
        <xdr:cNvSpPr/>
      </xdr:nvSpPr>
      <xdr:spPr>
        <a:xfrm>
          <a:off x="3746500" y="132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165664</xdr:rowOff>
    </xdr:from>
    <xdr:ext cx="599010" cy="259045"/>
    <xdr:sp macro="" textlink="">
      <xdr:nvSpPr>
        <xdr:cNvPr id="194" name="テキスト ボックス 193"/>
        <xdr:cNvSpPr txBox="1"/>
      </xdr:nvSpPr>
      <xdr:spPr>
        <a:xfrm>
          <a:off x="3497794" y="1336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11037</xdr:rowOff>
    </xdr:from>
    <xdr:to>
      <xdr:col>4</xdr:col>
      <xdr:colOff>206375</xdr:colOff>
      <xdr:row>78</xdr:row>
      <xdr:rowOff>112637</xdr:rowOff>
    </xdr:to>
    <xdr:sp macro="" textlink="">
      <xdr:nvSpPr>
        <xdr:cNvPr id="195" name="円/楕円 194"/>
        <xdr:cNvSpPr/>
      </xdr:nvSpPr>
      <xdr:spPr>
        <a:xfrm>
          <a:off x="2857500" y="133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103764</xdr:rowOff>
    </xdr:from>
    <xdr:ext cx="599010" cy="259045"/>
    <xdr:sp macro="" textlink="">
      <xdr:nvSpPr>
        <xdr:cNvPr id="196" name="テキスト ボックス 195"/>
        <xdr:cNvSpPr txBox="1"/>
      </xdr:nvSpPr>
      <xdr:spPr>
        <a:xfrm>
          <a:off x="2608794" y="1347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16332</xdr:rowOff>
    </xdr:from>
    <xdr:to>
      <xdr:col>3</xdr:col>
      <xdr:colOff>3175</xdr:colOff>
      <xdr:row>78</xdr:row>
      <xdr:rowOff>117932</xdr:rowOff>
    </xdr:to>
    <xdr:sp macro="" textlink="">
      <xdr:nvSpPr>
        <xdr:cNvPr id="197" name="円/楕円 196"/>
        <xdr:cNvSpPr/>
      </xdr:nvSpPr>
      <xdr:spPr>
        <a:xfrm>
          <a:off x="1968500" y="133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109059</xdr:rowOff>
    </xdr:from>
    <xdr:ext cx="599010" cy="259045"/>
    <xdr:sp macro="" textlink="">
      <xdr:nvSpPr>
        <xdr:cNvPr id="198" name="テキスト ボックス 197"/>
        <xdr:cNvSpPr txBox="1"/>
      </xdr:nvSpPr>
      <xdr:spPr>
        <a:xfrm>
          <a:off x="1719794" y="1348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55511</xdr:rowOff>
    </xdr:from>
    <xdr:to>
      <xdr:col>1</xdr:col>
      <xdr:colOff>485775</xdr:colOff>
      <xdr:row>78</xdr:row>
      <xdr:rowOff>157111</xdr:rowOff>
    </xdr:to>
    <xdr:sp macro="" textlink="">
      <xdr:nvSpPr>
        <xdr:cNvPr id="199" name="円/楕円 198"/>
        <xdr:cNvSpPr/>
      </xdr:nvSpPr>
      <xdr:spPr>
        <a:xfrm>
          <a:off x="1079500" y="134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148238</xdr:rowOff>
    </xdr:from>
    <xdr:ext cx="534377" cy="259045"/>
    <xdr:sp macro="" textlink="">
      <xdr:nvSpPr>
        <xdr:cNvPr id="200" name="テキスト ボックス 199"/>
        <xdr:cNvSpPr txBox="1"/>
      </xdr:nvSpPr>
      <xdr:spPr>
        <a:xfrm>
          <a:off x="863111" y="135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76400</xdr:rowOff>
    </xdr:from>
    <xdr:to>
      <xdr:col>6</xdr:col>
      <xdr:colOff>511175</xdr:colOff>
      <xdr:row>97</xdr:row>
      <xdr:rowOff>88585</xdr:rowOff>
    </xdr:to>
    <xdr:cxnSp macro="">
      <xdr:nvCxnSpPr>
        <xdr:cNvPr id="228" name="直線コネクタ 227"/>
        <xdr:cNvCxnSpPr/>
      </xdr:nvCxnSpPr>
      <xdr:spPr>
        <a:xfrm>
          <a:off x="3797300" y="16707050"/>
          <a:ext cx="8382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76400</xdr:rowOff>
    </xdr:from>
    <xdr:to>
      <xdr:col>5</xdr:col>
      <xdr:colOff>358775</xdr:colOff>
      <xdr:row>97</xdr:row>
      <xdr:rowOff>115263</xdr:rowOff>
    </xdr:to>
    <xdr:cxnSp macro="">
      <xdr:nvCxnSpPr>
        <xdr:cNvPr id="231" name="直線コネクタ 230"/>
        <xdr:cNvCxnSpPr/>
      </xdr:nvCxnSpPr>
      <xdr:spPr>
        <a:xfrm flipV="1">
          <a:off x="2908300" y="1670705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115263</xdr:rowOff>
    </xdr:from>
    <xdr:to>
      <xdr:col>4</xdr:col>
      <xdr:colOff>155575</xdr:colOff>
      <xdr:row>97</xdr:row>
      <xdr:rowOff>117229</xdr:rowOff>
    </xdr:to>
    <xdr:cxnSp macro="">
      <xdr:nvCxnSpPr>
        <xdr:cNvPr id="234" name="直線コネクタ 233"/>
        <xdr:cNvCxnSpPr/>
      </xdr:nvCxnSpPr>
      <xdr:spPr>
        <a:xfrm flipV="1">
          <a:off x="2019300" y="1674591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87305</xdr:rowOff>
    </xdr:from>
    <xdr:to>
      <xdr:col>2</xdr:col>
      <xdr:colOff>638175</xdr:colOff>
      <xdr:row>97</xdr:row>
      <xdr:rowOff>117229</xdr:rowOff>
    </xdr:to>
    <xdr:cxnSp macro="">
      <xdr:nvCxnSpPr>
        <xdr:cNvPr id="237" name="直線コネクタ 236"/>
        <xdr:cNvCxnSpPr/>
      </xdr:nvCxnSpPr>
      <xdr:spPr>
        <a:xfrm>
          <a:off x="1130300" y="16717955"/>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37785</xdr:rowOff>
    </xdr:from>
    <xdr:to>
      <xdr:col>6</xdr:col>
      <xdr:colOff>561975</xdr:colOff>
      <xdr:row>97</xdr:row>
      <xdr:rowOff>139385</xdr:rowOff>
    </xdr:to>
    <xdr:sp macro="" textlink="">
      <xdr:nvSpPr>
        <xdr:cNvPr id="247" name="円/楕円 246"/>
        <xdr:cNvSpPr/>
      </xdr:nvSpPr>
      <xdr:spPr>
        <a:xfrm>
          <a:off x="4584700" y="166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16212</xdr:rowOff>
    </xdr:from>
    <xdr:ext cx="534377" cy="259045"/>
    <xdr:sp macro="" textlink="">
      <xdr:nvSpPr>
        <xdr:cNvPr id="248" name="衛生費該当値テキスト"/>
        <xdr:cNvSpPr txBox="1"/>
      </xdr:nvSpPr>
      <xdr:spPr>
        <a:xfrm>
          <a:off x="4686300" y="166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25600</xdr:rowOff>
    </xdr:from>
    <xdr:to>
      <xdr:col>5</xdr:col>
      <xdr:colOff>409575</xdr:colOff>
      <xdr:row>97</xdr:row>
      <xdr:rowOff>127200</xdr:rowOff>
    </xdr:to>
    <xdr:sp macro="" textlink="">
      <xdr:nvSpPr>
        <xdr:cNvPr id="249" name="円/楕円 248"/>
        <xdr:cNvSpPr/>
      </xdr:nvSpPr>
      <xdr:spPr>
        <a:xfrm>
          <a:off x="3746500" y="166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118327</xdr:rowOff>
    </xdr:from>
    <xdr:ext cx="534377" cy="259045"/>
    <xdr:sp macro="" textlink="">
      <xdr:nvSpPr>
        <xdr:cNvPr id="250" name="テキスト ボックス 249"/>
        <xdr:cNvSpPr txBox="1"/>
      </xdr:nvSpPr>
      <xdr:spPr>
        <a:xfrm>
          <a:off x="3530111" y="167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64463</xdr:rowOff>
    </xdr:from>
    <xdr:to>
      <xdr:col>4</xdr:col>
      <xdr:colOff>206375</xdr:colOff>
      <xdr:row>97</xdr:row>
      <xdr:rowOff>166063</xdr:rowOff>
    </xdr:to>
    <xdr:sp macro="" textlink="">
      <xdr:nvSpPr>
        <xdr:cNvPr id="251" name="円/楕円 250"/>
        <xdr:cNvSpPr/>
      </xdr:nvSpPr>
      <xdr:spPr>
        <a:xfrm>
          <a:off x="2857500" y="1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157190</xdr:rowOff>
    </xdr:from>
    <xdr:ext cx="534377" cy="259045"/>
    <xdr:sp macro="" textlink="">
      <xdr:nvSpPr>
        <xdr:cNvPr id="252" name="テキスト ボックス 251"/>
        <xdr:cNvSpPr txBox="1"/>
      </xdr:nvSpPr>
      <xdr:spPr>
        <a:xfrm>
          <a:off x="2641111" y="1678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66429</xdr:rowOff>
    </xdr:from>
    <xdr:to>
      <xdr:col>3</xdr:col>
      <xdr:colOff>3175</xdr:colOff>
      <xdr:row>97</xdr:row>
      <xdr:rowOff>168029</xdr:rowOff>
    </xdr:to>
    <xdr:sp macro="" textlink="">
      <xdr:nvSpPr>
        <xdr:cNvPr id="253" name="円/楕円 252"/>
        <xdr:cNvSpPr/>
      </xdr:nvSpPr>
      <xdr:spPr>
        <a:xfrm>
          <a:off x="1968500" y="166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159156</xdr:rowOff>
    </xdr:from>
    <xdr:ext cx="534377" cy="259045"/>
    <xdr:sp macro="" textlink="">
      <xdr:nvSpPr>
        <xdr:cNvPr id="254" name="テキスト ボックス 253"/>
        <xdr:cNvSpPr txBox="1"/>
      </xdr:nvSpPr>
      <xdr:spPr>
        <a:xfrm>
          <a:off x="1752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36505</xdr:rowOff>
    </xdr:from>
    <xdr:to>
      <xdr:col>1</xdr:col>
      <xdr:colOff>485775</xdr:colOff>
      <xdr:row>97</xdr:row>
      <xdr:rowOff>138105</xdr:rowOff>
    </xdr:to>
    <xdr:sp macro="" textlink="">
      <xdr:nvSpPr>
        <xdr:cNvPr id="255" name="円/楕円 254"/>
        <xdr:cNvSpPr/>
      </xdr:nvSpPr>
      <xdr:spPr>
        <a:xfrm>
          <a:off x="1079500" y="166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129232</xdr:rowOff>
    </xdr:from>
    <xdr:ext cx="534377" cy="259045"/>
    <xdr:sp macro="" textlink="">
      <xdr:nvSpPr>
        <xdr:cNvPr id="256" name="テキスト ボックス 255"/>
        <xdr:cNvSpPr txBox="1"/>
      </xdr:nvSpPr>
      <xdr:spPr>
        <a:xfrm>
          <a:off x="863111" y="167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86360</xdr:rowOff>
    </xdr:from>
    <xdr:to>
      <xdr:col>15</xdr:col>
      <xdr:colOff>180975</xdr:colOff>
      <xdr:row>37</xdr:row>
      <xdr:rowOff>162179</xdr:rowOff>
    </xdr:to>
    <xdr:cxnSp macro="">
      <xdr:nvCxnSpPr>
        <xdr:cNvPr id="285" name="直線コネクタ 284"/>
        <xdr:cNvCxnSpPr/>
      </xdr:nvCxnSpPr>
      <xdr:spPr>
        <a:xfrm>
          <a:off x="9639300" y="6430010"/>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61214</xdr:rowOff>
    </xdr:from>
    <xdr:to>
      <xdr:col>14</xdr:col>
      <xdr:colOff>28575</xdr:colOff>
      <xdr:row>37</xdr:row>
      <xdr:rowOff>86360</xdr:rowOff>
    </xdr:to>
    <xdr:cxnSp macro="">
      <xdr:nvCxnSpPr>
        <xdr:cNvPr id="288" name="直線コネクタ 287"/>
        <xdr:cNvCxnSpPr/>
      </xdr:nvCxnSpPr>
      <xdr:spPr>
        <a:xfrm>
          <a:off x="8750300" y="640486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71120</xdr:rowOff>
    </xdr:from>
    <xdr:to>
      <xdr:col>12</xdr:col>
      <xdr:colOff>511175</xdr:colOff>
      <xdr:row>37</xdr:row>
      <xdr:rowOff>61214</xdr:rowOff>
    </xdr:to>
    <xdr:cxnSp macro="">
      <xdr:nvCxnSpPr>
        <xdr:cNvPr id="291" name="直線コネクタ 290"/>
        <xdr:cNvCxnSpPr/>
      </xdr:nvCxnSpPr>
      <xdr:spPr>
        <a:xfrm>
          <a:off x="7861300" y="6243320"/>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16256</xdr:rowOff>
    </xdr:from>
    <xdr:to>
      <xdr:col>11</xdr:col>
      <xdr:colOff>307975</xdr:colOff>
      <xdr:row>36</xdr:row>
      <xdr:rowOff>71120</xdr:rowOff>
    </xdr:to>
    <xdr:cxnSp macro="">
      <xdr:nvCxnSpPr>
        <xdr:cNvPr id="294" name="直線コネクタ 293"/>
        <xdr:cNvCxnSpPr/>
      </xdr:nvCxnSpPr>
      <xdr:spPr>
        <a:xfrm>
          <a:off x="6972300" y="6017006"/>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111379</xdr:rowOff>
    </xdr:from>
    <xdr:to>
      <xdr:col>15</xdr:col>
      <xdr:colOff>231775</xdr:colOff>
      <xdr:row>38</xdr:row>
      <xdr:rowOff>41529</xdr:rowOff>
    </xdr:to>
    <xdr:sp macro="" textlink="">
      <xdr:nvSpPr>
        <xdr:cNvPr id="304" name="円/楕円 303"/>
        <xdr:cNvSpPr/>
      </xdr:nvSpPr>
      <xdr:spPr>
        <a:xfrm>
          <a:off x="104267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89806</xdr:rowOff>
    </xdr:from>
    <xdr:ext cx="378565" cy="259045"/>
    <xdr:sp macro="" textlink="">
      <xdr:nvSpPr>
        <xdr:cNvPr id="305" name="労働費該当値テキスト"/>
        <xdr:cNvSpPr txBox="1"/>
      </xdr:nvSpPr>
      <xdr:spPr>
        <a:xfrm>
          <a:off x="10528300" y="643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35560</xdr:rowOff>
    </xdr:from>
    <xdr:to>
      <xdr:col>14</xdr:col>
      <xdr:colOff>79375</xdr:colOff>
      <xdr:row>37</xdr:row>
      <xdr:rowOff>137160</xdr:rowOff>
    </xdr:to>
    <xdr:sp macro="" textlink="">
      <xdr:nvSpPr>
        <xdr:cNvPr id="306" name="円/楕円 305"/>
        <xdr:cNvSpPr/>
      </xdr:nvSpPr>
      <xdr:spPr>
        <a:xfrm>
          <a:off x="9588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128287</xdr:rowOff>
    </xdr:from>
    <xdr:ext cx="378565" cy="259045"/>
    <xdr:sp macro="" textlink="">
      <xdr:nvSpPr>
        <xdr:cNvPr id="307" name="テキスト ボックス 306"/>
        <xdr:cNvSpPr txBox="1"/>
      </xdr:nvSpPr>
      <xdr:spPr>
        <a:xfrm>
          <a:off x="9450017" y="6471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10414</xdr:rowOff>
    </xdr:from>
    <xdr:to>
      <xdr:col>12</xdr:col>
      <xdr:colOff>561975</xdr:colOff>
      <xdr:row>37</xdr:row>
      <xdr:rowOff>112014</xdr:rowOff>
    </xdr:to>
    <xdr:sp macro="" textlink="">
      <xdr:nvSpPr>
        <xdr:cNvPr id="308" name="円/楕円 307"/>
        <xdr:cNvSpPr/>
      </xdr:nvSpPr>
      <xdr:spPr>
        <a:xfrm>
          <a:off x="8699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103141</xdr:rowOff>
    </xdr:from>
    <xdr:ext cx="378565" cy="259045"/>
    <xdr:sp macro="" textlink="">
      <xdr:nvSpPr>
        <xdr:cNvPr id="309" name="テキスト ボックス 308"/>
        <xdr:cNvSpPr txBox="1"/>
      </xdr:nvSpPr>
      <xdr:spPr>
        <a:xfrm>
          <a:off x="8561017" y="64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20320</xdr:rowOff>
    </xdr:from>
    <xdr:to>
      <xdr:col>11</xdr:col>
      <xdr:colOff>358775</xdr:colOff>
      <xdr:row>36</xdr:row>
      <xdr:rowOff>121920</xdr:rowOff>
    </xdr:to>
    <xdr:sp macro="" textlink="">
      <xdr:nvSpPr>
        <xdr:cNvPr id="310" name="円/楕円 309"/>
        <xdr:cNvSpPr/>
      </xdr:nvSpPr>
      <xdr:spPr>
        <a:xfrm>
          <a:off x="7810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113047</xdr:rowOff>
    </xdr:from>
    <xdr:ext cx="469744" cy="259045"/>
    <xdr:sp macro="" textlink="">
      <xdr:nvSpPr>
        <xdr:cNvPr id="311" name="テキスト ボックス 310"/>
        <xdr:cNvSpPr txBox="1"/>
      </xdr:nvSpPr>
      <xdr:spPr>
        <a:xfrm>
          <a:off x="7626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136906</xdr:rowOff>
    </xdr:from>
    <xdr:to>
      <xdr:col>10</xdr:col>
      <xdr:colOff>155575</xdr:colOff>
      <xdr:row>35</xdr:row>
      <xdr:rowOff>67056</xdr:rowOff>
    </xdr:to>
    <xdr:sp macro="" textlink="">
      <xdr:nvSpPr>
        <xdr:cNvPr id="312" name="円/楕円 311"/>
        <xdr:cNvSpPr/>
      </xdr:nvSpPr>
      <xdr:spPr>
        <a:xfrm>
          <a:off x="6921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58183</xdr:rowOff>
    </xdr:from>
    <xdr:ext cx="469744" cy="259045"/>
    <xdr:sp macro="" textlink="">
      <xdr:nvSpPr>
        <xdr:cNvPr id="313" name="テキスト ボックス 312"/>
        <xdr:cNvSpPr txBox="1"/>
      </xdr:nvSpPr>
      <xdr:spPr>
        <a:xfrm>
          <a:off x="6737427"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109030</xdr:rowOff>
    </xdr:from>
    <xdr:to>
      <xdr:col>15</xdr:col>
      <xdr:colOff>180975</xdr:colOff>
      <xdr:row>58</xdr:row>
      <xdr:rowOff>149390</xdr:rowOff>
    </xdr:to>
    <xdr:cxnSp macro="">
      <xdr:nvCxnSpPr>
        <xdr:cNvPr id="342" name="直線コネクタ 341"/>
        <xdr:cNvCxnSpPr/>
      </xdr:nvCxnSpPr>
      <xdr:spPr>
        <a:xfrm flipV="1">
          <a:off x="9639300" y="10053130"/>
          <a:ext cx="8382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77825</xdr:rowOff>
    </xdr:from>
    <xdr:to>
      <xdr:col>14</xdr:col>
      <xdr:colOff>28575</xdr:colOff>
      <xdr:row>58</xdr:row>
      <xdr:rowOff>149390</xdr:rowOff>
    </xdr:to>
    <xdr:cxnSp macro="">
      <xdr:nvCxnSpPr>
        <xdr:cNvPr id="345" name="直線コネクタ 344"/>
        <xdr:cNvCxnSpPr/>
      </xdr:nvCxnSpPr>
      <xdr:spPr>
        <a:xfrm>
          <a:off x="8750300" y="10021925"/>
          <a:ext cx="889000" cy="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77825</xdr:rowOff>
    </xdr:from>
    <xdr:to>
      <xdr:col>12</xdr:col>
      <xdr:colOff>511175</xdr:colOff>
      <xdr:row>58</xdr:row>
      <xdr:rowOff>139052</xdr:rowOff>
    </xdr:to>
    <xdr:cxnSp macro="">
      <xdr:nvCxnSpPr>
        <xdr:cNvPr id="348" name="直線コネクタ 347"/>
        <xdr:cNvCxnSpPr/>
      </xdr:nvCxnSpPr>
      <xdr:spPr>
        <a:xfrm flipV="1">
          <a:off x="7861300" y="10021925"/>
          <a:ext cx="8890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139052</xdr:rowOff>
    </xdr:from>
    <xdr:to>
      <xdr:col>11</xdr:col>
      <xdr:colOff>307975</xdr:colOff>
      <xdr:row>58</xdr:row>
      <xdr:rowOff>149809</xdr:rowOff>
    </xdr:to>
    <xdr:cxnSp macro="">
      <xdr:nvCxnSpPr>
        <xdr:cNvPr id="351" name="直線コネクタ 350"/>
        <xdr:cNvCxnSpPr/>
      </xdr:nvCxnSpPr>
      <xdr:spPr>
        <a:xfrm flipV="1">
          <a:off x="6972300" y="10083152"/>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58230</xdr:rowOff>
    </xdr:from>
    <xdr:to>
      <xdr:col>15</xdr:col>
      <xdr:colOff>231775</xdr:colOff>
      <xdr:row>58</xdr:row>
      <xdr:rowOff>159830</xdr:rowOff>
    </xdr:to>
    <xdr:sp macro="" textlink="">
      <xdr:nvSpPr>
        <xdr:cNvPr id="361" name="円/楕円 360"/>
        <xdr:cNvSpPr/>
      </xdr:nvSpPr>
      <xdr:spPr>
        <a:xfrm>
          <a:off x="10426700" y="100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17607</xdr:rowOff>
    </xdr:from>
    <xdr:ext cx="469744" cy="259045"/>
    <xdr:sp macro="" textlink="">
      <xdr:nvSpPr>
        <xdr:cNvPr id="362" name="農林水産業費該当値テキスト"/>
        <xdr:cNvSpPr txBox="1"/>
      </xdr:nvSpPr>
      <xdr:spPr>
        <a:xfrm>
          <a:off x="10528300" y="97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98590</xdr:rowOff>
    </xdr:from>
    <xdr:to>
      <xdr:col>14</xdr:col>
      <xdr:colOff>79375</xdr:colOff>
      <xdr:row>59</xdr:row>
      <xdr:rowOff>28740</xdr:rowOff>
    </xdr:to>
    <xdr:sp macro="" textlink="">
      <xdr:nvSpPr>
        <xdr:cNvPr id="363" name="円/楕円 362"/>
        <xdr:cNvSpPr/>
      </xdr:nvSpPr>
      <xdr:spPr>
        <a:xfrm>
          <a:off x="9588500" y="100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19867</xdr:rowOff>
    </xdr:from>
    <xdr:ext cx="469744" cy="259045"/>
    <xdr:sp macro="" textlink="">
      <xdr:nvSpPr>
        <xdr:cNvPr id="364" name="テキスト ボックス 363"/>
        <xdr:cNvSpPr txBox="1"/>
      </xdr:nvSpPr>
      <xdr:spPr>
        <a:xfrm>
          <a:off x="9404427" y="1013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27025</xdr:rowOff>
    </xdr:from>
    <xdr:to>
      <xdr:col>12</xdr:col>
      <xdr:colOff>561975</xdr:colOff>
      <xdr:row>58</xdr:row>
      <xdr:rowOff>128625</xdr:rowOff>
    </xdr:to>
    <xdr:sp macro="" textlink="">
      <xdr:nvSpPr>
        <xdr:cNvPr id="365" name="円/楕円 364"/>
        <xdr:cNvSpPr/>
      </xdr:nvSpPr>
      <xdr:spPr>
        <a:xfrm>
          <a:off x="8699500" y="99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119752</xdr:rowOff>
    </xdr:from>
    <xdr:ext cx="534377" cy="259045"/>
    <xdr:sp macro="" textlink="">
      <xdr:nvSpPr>
        <xdr:cNvPr id="366" name="テキスト ボックス 365"/>
        <xdr:cNvSpPr txBox="1"/>
      </xdr:nvSpPr>
      <xdr:spPr>
        <a:xfrm>
          <a:off x="8483111" y="100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88252</xdr:rowOff>
    </xdr:from>
    <xdr:to>
      <xdr:col>11</xdr:col>
      <xdr:colOff>358775</xdr:colOff>
      <xdr:row>59</xdr:row>
      <xdr:rowOff>18402</xdr:rowOff>
    </xdr:to>
    <xdr:sp macro="" textlink="">
      <xdr:nvSpPr>
        <xdr:cNvPr id="367" name="円/楕円 366"/>
        <xdr:cNvSpPr/>
      </xdr:nvSpPr>
      <xdr:spPr>
        <a:xfrm>
          <a:off x="7810500" y="100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9529</xdr:rowOff>
    </xdr:from>
    <xdr:ext cx="469744" cy="259045"/>
    <xdr:sp macro="" textlink="">
      <xdr:nvSpPr>
        <xdr:cNvPr id="368" name="テキスト ボックス 367"/>
        <xdr:cNvSpPr txBox="1"/>
      </xdr:nvSpPr>
      <xdr:spPr>
        <a:xfrm>
          <a:off x="7626427" y="1012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99009</xdr:rowOff>
    </xdr:from>
    <xdr:to>
      <xdr:col>10</xdr:col>
      <xdr:colOff>155575</xdr:colOff>
      <xdr:row>59</xdr:row>
      <xdr:rowOff>29159</xdr:rowOff>
    </xdr:to>
    <xdr:sp macro="" textlink="">
      <xdr:nvSpPr>
        <xdr:cNvPr id="369" name="円/楕円 368"/>
        <xdr:cNvSpPr/>
      </xdr:nvSpPr>
      <xdr:spPr>
        <a:xfrm>
          <a:off x="6921500" y="100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20286</xdr:rowOff>
    </xdr:from>
    <xdr:ext cx="469744" cy="259045"/>
    <xdr:sp macro="" textlink="">
      <xdr:nvSpPr>
        <xdr:cNvPr id="370" name="テキスト ボックス 369"/>
        <xdr:cNvSpPr txBox="1"/>
      </xdr:nvSpPr>
      <xdr:spPr>
        <a:xfrm>
          <a:off x="6737427" y="101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12325</xdr:rowOff>
    </xdr:from>
    <xdr:to>
      <xdr:col>15</xdr:col>
      <xdr:colOff>180975</xdr:colOff>
      <xdr:row>78</xdr:row>
      <xdr:rowOff>59187</xdr:rowOff>
    </xdr:to>
    <xdr:cxnSp macro="">
      <xdr:nvCxnSpPr>
        <xdr:cNvPr id="397" name="直線コネクタ 396"/>
        <xdr:cNvCxnSpPr/>
      </xdr:nvCxnSpPr>
      <xdr:spPr>
        <a:xfrm flipV="1">
          <a:off x="9639300" y="13385425"/>
          <a:ext cx="8382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30886</xdr:rowOff>
    </xdr:from>
    <xdr:to>
      <xdr:col>14</xdr:col>
      <xdr:colOff>28575</xdr:colOff>
      <xdr:row>78</xdr:row>
      <xdr:rowOff>59187</xdr:rowOff>
    </xdr:to>
    <xdr:cxnSp macro="">
      <xdr:nvCxnSpPr>
        <xdr:cNvPr id="400" name="直線コネクタ 399"/>
        <xdr:cNvCxnSpPr/>
      </xdr:nvCxnSpPr>
      <xdr:spPr>
        <a:xfrm>
          <a:off x="8750300" y="13403986"/>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30886</xdr:rowOff>
    </xdr:from>
    <xdr:to>
      <xdr:col>12</xdr:col>
      <xdr:colOff>511175</xdr:colOff>
      <xdr:row>78</xdr:row>
      <xdr:rowOff>77474</xdr:rowOff>
    </xdr:to>
    <xdr:cxnSp macro="">
      <xdr:nvCxnSpPr>
        <xdr:cNvPr id="403" name="直線コネクタ 402"/>
        <xdr:cNvCxnSpPr/>
      </xdr:nvCxnSpPr>
      <xdr:spPr>
        <a:xfrm flipV="1">
          <a:off x="7861300" y="13403986"/>
          <a:ext cx="8890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77474</xdr:rowOff>
    </xdr:from>
    <xdr:to>
      <xdr:col>11</xdr:col>
      <xdr:colOff>307975</xdr:colOff>
      <xdr:row>78</xdr:row>
      <xdr:rowOff>78755</xdr:rowOff>
    </xdr:to>
    <xdr:cxnSp macro="">
      <xdr:nvCxnSpPr>
        <xdr:cNvPr id="406" name="直線コネクタ 405"/>
        <xdr:cNvCxnSpPr/>
      </xdr:nvCxnSpPr>
      <xdr:spPr>
        <a:xfrm flipV="1">
          <a:off x="6972300" y="13450574"/>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132975</xdr:rowOff>
    </xdr:from>
    <xdr:to>
      <xdr:col>15</xdr:col>
      <xdr:colOff>231775</xdr:colOff>
      <xdr:row>78</xdr:row>
      <xdr:rowOff>63125</xdr:rowOff>
    </xdr:to>
    <xdr:sp macro="" textlink="">
      <xdr:nvSpPr>
        <xdr:cNvPr id="416" name="円/楕円 415"/>
        <xdr:cNvSpPr/>
      </xdr:nvSpPr>
      <xdr:spPr>
        <a:xfrm>
          <a:off x="10426700" y="13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47902</xdr:rowOff>
    </xdr:from>
    <xdr:ext cx="469744" cy="259045"/>
    <xdr:sp macro="" textlink="">
      <xdr:nvSpPr>
        <xdr:cNvPr id="417" name="商工費該当値テキスト"/>
        <xdr:cNvSpPr txBox="1"/>
      </xdr:nvSpPr>
      <xdr:spPr>
        <a:xfrm>
          <a:off x="10528300" y="1324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8387</xdr:rowOff>
    </xdr:from>
    <xdr:to>
      <xdr:col>14</xdr:col>
      <xdr:colOff>79375</xdr:colOff>
      <xdr:row>78</xdr:row>
      <xdr:rowOff>109987</xdr:rowOff>
    </xdr:to>
    <xdr:sp macro="" textlink="">
      <xdr:nvSpPr>
        <xdr:cNvPr id="418" name="円/楕円 417"/>
        <xdr:cNvSpPr/>
      </xdr:nvSpPr>
      <xdr:spPr>
        <a:xfrm>
          <a:off x="9588500" y="1338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101114</xdr:rowOff>
    </xdr:from>
    <xdr:ext cx="469744" cy="259045"/>
    <xdr:sp macro="" textlink="">
      <xdr:nvSpPr>
        <xdr:cNvPr id="419" name="テキスト ボックス 418"/>
        <xdr:cNvSpPr txBox="1"/>
      </xdr:nvSpPr>
      <xdr:spPr>
        <a:xfrm>
          <a:off x="9404427" y="1347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151536</xdr:rowOff>
    </xdr:from>
    <xdr:to>
      <xdr:col>12</xdr:col>
      <xdr:colOff>561975</xdr:colOff>
      <xdr:row>78</xdr:row>
      <xdr:rowOff>81686</xdr:rowOff>
    </xdr:to>
    <xdr:sp macro="" textlink="">
      <xdr:nvSpPr>
        <xdr:cNvPr id="420" name="円/楕円 419"/>
        <xdr:cNvSpPr/>
      </xdr:nvSpPr>
      <xdr:spPr>
        <a:xfrm>
          <a:off x="8699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72813</xdr:rowOff>
    </xdr:from>
    <xdr:ext cx="469744" cy="259045"/>
    <xdr:sp macro="" textlink="">
      <xdr:nvSpPr>
        <xdr:cNvPr id="421" name="テキスト ボックス 420"/>
        <xdr:cNvSpPr txBox="1"/>
      </xdr:nvSpPr>
      <xdr:spPr>
        <a:xfrm>
          <a:off x="8515427" y="134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26674</xdr:rowOff>
    </xdr:from>
    <xdr:to>
      <xdr:col>11</xdr:col>
      <xdr:colOff>358775</xdr:colOff>
      <xdr:row>78</xdr:row>
      <xdr:rowOff>128274</xdr:rowOff>
    </xdr:to>
    <xdr:sp macro="" textlink="">
      <xdr:nvSpPr>
        <xdr:cNvPr id="422" name="円/楕円 421"/>
        <xdr:cNvSpPr/>
      </xdr:nvSpPr>
      <xdr:spPr>
        <a:xfrm>
          <a:off x="7810500" y="133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119401</xdr:rowOff>
    </xdr:from>
    <xdr:ext cx="469744" cy="259045"/>
    <xdr:sp macro="" textlink="">
      <xdr:nvSpPr>
        <xdr:cNvPr id="423" name="テキスト ボックス 422"/>
        <xdr:cNvSpPr txBox="1"/>
      </xdr:nvSpPr>
      <xdr:spPr>
        <a:xfrm>
          <a:off x="7626427" y="1349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27955</xdr:rowOff>
    </xdr:from>
    <xdr:to>
      <xdr:col>10</xdr:col>
      <xdr:colOff>155575</xdr:colOff>
      <xdr:row>78</xdr:row>
      <xdr:rowOff>129555</xdr:rowOff>
    </xdr:to>
    <xdr:sp macro="" textlink="">
      <xdr:nvSpPr>
        <xdr:cNvPr id="424" name="円/楕円 423"/>
        <xdr:cNvSpPr/>
      </xdr:nvSpPr>
      <xdr:spPr>
        <a:xfrm>
          <a:off x="6921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120682</xdr:rowOff>
    </xdr:from>
    <xdr:ext cx="469744" cy="259045"/>
    <xdr:sp macro="" textlink="">
      <xdr:nvSpPr>
        <xdr:cNvPr id="425" name="テキスト ボックス 424"/>
        <xdr:cNvSpPr txBox="1"/>
      </xdr:nvSpPr>
      <xdr:spPr>
        <a:xfrm>
          <a:off x="6737427"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131018</xdr:rowOff>
    </xdr:from>
    <xdr:to>
      <xdr:col>15</xdr:col>
      <xdr:colOff>180975</xdr:colOff>
      <xdr:row>97</xdr:row>
      <xdr:rowOff>160813</xdr:rowOff>
    </xdr:to>
    <xdr:cxnSp macro="">
      <xdr:nvCxnSpPr>
        <xdr:cNvPr id="452" name="直線コネクタ 451"/>
        <xdr:cNvCxnSpPr/>
      </xdr:nvCxnSpPr>
      <xdr:spPr>
        <a:xfrm flipV="1">
          <a:off x="9639300" y="16761668"/>
          <a:ext cx="8382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160813</xdr:rowOff>
    </xdr:from>
    <xdr:to>
      <xdr:col>14</xdr:col>
      <xdr:colOff>28575</xdr:colOff>
      <xdr:row>97</xdr:row>
      <xdr:rowOff>169633</xdr:rowOff>
    </xdr:to>
    <xdr:cxnSp macro="">
      <xdr:nvCxnSpPr>
        <xdr:cNvPr id="455" name="直線コネクタ 454"/>
        <xdr:cNvCxnSpPr/>
      </xdr:nvCxnSpPr>
      <xdr:spPr>
        <a:xfrm flipV="1">
          <a:off x="8750300" y="16791463"/>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169633</xdr:rowOff>
    </xdr:from>
    <xdr:to>
      <xdr:col>12</xdr:col>
      <xdr:colOff>511175</xdr:colOff>
      <xdr:row>98</xdr:row>
      <xdr:rowOff>13439</xdr:rowOff>
    </xdr:to>
    <xdr:cxnSp macro="">
      <xdr:nvCxnSpPr>
        <xdr:cNvPr id="458" name="直線コネクタ 457"/>
        <xdr:cNvCxnSpPr/>
      </xdr:nvCxnSpPr>
      <xdr:spPr>
        <a:xfrm flipV="1">
          <a:off x="7861300" y="16800283"/>
          <a:ext cx="889000" cy="1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168495</xdr:rowOff>
    </xdr:from>
    <xdr:to>
      <xdr:col>11</xdr:col>
      <xdr:colOff>307975</xdr:colOff>
      <xdr:row>98</xdr:row>
      <xdr:rowOff>13439</xdr:rowOff>
    </xdr:to>
    <xdr:cxnSp macro="">
      <xdr:nvCxnSpPr>
        <xdr:cNvPr id="461" name="直線コネクタ 460"/>
        <xdr:cNvCxnSpPr/>
      </xdr:nvCxnSpPr>
      <xdr:spPr>
        <a:xfrm>
          <a:off x="6972300" y="16799145"/>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80218</xdr:rowOff>
    </xdr:from>
    <xdr:to>
      <xdr:col>15</xdr:col>
      <xdr:colOff>231775</xdr:colOff>
      <xdr:row>98</xdr:row>
      <xdr:rowOff>10368</xdr:rowOff>
    </xdr:to>
    <xdr:sp macro="" textlink="">
      <xdr:nvSpPr>
        <xdr:cNvPr id="471" name="円/楕円 470"/>
        <xdr:cNvSpPr/>
      </xdr:nvSpPr>
      <xdr:spPr>
        <a:xfrm>
          <a:off x="10426700" y="167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110013</xdr:rowOff>
    </xdr:from>
    <xdr:to>
      <xdr:col>14</xdr:col>
      <xdr:colOff>79375</xdr:colOff>
      <xdr:row>98</xdr:row>
      <xdr:rowOff>40163</xdr:rowOff>
    </xdr:to>
    <xdr:sp macro="" textlink="">
      <xdr:nvSpPr>
        <xdr:cNvPr id="473" name="円/楕円 472"/>
        <xdr:cNvSpPr/>
      </xdr:nvSpPr>
      <xdr:spPr>
        <a:xfrm>
          <a:off x="9588500" y="167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31290</xdr:rowOff>
    </xdr:from>
    <xdr:ext cx="534377" cy="259045"/>
    <xdr:sp macro="" textlink="">
      <xdr:nvSpPr>
        <xdr:cNvPr id="474" name="テキスト ボックス 473"/>
        <xdr:cNvSpPr txBox="1"/>
      </xdr:nvSpPr>
      <xdr:spPr>
        <a:xfrm>
          <a:off x="9372111" y="168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118833</xdr:rowOff>
    </xdr:from>
    <xdr:to>
      <xdr:col>12</xdr:col>
      <xdr:colOff>561975</xdr:colOff>
      <xdr:row>98</xdr:row>
      <xdr:rowOff>48983</xdr:rowOff>
    </xdr:to>
    <xdr:sp macro="" textlink="">
      <xdr:nvSpPr>
        <xdr:cNvPr id="475" name="円/楕円 474"/>
        <xdr:cNvSpPr/>
      </xdr:nvSpPr>
      <xdr:spPr>
        <a:xfrm>
          <a:off x="8699500" y="1674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40110</xdr:rowOff>
    </xdr:from>
    <xdr:ext cx="534377" cy="259045"/>
    <xdr:sp macro="" textlink="">
      <xdr:nvSpPr>
        <xdr:cNvPr id="476" name="テキスト ボックス 475"/>
        <xdr:cNvSpPr txBox="1"/>
      </xdr:nvSpPr>
      <xdr:spPr>
        <a:xfrm>
          <a:off x="8483111" y="1684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134089</xdr:rowOff>
    </xdr:from>
    <xdr:to>
      <xdr:col>11</xdr:col>
      <xdr:colOff>358775</xdr:colOff>
      <xdr:row>98</xdr:row>
      <xdr:rowOff>64239</xdr:rowOff>
    </xdr:to>
    <xdr:sp macro="" textlink="">
      <xdr:nvSpPr>
        <xdr:cNvPr id="477" name="円/楕円 476"/>
        <xdr:cNvSpPr/>
      </xdr:nvSpPr>
      <xdr:spPr>
        <a:xfrm>
          <a:off x="7810500" y="167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55366</xdr:rowOff>
    </xdr:from>
    <xdr:ext cx="534377" cy="259045"/>
    <xdr:sp macro="" textlink="">
      <xdr:nvSpPr>
        <xdr:cNvPr id="478" name="テキスト ボックス 477"/>
        <xdr:cNvSpPr txBox="1"/>
      </xdr:nvSpPr>
      <xdr:spPr>
        <a:xfrm>
          <a:off x="7594111" y="168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117695</xdr:rowOff>
    </xdr:from>
    <xdr:to>
      <xdr:col>10</xdr:col>
      <xdr:colOff>155575</xdr:colOff>
      <xdr:row>98</xdr:row>
      <xdr:rowOff>47845</xdr:rowOff>
    </xdr:to>
    <xdr:sp macro="" textlink="">
      <xdr:nvSpPr>
        <xdr:cNvPr id="479" name="円/楕円 478"/>
        <xdr:cNvSpPr/>
      </xdr:nvSpPr>
      <xdr:spPr>
        <a:xfrm>
          <a:off x="6921500" y="167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38972</xdr:rowOff>
    </xdr:from>
    <xdr:ext cx="534377" cy="259045"/>
    <xdr:sp macro="" textlink="">
      <xdr:nvSpPr>
        <xdr:cNvPr id="480" name="テキスト ボックス 479"/>
        <xdr:cNvSpPr txBox="1"/>
      </xdr:nvSpPr>
      <xdr:spPr>
        <a:xfrm>
          <a:off x="6705111" y="168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127698</xdr:rowOff>
    </xdr:from>
    <xdr:to>
      <xdr:col>23</xdr:col>
      <xdr:colOff>517525</xdr:colOff>
      <xdr:row>37</xdr:row>
      <xdr:rowOff>152787</xdr:rowOff>
    </xdr:to>
    <xdr:cxnSp macro="">
      <xdr:nvCxnSpPr>
        <xdr:cNvPr id="506" name="直線コネクタ 505"/>
        <xdr:cNvCxnSpPr/>
      </xdr:nvCxnSpPr>
      <xdr:spPr>
        <a:xfrm flipV="1">
          <a:off x="15481300" y="6471348"/>
          <a:ext cx="8382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152787</xdr:rowOff>
    </xdr:from>
    <xdr:to>
      <xdr:col>22</xdr:col>
      <xdr:colOff>365125</xdr:colOff>
      <xdr:row>38</xdr:row>
      <xdr:rowOff>98152</xdr:rowOff>
    </xdr:to>
    <xdr:cxnSp macro="">
      <xdr:nvCxnSpPr>
        <xdr:cNvPr id="509" name="直線コネクタ 508"/>
        <xdr:cNvCxnSpPr/>
      </xdr:nvCxnSpPr>
      <xdr:spPr>
        <a:xfrm flipV="1">
          <a:off x="14592300" y="6496437"/>
          <a:ext cx="8890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73463</xdr:rowOff>
    </xdr:from>
    <xdr:to>
      <xdr:col>21</xdr:col>
      <xdr:colOff>161925</xdr:colOff>
      <xdr:row>38</xdr:row>
      <xdr:rowOff>98152</xdr:rowOff>
    </xdr:to>
    <xdr:cxnSp macro="">
      <xdr:nvCxnSpPr>
        <xdr:cNvPr id="512" name="直線コネクタ 511"/>
        <xdr:cNvCxnSpPr/>
      </xdr:nvCxnSpPr>
      <xdr:spPr>
        <a:xfrm>
          <a:off x="13703300" y="6417113"/>
          <a:ext cx="8890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73463</xdr:rowOff>
    </xdr:from>
    <xdr:to>
      <xdr:col>19</xdr:col>
      <xdr:colOff>644525</xdr:colOff>
      <xdr:row>38</xdr:row>
      <xdr:rowOff>134442</xdr:rowOff>
    </xdr:to>
    <xdr:cxnSp macro="">
      <xdr:nvCxnSpPr>
        <xdr:cNvPr id="515" name="直線コネクタ 514"/>
        <xdr:cNvCxnSpPr/>
      </xdr:nvCxnSpPr>
      <xdr:spPr>
        <a:xfrm flipV="1">
          <a:off x="12814300" y="6417113"/>
          <a:ext cx="889000" cy="2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76898</xdr:rowOff>
    </xdr:from>
    <xdr:to>
      <xdr:col>23</xdr:col>
      <xdr:colOff>568325</xdr:colOff>
      <xdr:row>38</xdr:row>
      <xdr:rowOff>7048</xdr:rowOff>
    </xdr:to>
    <xdr:sp macro="" textlink="">
      <xdr:nvSpPr>
        <xdr:cNvPr id="525" name="円/楕円 524"/>
        <xdr:cNvSpPr/>
      </xdr:nvSpPr>
      <xdr:spPr>
        <a:xfrm>
          <a:off x="162687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55325</xdr:rowOff>
    </xdr:from>
    <xdr:ext cx="534377" cy="259045"/>
    <xdr:sp macro="" textlink="">
      <xdr:nvSpPr>
        <xdr:cNvPr id="526" name="消防費該当値テキスト"/>
        <xdr:cNvSpPr txBox="1"/>
      </xdr:nvSpPr>
      <xdr:spPr>
        <a:xfrm>
          <a:off x="16370300" y="63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101987</xdr:rowOff>
    </xdr:from>
    <xdr:to>
      <xdr:col>22</xdr:col>
      <xdr:colOff>415925</xdr:colOff>
      <xdr:row>38</xdr:row>
      <xdr:rowOff>32138</xdr:rowOff>
    </xdr:to>
    <xdr:sp macro="" textlink="">
      <xdr:nvSpPr>
        <xdr:cNvPr id="527" name="円/楕円 526"/>
        <xdr:cNvSpPr/>
      </xdr:nvSpPr>
      <xdr:spPr>
        <a:xfrm>
          <a:off x="15430500" y="6445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23265</xdr:rowOff>
    </xdr:from>
    <xdr:ext cx="534377" cy="259045"/>
    <xdr:sp macro="" textlink="">
      <xdr:nvSpPr>
        <xdr:cNvPr id="528" name="テキスト ボックス 527"/>
        <xdr:cNvSpPr txBox="1"/>
      </xdr:nvSpPr>
      <xdr:spPr>
        <a:xfrm>
          <a:off x="15214111" y="65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47352</xdr:rowOff>
    </xdr:from>
    <xdr:to>
      <xdr:col>21</xdr:col>
      <xdr:colOff>212725</xdr:colOff>
      <xdr:row>38</xdr:row>
      <xdr:rowOff>148952</xdr:rowOff>
    </xdr:to>
    <xdr:sp macro="" textlink="">
      <xdr:nvSpPr>
        <xdr:cNvPr id="529" name="円/楕円 528"/>
        <xdr:cNvSpPr/>
      </xdr:nvSpPr>
      <xdr:spPr>
        <a:xfrm>
          <a:off x="14541500" y="65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140079</xdr:rowOff>
    </xdr:from>
    <xdr:ext cx="469744" cy="259045"/>
    <xdr:sp macro="" textlink="">
      <xdr:nvSpPr>
        <xdr:cNvPr id="530" name="テキスト ボックス 529"/>
        <xdr:cNvSpPr txBox="1"/>
      </xdr:nvSpPr>
      <xdr:spPr>
        <a:xfrm>
          <a:off x="14357427" y="665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22663</xdr:rowOff>
    </xdr:from>
    <xdr:to>
      <xdr:col>20</xdr:col>
      <xdr:colOff>9525</xdr:colOff>
      <xdr:row>37</xdr:row>
      <xdr:rowOff>124263</xdr:rowOff>
    </xdr:to>
    <xdr:sp macro="" textlink="">
      <xdr:nvSpPr>
        <xdr:cNvPr id="531" name="円/楕円 530"/>
        <xdr:cNvSpPr/>
      </xdr:nvSpPr>
      <xdr:spPr>
        <a:xfrm>
          <a:off x="13652500" y="63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115390</xdr:rowOff>
    </xdr:from>
    <xdr:ext cx="534377" cy="259045"/>
    <xdr:sp macro="" textlink="">
      <xdr:nvSpPr>
        <xdr:cNvPr id="532" name="テキスト ボックス 531"/>
        <xdr:cNvSpPr txBox="1"/>
      </xdr:nvSpPr>
      <xdr:spPr>
        <a:xfrm>
          <a:off x="13436111" y="64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83642</xdr:rowOff>
    </xdr:from>
    <xdr:to>
      <xdr:col>18</xdr:col>
      <xdr:colOff>492125</xdr:colOff>
      <xdr:row>39</xdr:row>
      <xdr:rowOff>13792</xdr:rowOff>
    </xdr:to>
    <xdr:sp macro="" textlink="">
      <xdr:nvSpPr>
        <xdr:cNvPr id="533" name="円/楕円 532"/>
        <xdr:cNvSpPr/>
      </xdr:nvSpPr>
      <xdr:spPr>
        <a:xfrm>
          <a:off x="127635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4919</xdr:rowOff>
    </xdr:from>
    <xdr:ext cx="469744" cy="259045"/>
    <xdr:sp macro="" textlink="">
      <xdr:nvSpPr>
        <xdr:cNvPr id="534" name="テキスト ボックス 533"/>
        <xdr:cNvSpPr txBox="1"/>
      </xdr:nvSpPr>
      <xdr:spPr>
        <a:xfrm>
          <a:off x="12579427" y="669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114764</xdr:rowOff>
    </xdr:from>
    <xdr:to>
      <xdr:col>23</xdr:col>
      <xdr:colOff>517525</xdr:colOff>
      <xdr:row>57</xdr:row>
      <xdr:rowOff>5759</xdr:rowOff>
    </xdr:to>
    <xdr:cxnSp macro="">
      <xdr:nvCxnSpPr>
        <xdr:cNvPr id="564" name="直線コネクタ 563"/>
        <xdr:cNvCxnSpPr/>
      </xdr:nvCxnSpPr>
      <xdr:spPr>
        <a:xfrm>
          <a:off x="15481300" y="9715964"/>
          <a:ext cx="838200" cy="6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114764</xdr:rowOff>
    </xdr:from>
    <xdr:to>
      <xdr:col>22</xdr:col>
      <xdr:colOff>365125</xdr:colOff>
      <xdr:row>57</xdr:row>
      <xdr:rowOff>56432</xdr:rowOff>
    </xdr:to>
    <xdr:cxnSp macro="">
      <xdr:nvCxnSpPr>
        <xdr:cNvPr id="567" name="直線コネクタ 566"/>
        <xdr:cNvCxnSpPr/>
      </xdr:nvCxnSpPr>
      <xdr:spPr>
        <a:xfrm flipV="1">
          <a:off x="14592300" y="9715964"/>
          <a:ext cx="889000" cy="1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56432</xdr:rowOff>
    </xdr:from>
    <xdr:to>
      <xdr:col>21</xdr:col>
      <xdr:colOff>161925</xdr:colOff>
      <xdr:row>57</xdr:row>
      <xdr:rowOff>63576</xdr:rowOff>
    </xdr:to>
    <xdr:cxnSp macro="">
      <xdr:nvCxnSpPr>
        <xdr:cNvPr id="570" name="直線コネクタ 569"/>
        <xdr:cNvCxnSpPr/>
      </xdr:nvCxnSpPr>
      <xdr:spPr>
        <a:xfrm flipV="1">
          <a:off x="13703300" y="9829082"/>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63576</xdr:rowOff>
    </xdr:from>
    <xdr:to>
      <xdr:col>19</xdr:col>
      <xdr:colOff>644525</xdr:colOff>
      <xdr:row>57</xdr:row>
      <xdr:rowOff>154521</xdr:rowOff>
    </xdr:to>
    <xdr:cxnSp macro="">
      <xdr:nvCxnSpPr>
        <xdr:cNvPr id="573" name="直線コネクタ 572"/>
        <xdr:cNvCxnSpPr/>
      </xdr:nvCxnSpPr>
      <xdr:spPr>
        <a:xfrm flipV="1">
          <a:off x="12814300" y="9836226"/>
          <a:ext cx="889000" cy="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126409</xdr:rowOff>
    </xdr:from>
    <xdr:to>
      <xdr:col>23</xdr:col>
      <xdr:colOff>568325</xdr:colOff>
      <xdr:row>57</xdr:row>
      <xdr:rowOff>56559</xdr:rowOff>
    </xdr:to>
    <xdr:sp macro="" textlink="">
      <xdr:nvSpPr>
        <xdr:cNvPr id="583" name="円/楕円 582"/>
        <xdr:cNvSpPr/>
      </xdr:nvSpPr>
      <xdr:spPr>
        <a:xfrm>
          <a:off x="16268700" y="97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104836</xdr:rowOff>
    </xdr:from>
    <xdr:ext cx="534377" cy="259045"/>
    <xdr:sp macro="" textlink="">
      <xdr:nvSpPr>
        <xdr:cNvPr id="584" name="教育費該当値テキスト"/>
        <xdr:cNvSpPr txBox="1"/>
      </xdr:nvSpPr>
      <xdr:spPr>
        <a:xfrm>
          <a:off x="16370300" y="97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63964</xdr:rowOff>
    </xdr:from>
    <xdr:to>
      <xdr:col>22</xdr:col>
      <xdr:colOff>415925</xdr:colOff>
      <xdr:row>56</xdr:row>
      <xdr:rowOff>165564</xdr:rowOff>
    </xdr:to>
    <xdr:sp macro="" textlink="">
      <xdr:nvSpPr>
        <xdr:cNvPr id="585" name="円/楕円 584"/>
        <xdr:cNvSpPr/>
      </xdr:nvSpPr>
      <xdr:spPr>
        <a:xfrm>
          <a:off x="15430500" y="96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156691</xdr:rowOff>
    </xdr:from>
    <xdr:ext cx="534377" cy="259045"/>
    <xdr:sp macro="" textlink="">
      <xdr:nvSpPr>
        <xdr:cNvPr id="586" name="テキスト ボックス 585"/>
        <xdr:cNvSpPr txBox="1"/>
      </xdr:nvSpPr>
      <xdr:spPr>
        <a:xfrm>
          <a:off x="15214111" y="97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5632</xdr:rowOff>
    </xdr:from>
    <xdr:to>
      <xdr:col>21</xdr:col>
      <xdr:colOff>212725</xdr:colOff>
      <xdr:row>57</xdr:row>
      <xdr:rowOff>107232</xdr:rowOff>
    </xdr:to>
    <xdr:sp macro="" textlink="">
      <xdr:nvSpPr>
        <xdr:cNvPr id="587" name="円/楕円 586"/>
        <xdr:cNvSpPr/>
      </xdr:nvSpPr>
      <xdr:spPr>
        <a:xfrm>
          <a:off x="14541500" y="97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98359</xdr:rowOff>
    </xdr:from>
    <xdr:ext cx="534377" cy="259045"/>
    <xdr:sp macro="" textlink="">
      <xdr:nvSpPr>
        <xdr:cNvPr id="588" name="テキスト ボックス 587"/>
        <xdr:cNvSpPr txBox="1"/>
      </xdr:nvSpPr>
      <xdr:spPr>
        <a:xfrm>
          <a:off x="14325111" y="987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12776</xdr:rowOff>
    </xdr:from>
    <xdr:to>
      <xdr:col>20</xdr:col>
      <xdr:colOff>9525</xdr:colOff>
      <xdr:row>57</xdr:row>
      <xdr:rowOff>114376</xdr:rowOff>
    </xdr:to>
    <xdr:sp macro="" textlink="">
      <xdr:nvSpPr>
        <xdr:cNvPr id="589" name="円/楕円 588"/>
        <xdr:cNvSpPr/>
      </xdr:nvSpPr>
      <xdr:spPr>
        <a:xfrm>
          <a:off x="13652500" y="97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105503</xdr:rowOff>
    </xdr:from>
    <xdr:ext cx="534377" cy="259045"/>
    <xdr:sp macro="" textlink="">
      <xdr:nvSpPr>
        <xdr:cNvPr id="590" name="テキスト ボックス 589"/>
        <xdr:cNvSpPr txBox="1"/>
      </xdr:nvSpPr>
      <xdr:spPr>
        <a:xfrm>
          <a:off x="13436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103721</xdr:rowOff>
    </xdr:from>
    <xdr:to>
      <xdr:col>18</xdr:col>
      <xdr:colOff>492125</xdr:colOff>
      <xdr:row>58</xdr:row>
      <xdr:rowOff>33871</xdr:rowOff>
    </xdr:to>
    <xdr:sp macro="" textlink="">
      <xdr:nvSpPr>
        <xdr:cNvPr id="591" name="円/楕円 590"/>
        <xdr:cNvSpPr/>
      </xdr:nvSpPr>
      <xdr:spPr>
        <a:xfrm>
          <a:off x="12763500" y="98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24998</xdr:rowOff>
    </xdr:from>
    <xdr:ext cx="534377" cy="259045"/>
    <xdr:sp macro="" textlink="">
      <xdr:nvSpPr>
        <xdr:cNvPr id="592" name="テキスト ボックス 591"/>
        <xdr:cNvSpPr txBox="1"/>
      </xdr:nvSpPr>
      <xdr:spPr>
        <a:xfrm>
          <a:off x="12547111" y="99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41656</xdr:rowOff>
    </xdr:from>
    <xdr:to>
      <xdr:col>23</xdr:col>
      <xdr:colOff>517525</xdr:colOff>
      <xdr:row>79</xdr:row>
      <xdr:rowOff>44450</xdr:rowOff>
    </xdr:to>
    <xdr:cxnSp macro="">
      <xdr:nvCxnSpPr>
        <xdr:cNvPr id="621" name="直線コネクタ 620"/>
        <xdr:cNvCxnSpPr/>
      </xdr:nvCxnSpPr>
      <xdr:spPr>
        <a:xfrm>
          <a:off x="15481300" y="13586206"/>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41656</xdr:rowOff>
    </xdr:from>
    <xdr:to>
      <xdr:col>22</xdr:col>
      <xdr:colOff>365125</xdr:colOff>
      <xdr:row>79</xdr:row>
      <xdr:rowOff>44450</xdr:rowOff>
    </xdr:to>
    <xdr:cxnSp macro="">
      <xdr:nvCxnSpPr>
        <xdr:cNvPr id="624" name="直線コネクタ 623"/>
        <xdr:cNvCxnSpPr/>
      </xdr:nvCxnSpPr>
      <xdr:spPr>
        <a:xfrm flipV="1">
          <a:off x="14592300" y="1358620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28829</xdr:rowOff>
    </xdr:from>
    <xdr:to>
      <xdr:col>21</xdr:col>
      <xdr:colOff>161925</xdr:colOff>
      <xdr:row>79</xdr:row>
      <xdr:rowOff>44450</xdr:rowOff>
    </xdr:to>
    <xdr:cxnSp macro="">
      <xdr:nvCxnSpPr>
        <xdr:cNvPr id="627" name="直線コネクタ 626"/>
        <xdr:cNvCxnSpPr/>
      </xdr:nvCxnSpPr>
      <xdr:spPr>
        <a:xfrm>
          <a:off x="13703300" y="1357337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28829</xdr:rowOff>
    </xdr:from>
    <xdr:to>
      <xdr:col>19</xdr:col>
      <xdr:colOff>644525</xdr:colOff>
      <xdr:row>79</xdr:row>
      <xdr:rowOff>44450</xdr:rowOff>
    </xdr:to>
    <xdr:cxnSp macro="">
      <xdr:nvCxnSpPr>
        <xdr:cNvPr id="630" name="直線コネクタ 629"/>
        <xdr:cNvCxnSpPr/>
      </xdr:nvCxnSpPr>
      <xdr:spPr>
        <a:xfrm flipV="1">
          <a:off x="12814300" y="1357337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162306</xdr:rowOff>
    </xdr:from>
    <xdr:to>
      <xdr:col>22</xdr:col>
      <xdr:colOff>415925</xdr:colOff>
      <xdr:row>79</xdr:row>
      <xdr:rowOff>92456</xdr:rowOff>
    </xdr:to>
    <xdr:sp macro="" textlink="">
      <xdr:nvSpPr>
        <xdr:cNvPr id="642" name="円/楕円 641"/>
        <xdr:cNvSpPr/>
      </xdr:nvSpPr>
      <xdr:spPr>
        <a:xfrm>
          <a:off x="15430500" y="135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83583</xdr:rowOff>
    </xdr:from>
    <xdr:ext cx="313932" cy="259045"/>
    <xdr:sp macro="" textlink="">
      <xdr:nvSpPr>
        <xdr:cNvPr id="643" name="テキスト ボックス 642"/>
        <xdr:cNvSpPr txBox="1"/>
      </xdr:nvSpPr>
      <xdr:spPr>
        <a:xfrm>
          <a:off x="15324333" y="13628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149479</xdr:rowOff>
    </xdr:from>
    <xdr:to>
      <xdr:col>20</xdr:col>
      <xdr:colOff>9525</xdr:colOff>
      <xdr:row>79</xdr:row>
      <xdr:rowOff>79629</xdr:rowOff>
    </xdr:to>
    <xdr:sp macro="" textlink="">
      <xdr:nvSpPr>
        <xdr:cNvPr id="646" name="円/楕円 645"/>
        <xdr:cNvSpPr/>
      </xdr:nvSpPr>
      <xdr:spPr>
        <a:xfrm>
          <a:off x="136525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70756</xdr:rowOff>
    </xdr:from>
    <xdr:ext cx="378565" cy="259045"/>
    <xdr:sp macro="" textlink="">
      <xdr:nvSpPr>
        <xdr:cNvPr id="647" name="テキスト ボックス 646"/>
        <xdr:cNvSpPr txBox="1"/>
      </xdr:nvSpPr>
      <xdr:spPr>
        <a:xfrm>
          <a:off x="13514017" y="13615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15504</xdr:rowOff>
    </xdr:from>
    <xdr:to>
      <xdr:col>23</xdr:col>
      <xdr:colOff>517525</xdr:colOff>
      <xdr:row>96</xdr:row>
      <xdr:rowOff>32846</xdr:rowOff>
    </xdr:to>
    <xdr:cxnSp macro="">
      <xdr:nvCxnSpPr>
        <xdr:cNvPr id="680" name="直線コネクタ 679"/>
        <xdr:cNvCxnSpPr/>
      </xdr:nvCxnSpPr>
      <xdr:spPr>
        <a:xfrm>
          <a:off x="15481300" y="16474704"/>
          <a:ext cx="8382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15504</xdr:rowOff>
    </xdr:from>
    <xdr:to>
      <xdr:col>22</xdr:col>
      <xdr:colOff>365125</xdr:colOff>
      <xdr:row>96</xdr:row>
      <xdr:rowOff>31164</xdr:rowOff>
    </xdr:to>
    <xdr:cxnSp macro="">
      <xdr:nvCxnSpPr>
        <xdr:cNvPr id="683" name="直線コネクタ 682"/>
        <xdr:cNvCxnSpPr/>
      </xdr:nvCxnSpPr>
      <xdr:spPr>
        <a:xfrm flipV="1">
          <a:off x="14592300" y="16474704"/>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14247</xdr:rowOff>
    </xdr:from>
    <xdr:to>
      <xdr:col>21</xdr:col>
      <xdr:colOff>161925</xdr:colOff>
      <xdr:row>96</xdr:row>
      <xdr:rowOff>31164</xdr:rowOff>
    </xdr:to>
    <xdr:cxnSp macro="">
      <xdr:nvCxnSpPr>
        <xdr:cNvPr id="686" name="直線コネクタ 685"/>
        <xdr:cNvCxnSpPr/>
      </xdr:nvCxnSpPr>
      <xdr:spPr>
        <a:xfrm>
          <a:off x="13703300" y="1647344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145889</xdr:rowOff>
    </xdr:from>
    <xdr:to>
      <xdr:col>19</xdr:col>
      <xdr:colOff>644525</xdr:colOff>
      <xdr:row>96</xdr:row>
      <xdr:rowOff>14247</xdr:rowOff>
    </xdr:to>
    <xdr:cxnSp macro="">
      <xdr:nvCxnSpPr>
        <xdr:cNvPr id="689" name="直線コネクタ 688"/>
        <xdr:cNvCxnSpPr/>
      </xdr:nvCxnSpPr>
      <xdr:spPr>
        <a:xfrm>
          <a:off x="12814300" y="16433639"/>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153496</xdr:rowOff>
    </xdr:from>
    <xdr:to>
      <xdr:col>23</xdr:col>
      <xdr:colOff>568325</xdr:colOff>
      <xdr:row>96</xdr:row>
      <xdr:rowOff>83646</xdr:rowOff>
    </xdr:to>
    <xdr:sp macro="" textlink="">
      <xdr:nvSpPr>
        <xdr:cNvPr id="699" name="円/楕円 698"/>
        <xdr:cNvSpPr/>
      </xdr:nvSpPr>
      <xdr:spPr>
        <a:xfrm>
          <a:off x="16268700" y="164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4923</xdr:rowOff>
    </xdr:from>
    <xdr:ext cx="534377" cy="259045"/>
    <xdr:sp macro="" textlink="">
      <xdr:nvSpPr>
        <xdr:cNvPr id="700" name="公債費該当値テキスト"/>
        <xdr:cNvSpPr txBox="1"/>
      </xdr:nvSpPr>
      <xdr:spPr>
        <a:xfrm>
          <a:off x="16370300" y="1629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136154</xdr:rowOff>
    </xdr:from>
    <xdr:to>
      <xdr:col>22</xdr:col>
      <xdr:colOff>415925</xdr:colOff>
      <xdr:row>96</xdr:row>
      <xdr:rowOff>66304</xdr:rowOff>
    </xdr:to>
    <xdr:sp macro="" textlink="">
      <xdr:nvSpPr>
        <xdr:cNvPr id="701" name="円/楕円 700"/>
        <xdr:cNvSpPr/>
      </xdr:nvSpPr>
      <xdr:spPr>
        <a:xfrm>
          <a:off x="15430500" y="164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57431</xdr:rowOff>
    </xdr:from>
    <xdr:ext cx="534377" cy="259045"/>
    <xdr:sp macro="" textlink="">
      <xdr:nvSpPr>
        <xdr:cNvPr id="702" name="テキスト ボックス 701"/>
        <xdr:cNvSpPr txBox="1"/>
      </xdr:nvSpPr>
      <xdr:spPr>
        <a:xfrm>
          <a:off x="15214111" y="1651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151814</xdr:rowOff>
    </xdr:from>
    <xdr:to>
      <xdr:col>21</xdr:col>
      <xdr:colOff>212725</xdr:colOff>
      <xdr:row>96</xdr:row>
      <xdr:rowOff>81964</xdr:rowOff>
    </xdr:to>
    <xdr:sp macro="" textlink="">
      <xdr:nvSpPr>
        <xdr:cNvPr id="703" name="円/楕円 702"/>
        <xdr:cNvSpPr/>
      </xdr:nvSpPr>
      <xdr:spPr>
        <a:xfrm>
          <a:off x="14541500" y="164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73091</xdr:rowOff>
    </xdr:from>
    <xdr:ext cx="534377" cy="259045"/>
    <xdr:sp macro="" textlink="">
      <xdr:nvSpPr>
        <xdr:cNvPr id="704" name="テキスト ボックス 703"/>
        <xdr:cNvSpPr txBox="1"/>
      </xdr:nvSpPr>
      <xdr:spPr>
        <a:xfrm>
          <a:off x="14325111" y="1653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134897</xdr:rowOff>
    </xdr:from>
    <xdr:to>
      <xdr:col>20</xdr:col>
      <xdr:colOff>9525</xdr:colOff>
      <xdr:row>96</xdr:row>
      <xdr:rowOff>65047</xdr:rowOff>
    </xdr:to>
    <xdr:sp macro="" textlink="">
      <xdr:nvSpPr>
        <xdr:cNvPr id="705" name="円/楕円 704"/>
        <xdr:cNvSpPr/>
      </xdr:nvSpPr>
      <xdr:spPr>
        <a:xfrm>
          <a:off x="13652500" y="1642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56174</xdr:rowOff>
    </xdr:from>
    <xdr:ext cx="534377" cy="259045"/>
    <xdr:sp macro="" textlink="">
      <xdr:nvSpPr>
        <xdr:cNvPr id="706" name="テキスト ボックス 705"/>
        <xdr:cNvSpPr txBox="1"/>
      </xdr:nvSpPr>
      <xdr:spPr>
        <a:xfrm>
          <a:off x="13436111" y="1651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95089</xdr:rowOff>
    </xdr:from>
    <xdr:to>
      <xdr:col>18</xdr:col>
      <xdr:colOff>492125</xdr:colOff>
      <xdr:row>96</xdr:row>
      <xdr:rowOff>25239</xdr:rowOff>
    </xdr:to>
    <xdr:sp macro="" textlink="">
      <xdr:nvSpPr>
        <xdr:cNvPr id="707" name="円/楕円 706"/>
        <xdr:cNvSpPr/>
      </xdr:nvSpPr>
      <xdr:spPr>
        <a:xfrm>
          <a:off x="12763500" y="163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16366</xdr:rowOff>
    </xdr:from>
    <xdr:ext cx="534377" cy="259045"/>
    <xdr:sp macro="" textlink="">
      <xdr:nvSpPr>
        <xdr:cNvPr id="708" name="テキスト ボックス 707"/>
        <xdr:cNvSpPr txBox="1"/>
      </xdr:nvSpPr>
      <xdr:spPr>
        <a:xfrm>
          <a:off x="12547111" y="164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ＭＳ ゴシック" pitchFamily="49" charset="-128"/>
              <a:ea typeface="ＭＳ ゴシック" pitchFamily="49" charset="-128"/>
              <a:cs typeface="+mn-cs"/>
            </a:rPr>
            <a:t>金額の大きいものとしては、民生費の住民一人当たり</a:t>
          </a:r>
          <a:r>
            <a:rPr kumimoji="1" lang="en-US" altLang="ja-JP" sz="1400">
              <a:solidFill>
                <a:schemeClr val="dk1"/>
              </a:solidFill>
              <a:latin typeface="ＭＳ ゴシック" pitchFamily="49" charset="-128"/>
              <a:ea typeface="ＭＳ ゴシック" pitchFamily="49" charset="-128"/>
              <a:cs typeface="+mn-cs"/>
            </a:rPr>
            <a:t>120,827</a:t>
          </a:r>
          <a:r>
            <a:rPr kumimoji="1" lang="ja-JP" altLang="ja-JP" sz="1400">
              <a:solidFill>
                <a:schemeClr val="dk1"/>
              </a:solidFill>
              <a:latin typeface="ＭＳ ゴシック" pitchFamily="49" charset="-128"/>
              <a:ea typeface="ＭＳ ゴシック" pitchFamily="49" charset="-128"/>
              <a:cs typeface="+mn-cs"/>
            </a:rPr>
            <a:t>円となっている。私立保育園等施設整備事業や私立保育園運営費の増加が前年より増えた</a:t>
          </a:r>
          <a:r>
            <a:rPr kumimoji="1" lang="ja-JP" altLang="en-US" sz="1400">
              <a:solidFill>
                <a:schemeClr val="dk1"/>
              </a:solidFill>
              <a:latin typeface="ＭＳ ゴシック" pitchFamily="49" charset="-128"/>
              <a:ea typeface="ＭＳ ゴシック" pitchFamily="49" charset="-128"/>
              <a:cs typeface="+mn-cs"/>
            </a:rPr>
            <a:t>ことが</a:t>
          </a:r>
          <a:r>
            <a:rPr kumimoji="1" lang="ja-JP" altLang="ja-JP" sz="1400">
              <a:solidFill>
                <a:schemeClr val="dk1"/>
              </a:solidFill>
              <a:latin typeface="ＭＳ ゴシック" pitchFamily="49" charset="-128"/>
              <a:ea typeface="ＭＳ ゴシック" pitchFamily="49" charset="-128"/>
              <a:cs typeface="+mn-cs"/>
            </a:rPr>
            <a:t>要因となっている。また、類似団体平均と比べて高い水準にあるものとしては、議会費、農林水産業費、公債費となっている。公債費</a:t>
          </a:r>
          <a:r>
            <a:rPr kumimoji="1" lang="ja-JP" altLang="en-US" sz="1400">
              <a:solidFill>
                <a:schemeClr val="dk1"/>
              </a:solidFill>
              <a:latin typeface="ＭＳ ゴシック" pitchFamily="49" charset="-128"/>
              <a:ea typeface="ＭＳ ゴシック" pitchFamily="49" charset="-128"/>
              <a:cs typeface="+mn-cs"/>
            </a:rPr>
            <a:t>の減少傾向は続いているが</a:t>
          </a:r>
          <a:r>
            <a:rPr kumimoji="1" lang="ja-JP" altLang="ja-JP" sz="1400">
              <a:solidFill>
                <a:schemeClr val="dk1"/>
              </a:solidFill>
              <a:latin typeface="ＭＳ ゴシック" pitchFamily="49" charset="-128"/>
              <a:ea typeface="ＭＳ ゴシック" pitchFamily="49" charset="-128"/>
              <a:cs typeface="+mn-cs"/>
            </a:rPr>
            <a:t>、</a:t>
          </a:r>
          <a:r>
            <a:rPr kumimoji="1" lang="ja-JP" altLang="en-US" sz="1400">
              <a:solidFill>
                <a:schemeClr val="dk1"/>
              </a:solidFill>
              <a:latin typeface="ＭＳ ゴシック" pitchFamily="49" charset="-128"/>
              <a:ea typeface="ＭＳ ゴシック" pitchFamily="49" charset="-128"/>
              <a:cs typeface="+mn-cs"/>
            </a:rPr>
            <a:t>横ばいとなっているため、</a:t>
          </a:r>
          <a:r>
            <a:rPr kumimoji="1" lang="ja-JP" altLang="ja-JP" sz="1400">
              <a:solidFill>
                <a:schemeClr val="dk1"/>
              </a:solidFill>
              <a:latin typeface="ＭＳ ゴシック" pitchFamily="49" charset="-128"/>
              <a:ea typeface="ＭＳ ゴシック" pitchFamily="49" charset="-128"/>
              <a:cs typeface="+mn-cs"/>
            </a:rPr>
            <a:t>平成</a:t>
          </a:r>
          <a:r>
            <a:rPr kumimoji="1" lang="en-US" altLang="ja-JP" sz="1400">
              <a:solidFill>
                <a:schemeClr val="dk1"/>
              </a:solidFill>
              <a:latin typeface="ＭＳ ゴシック" pitchFamily="49" charset="-128"/>
              <a:ea typeface="ＭＳ ゴシック" pitchFamily="49" charset="-128"/>
              <a:cs typeface="+mn-cs"/>
            </a:rPr>
            <a:t>27</a:t>
          </a:r>
          <a:r>
            <a:rPr kumimoji="1" lang="ja-JP" altLang="ja-JP" sz="1400">
              <a:solidFill>
                <a:schemeClr val="dk1"/>
              </a:solidFill>
              <a:latin typeface="ＭＳ ゴシック" pitchFamily="49" charset="-128"/>
              <a:ea typeface="ＭＳ ゴシック" pitchFamily="49" charset="-128"/>
              <a:cs typeface="+mn-cs"/>
            </a:rPr>
            <a:t>年度は類似団体平均より大きくなっている</a:t>
          </a:r>
          <a:r>
            <a:rPr kumimoji="1" lang="ja-JP" altLang="en-US" sz="1400">
              <a:solidFill>
                <a:schemeClr val="dk1"/>
              </a:solidFill>
              <a:latin typeface="ＭＳ ゴシック" pitchFamily="49" charset="-128"/>
              <a:ea typeface="ＭＳ ゴシック" pitchFamily="49" charset="-128"/>
              <a:cs typeface="+mn-cs"/>
            </a:rPr>
            <a:t>。</a:t>
          </a:r>
          <a:r>
            <a:rPr kumimoji="1" lang="ja-JP" altLang="ja-JP" sz="1400">
              <a:solidFill>
                <a:schemeClr val="dk1"/>
              </a:solidFill>
              <a:latin typeface="ＭＳ ゴシック" pitchFamily="49" charset="-128"/>
              <a:ea typeface="ＭＳ ゴシック" pitchFamily="49" charset="-128"/>
              <a:cs typeface="+mn-cs"/>
            </a:rPr>
            <a:t>今後も新規の地方債発行額を抑制し、地方債残高の適正な管理を実施するとともに、公債費の縮減を図っていく。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ＭＳ ゴシック" pitchFamily="49" charset="-128"/>
              <a:ea typeface="ＭＳ ゴシック" pitchFamily="49" charset="-128"/>
              <a:cs typeface="+mn-cs"/>
            </a:rPr>
            <a:t>平成</a:t>
          </a:r>
          <a:r>
            <a:rPr kumimoji="1" lang="en-US" altLang="ja-JP" sz="1200">
              <a:solidFill>
                <a:schemeClr val="dk1"/>
              </a:solidFill>
              <a:latin typeface="ＭＳ ゴシック" pitchFamily="49" charset="-128"/>
              <a:ea typeface="ＭＳ ゴシック" pitchFamily="49" charset="-128"/>
              <a:cs typeface="+mn-cs"/>
            </a:rPr>
            <a:t>27</a:t>
          </a:r>
          <a:r>
            <a:rPr kumimoji="1" lang="ja-JP" altLang="ja-JP" sz="1200">
              <a:solidFill>
                <a:schemeClr val="dk1"/>
              </a:solidFill>
              <a:latin typeface="ＭＳ ゴシック" pitchFamily="49" charset="-128"/>
              <a:ea typeface="ＭＳ ゴシック" pitchFamily="49" charset="-128"/>
              <a:cs typeface="+mn-cs"/>
            </a:rPr>
            <a:t>年度末の財政調整基金残高は、平成</a:t>
          </a:r>
          <a:r>
            <a:rPr kumimoji="1" lang="en-US" altLang="ja-JP" sz="1200">
              <a:solidFill>
                <a:schemeClr val="dk1"/>
              </a:solidFill>
              <a:latin typeface="ＭＳ ゴシック" pitchFamily="49" charset="-128"/>
              <a:ea typeface="ＭＳ ゴシック" pitchFamily="49" charset="-128"/>
              <a:cs typeface="+mn-cs"/>
            </a:rPr>
            <a:t>27</a:t>
          </a:r>
          <a:r>
            <a:rPr kumimoji="1" lang="ja-JP" altLang="ja-JP" sz="1200">
              <a:solidFill>
                <a:schemeClr val="dk1"/>
              </a:solidFill>
              <a:latin typeface="ＭＳ ゴシック" pitchFamily="49" charset="-128"/>
              <a:ea typeface="ＭＳ ゴシック" pitchFamily="49" charset="-128"/>
              <a:cs typeface="+mn-cs"/>
            </a:rPr>
            <a:t>年度中に</a:t>
          </a:r>
          <a:r>
            <a:rPr kumimoji="1" lang="en-US" altLang="ja-JP" sz="1200">
              <a:solidFill>
                <a:schemeClr val="dk1"/>
              </a:solidFill>
              <a:latin typeface="ＭＳ ゴシック" pitchFamily="49" charset="-128"/>
              <a:ea typeface="ＭＳ ゴシック" pitchFamily="49" charset="-128"/>
              <a:cs typeface="+mn-cs"/>
            </a:rPr>
            <a:t>1</a:t>
          </a:r>
          <a:r>
            <a:rPr kumimoji="1" lang="ja-JP" altLang="ja-JP" sz="1200">
              <a:solidFill>
                <a:schemeClr val="dk1"/>
              </a:solidFill>
              <a:latin typeface="ＭＳ ゴシック" pitchFamily="49" charset="-128"/>
              <a:ea typeface="ＭＳ ゴシック" pitchFamily="49" charset="-128"/>
              <a:cs typeface="+mn-cs"/>
            </a:rPr>
            <a:t>億円を取り崩し、</a:t>
          </a:r>
          <a:r>
            <a:rPr kumimoji="1" lang="en-US" altLang="ja-JP" sz="1200">
              <a:solidFill>
                <a:schemeClr val="dk1"/>
              </a:solidFill>
              <a:latin typeface="ＭＳ ゴシック" pitchFamily="49" charset="-128"/>
              <a:ea typeface="ＭＳ ゴシック" pitchFamily="49" charset="-128"/>
              <a:cs typeface="+mn-cs"/>
            </a:rPr>
            <a:t>33</a:t>
          </a:r>
          <a:r>
            <a:rPr kumimoji="1" lang="ja-JP" altLang="ja-JP" sz="1200">
              <a:solidFill>
                <a:schemeClr val="dk1"/>
              </a:solidFill>
              <a:latin typeface="ＭＳ ゴシック" pitchFamily="49" charset="-128"/>
              <a:ea typeface="ＭＳ ゴシック" pitchFamily="49" charset="-128"/>
              <a:cs typeface="+mn-cs"/>
            </a:rPr>
            <a:t>億</a:t>
          </a:r>
          <a:r>
            <a:rPr kumimoji="1" lang="en-US" altLang="ja-JP" sz="1200">
              <a:solidFill>
                <a:schemeClr val="dk1"/>
              </a:solidFill>
              <a:latin typeface="ＭＳ ゴシック" pitchFamily="49" charset="-128"/>
              <a:ea typeface="ＭＳ ゴシック" pitchFamily="49" charset="-128"/>
              <a:cs typeface="+mn-cs"/>
            </a:rPr>
            <a:t>1,745</a:t>
          </a:r>
          <a:r>
            <a:rPr kumimoji="1" lang="ja-JP" altLang="ja-JP" sz="1200">
              <a:solidFill>
                <a:schemeClr val="dk1"/>
              </a:solidFill>
              <a:latin typeface="ＭＳ ゴシック" pitchFamily="49" charset="-128"/>
              <a:ea typeface="ＭＳ ゴシック" pitchFamily="49" charset="-128"/>
              <a:cs typeface="+mn-cs"/>
            </a:rPr>
            <a:t>万円となった。また、平成</a:t>
          </a:r>
          <a:r>
            <a:rPr kumimoji="1" lang="en-US" altLang="ja-JP" sz="1200">
              <a:solidFill>
                <a:schemeClr val="dk1"/>
              </a:solidFill>
              <a:latin typeface="ＭＳ ゴシック" pitchFamily="49" charset="-128"/>
              <a:ea typeface="ＭＳ ゴシック" pitchFamily="49" charset="-128"/>
              <a:cs typeface="+mn-cs"/>
            </a:rPr>
            <a:t>27</a:t>
          </a:r>
          <a:r>
            <a:rPr kumimoji="1" lang="ja-JP" altLang="ja-JP" sz="1200">
              <a:solidFill>
                <a:schemeClr val="dk1"/>
              </a:solidFill>
              <a:latin typeface="ＭＳ ゴシック" pitchFamily="49" charset="-128"/>
              <a:ea typeface="ＭＳ ゴシック" pitchFamily="49" charset="-128"/>
              <a:cs typeface="+mn-cs"/>
            </a:rPr>
            <a:t>年度の実質収支額及び実質単年度収支額は、それぞれ</a:t>
          </a:r>
          <a:r>
            <a:rPr kumimoji="1" lang="en-US" altLang="ja-JP" sz="1200">
              <a:solidFill>
                <a:schemeClr val="dk1"/>
              </a:solidFill>
              <a:latin typeface="ＭＳ ゴシック" pitchFamily="49" charset="-128"/>
              <a:ea typeface="ＭＳ ゴシック" pitchFamily="49" charset="-128"/>
              <a:cs typeface="+mn-cs"/>
            </a:rPr>
            <a:t>7</a:t>
          </a:r>
          <a:r>
            <a:rPr kumimoji="1" lang="ja-JP" altLang="ja-JP" sz="1200">
              <a:solidFill>
                <a:schemeClr val="dk1"/>
              </a:solidFill>
              <a:latin typeface="ＭＳ ゴシック" pitchFamily="49" charset="-128"/>
              <a:ea typeface="ＭＳ ゴシック" pitchFamily="49" charset="-128"/>
              <a:cs typeface="+mn-cs"/>
            </a:rPr>
            <a:t>億</a:t>
          </a:r>
          <a:r>
            <a:rPr kumimoji="1" lang="en-US" altLang="ja-JP" sz="1200">
              <a:solidFill>
                <a:schemeClr val="dk1"/>
              </a:solidFill>
              <a:latin typeface="ＭＳ ゴシック" pitchFamily="49" charset="-128"/>
              <a:ea typeface="ＭＳ ゴシック" pitchFamily="49" charset="-128"/>
              <a:cs typeface="+mn-cs"/>
            </a:rPr>
            <a:t>9,191</a:t>
          </a:r>
          <a:r>
            <a:rPr kumimoji="1" lang="ja-JP" altLang="ja-JP" sz="1200">
              <a:solidFill>
                <a:schemeClr val="dk1"/>
              </a:solidFill>
              <a:latin typeface="ＭＳ ゴシック" pitchFamily="49" charset="-128"/>
              <a:ea typeface="ＭＳ ゴシック" pitchFamily="49" charset="-128"/>
              <a:cs typeface="+mn-cs"/>
            </a:rPr>
            <a:t>万円と▲</a:t>
          </a:r>
          <a:r>
            <a:rPr kumimoji="1" lang="en-US" altLang="ja-JP" sz="1200">
              <a:solidFill>
                <a:schemeClr val="dk1"/>
              </a:solidFill>
              <a:latin typeface="ＭＳ ゴシック" pitchFamily="49" charset="-128"/>
              <a:ea typeface="ＭＳ ゴシック" pitchFamily="49" charset="-128"/>
              <a:cs typeface="+mn-cs"/>
            </a:rPr>
            <a:t>1</a:t>
          </a:r>
          <a:r>
            <a:rPr kumimoji="1" lang="ja-JP" altLang="ja-JP" sz="1200">
              <a:solidFill>
                <a:schemeClr val="dk1"/>
              </a:solidFill>
              <a:latin typeface="ＭＳ ゴシック" pitchFamily="49" charset="-128"/>
              <a:ea typeface="ＭＳ ゴシック" pitchFamily="49" charset="-128"/>
              <a:cs typeface="+mn-cs"/>
            </a:rPr>
            <a:t>億</a:t>
          </a:r>
          <a:r>
            <a:rPr kumimoji="1" lang="en-US" altLang="ja-JP" sz="1200">
              <a:solidFill>
                <a:schemeClr val="dk1"/>
              </a:solidFill>
              <a:latin typeface="ＭＳ ゴシック" pitchFamily="49" charset="-128"/>
              <a:ea typeface="ＭＳ ゴシック" pitchFamily="49" charset="-128"/>
              <a:cs typeface="+mn-cs"/>
            </a:rPr>
            <a:t>7,559</a:t>
          </a:r>
          <a:r>
            <a:rPr kumimoji="1" lang="ja-JP" altLang="ja-JP" sz="1200">
              <a:solidFill>
                <a:schemeClr val="dk1"/>
              </a:solidFill>
              <a:latin typeface="ＭＳ ゴシック" pitchFamily="49" charset="-128"/>
              <a:ea typeface="ＭＳ ゴシック" pitchFamily="49" charset="-128"/>
              <a:cs typeface="+mn-cs"/>
            </a:rPr>
            <a:t>万円となっており、前年度と比べて実質収支額は</a:t>
          </a:r>
          <a:r>
            <a:rPr kumimoji="1" lang="en-US" altLang="ja-JP" sz="1200">
              <a:solidFill>
                <a:schemeClr val="dk1"/>
              </a:solidFill>
              <a:latin typeface="ＭＳ ゴシック" pitchFamily="49" charset="-128"/>
              <a:ea typeface="ＭＳ ゴシック" pitchFamily="49" charset="-128"/>
              <a:cs typeface="+mn-cs"/>
            </a:rPr>
            <a:t>7,861</a:t>
          </a:r>
          <a:r>
            <a:rPr kumimoji="1" lang="ja-JP" altLang="ja-JP" sz="1200">
              <a:solidFill>
                <a:schemeClr val="dk1"/>
              </a:solidFill>
              <a:latin typeface="ＭＳ ゴシック" pitchFamily="49" charset="-128"/>
              <a:ea typeface="ＭＳ ゴシック" pitchFamily="49" charset="-128"/>
              <a:cs typeface="+mn-cs"/>
            </a:rPr>
            <a:t>万円の減、実質単年度収支額は</a:t>
          </a:r>
          <a:r>
            <a:rPr kumimoji="1" lang="en-US" altLang="ja-JP" sz="1200">
              <a:solidFill>
                <a:schemeClr val="dk1"/>
              </a:solidFill>
              <a:latin typeface="ＭＳ ゴシック" pitchFamily="49" charset="-128"/>
              <a:ea typeface="ＭＳ ゴシック" pitchFamily="49" charset="-128"/>
              <a:cs typeface="+mn-cs"/>
            </a:rPr>
            <a:t>1</a:t>
          </a:r>
          <a:r>
            <a:rPr kumimoji="1" lang="ja-JP" altLang="ja-JP" sz="1200">
              <a:solidFill>
                <a:schemeClr val="dk1"/>
              </a:solidFill>
              <a:latin typeface="ＭＳ ゴシック" pitchFamily="49" charset="-128"/>
              <a:ea typeface="ＭＳ ゴシック" pitchFamily="49" charset="-128"/>
              <a:cs typeface="+mn-cs"/>
            </a:rPr>
            <a:t>億</a:t>
          </a:r>
          <a:r>
            <a:rPr kumimoji="1" lang="en-US" altLang="ja-JP" sz="1200">
              <a:solidFill>
                <a:schemeClr val="dk1"/>
              </a:solidFill>
              <a:latin typeface="ＭＳ ゴシック" pitchFamily="49" charset="-128"/>
              <a:ea typeface="ＭＳ ゴシック" pitchFamily="49" charset="-128"/>
              <a:cs typeface="+mn-cs"/>
            </a:rPr>
            <a:t>8,986</a:t>
          </a:r>
          <a:r>
            <a:rPr kumimoji="1" lang="ja-JP" altLang="ja-JP" sz="1200">
              <a:solidFill>
                <a:schemeClr val="dk1"/>
              </a:solidFill>
              <a:latin typeface="ＭＳ ゴシック" pitchFamily="49" charset="-128"/>
              <a:ea typeface="ＭＳ ゴシック" pitchFamily="49" charset="-128"/>
              <a:cs typeface="+mn-cs"/>
            </a:rPr>
            <a:t>万円の増となっている。</a:t>
          </a:r>
          <a:endParaRPr kumimoji="1" lang="en-US" altLang="ja-JP" sz="1200">
            <a:solidFill>
              <a:schemeClr val="dk1"/>
            </a:solidFill>
            <a:latin typeface="ＭＳ ゴシック" pitchFamily="49" charset="-128"/>
            <a:ea typeface="ＭＳ ゴシック" pitchFamily="49" charset="-128"/>
            <a:cs typeface="+mn-cs"/>
          </a:endParaRPr>
        </a:p>
        <a:p>
          <a:r>
            <a:rPr kumimoji="1" lang="ja-JP" altLang="ja-JP" sz="1200">
              <a:solidFill>
                <a:schemeClr val="dk1"/>
              </a:solidFill>
              <a:latin typeface="ＭＳ ゴシック" pitchFamily="49" charset="-128"/>
              <a:ea typeface="ＭＳ ゴシック" pitchFamily="49" charset="-128"/>
              <a:cs typeface="+mn-cs"/>
            </a:rPr>
            <a:t>実質収支が減少した主な要因は、</a:t>
          </a:r>
          <a:r>
            <a:rPr kumimoji="1" lang="ja-JP" altLang="en-US" sz="1200">
              <a:solidFill>
                <a:schemeClr val="dk1"/>
              </a:solidFill>
              <a:latin typeface="ＭＳ ゴシック" pitchFamily="49" charset="-128"/>
              <a:ea typeface="ＭＳ ゴシック" pitchFamily="49" charset="-128"/>
              <a:cs typeface="+mn-cs"/>
            </a:rPr>
            <a:t>私立保育園運営費や障害福祉サービス費の増による</a:t>
          </a:r>
          <a:r>
            <a:rPr kumimoji="1" lang="ja-JP" altLang="ja-JP" sz="1200">
              <a:solidFill>
                <a:schemeClr val="dk1"/>
              </a:solidFill>
              <a:latin typeface="ＭＳ ゴシック" pitchFamily="49" charset="-128"/>
              <a:ea typeface="ＭＳ ゴシック" pitchFamily="49" charset="-128"/>
              <a:cs typeface="+mn-cs"/>
            </a:rPr>
            <a:t>扶助費</a:t>
          </a:r>
          <a:r>
            <a:rPr kumimoji="1" lang="ja-JP" altLang="en-US" sz="1200">
              <a:solidFill>
                <a:schemeClr val="dk1"/>
              </a:solidFill>
              <a:latin typeface="ＭＳ ゴシック" pitchFamily="49" charset="-128"/>
              <a:ea typeface="ＭＳ ゴシック" pitchFamily="49" charset="-128"/>
              <a:cs typeface="+mn-cs"/>
            </a:rPr>
            <a:t>の増加</a:t>
          </a:r>
          <a:r>
            <a:rPr kumimoji="1" lang="ja-JP" altLang="ja-JP" sz="1200">
              <a:solidFill>
                <a:schemeClr val="dk1"/>
              </a:solidFill>
              <a:latin typeface="ＭＳ ゴシック" pitchFamily="49" charset="-128"/>
              <a:ea typeface="ＭＳ ゴシック" pitchFamily="49" charset="-128"/>
              <a:cs typeface="+mn-cs"/>
            </a:rPr>
            <a:t>と</a:t>
          </a:r>
          <a:r>
            <a:rPr kumimoji="1" lang="ja-JP" altLang="en-US" sz="1200">
              <a:solidFill>
                <a:schemeClr val="dk1"/>
              </a:solidFill>
              <a:latin typeface="ＭＳ ゴシック" pitchFamily="49" charset="-128"/>
              <a:ea typeface="ＭＳ ゴシック" pitchFamily="49" charset="-128"/>
              <a:cs typeface="+mn-cs"/>
            </a:rPr>
            <a:t>下町・西福童</a:t>
          </a:r>
          <a:r>
            <a:rPr kumimoji="1" lang="en-US" altLang="ja-JP" sz="1200">
              <a:solidFill>
                <a:schemeClr val="dk1"/>
              </a:solidFill>
              <a:latin typeface="ＭＳ ゴシック" pitchFamily="49" charset="-128"/>
              <a:ea typeface="ＭＳ ゴシック" pitchFamily="49" charset="-128"/>
              <a:cs typeface="+mn-cs"/>
            </a:rPr>
            <a:t>16</a:t>
          </a:r>
          <a:r>
            <a:rPr kumimoji="1" lang="ja-JP" altLang="en-US" sz="1200">
              <a:solidFill>
                <a:schemeClr val="dk1"/>
              </a:solidFill>
              <a:latin typeface="ＭＳ ゴシック" pitchFamily="49" charset="-128"/>
              <a:ea typeface="ＭＳ ゴシック" pitchFamily="49" charset="-128"/>
              <a:cs typeface="+mn-cs"/>
            </a:rPr>
            <a:t>号線整備事業や私立保育園等施設整備事業の増による</a:t>
          </a:r>
          <a:r>
            <a:rPr kumimoji="1" lang="ja-JP" altLang="ja-JP" sz="1200">
              <a:solidFill>
                <a:schemeClr val="dk1"/>
              </a:solidFill>
              <a:latin typeface="ＭＳ ゴシック" pitchFamily="49" charset="-128"/>
              <a:ea typeface="ＭＳ ゴシック" pitchFamily="49" charset="-128"/>
              <a:cs typeface="+mn-cs"/>
            </a:rPr>
            <a:t>普通建設事業費が増加しているためである。</a:t>
          </a:r>
          <a:endParaRPr kumimoji="1" lang="en-US" altLang="ja-JP" sz="12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平成</a:t>
          </a:r>
          <a:r>
            <a:rPr kumimoji="1" lang="en-US" altLang="ja-JP" sz="1400">
              <a:solidFill>
                <a:schemeClr val="dk1"/>
              </a:solidFill>
              <a:latin typeface="ＭＳ ゴシック" pitchFamily="49" charset="-128"/>
              <a:ea typeface="ＭＳ ゴシック" pitchFamily="49" charset="-128"/>
              <a:cs typeface="+mn-cs"/>
            </a:rPr>
            <a:t>27</a:t>
          </a:r>
          <a:r>
            <a:rPr kumimoji="1" lang="ja-JP" altLang="ja-JP" sz="1400">
              <a:solidFill>
                <a:schemeClr val="dk1"/>
              </a:solidFill>
              <a:latin typeface="ＭＳ ゴシック" pitchFamily="49" charset="-128"/>
              <a:ea typeface="ＭＳ ゴシック" pitchFamily="49" charset="-128"/>
              <a:cs typeface="+mn-cs"/>
            </a:rPr>
            <a:t>年度に実質赤字を計上している会計は、国民健康保険事業特別会計のみであり、その赤字額は</a:t>
          </a:r>
          <a:r>
            <a:rPr kumimoji="1" lang="en-US" altLang="ja-JP" sz="1400">
              <a:solidFill>
                <a:schemeClr val="dk1"/>
              </a:solidFill>
              <a:latin typeface="ＭＳ ゴシック" pitchFamily="49" charset="-128"/>
              <a:ea typeface="ＭＳ ゴシック" pitchFamily="49" charset="-128"/>
              <a:cs typeface="+mn-cs"/>
            </a:rPr>
            <a:t>7</a:t>
          </a:r>
          <a:r>
            <a:rPr kumimoji="1" lang="ja-JP" altLang="ja-JP" sz="1400">
              <a:solidFill>
                <a:schemeClr val="dk1"/>
              </a:solidFill>
              <a:latin typeface="ＭＳ ゴシック" pitchFamily="49" charset="-128"/>
              <a:ea typeface="ＭＳ ゴシック" pitchFamily="49" charset="-128"/>
              <a:cs typeface="+mn-cs"/>
            </a:rPr>
            <a:t>億</a:t>
          </a:r>
          <a:r>
            <a:rPr kumimoji="1" lang="en-US" altLang="ja-JP" sz="1400">
              <a:solidFill>
                <a:schemeClr val="dk1"/>
              </a:solidFill>
              <a:latin typeface="ＭＳ ゴシック" pitchFamily="49" charset="-128"/>
              <a:ea typeface="ＭＳ ゴシック" pitchFamily="49" charset="-128"/>
              <a:cs typeface="+mn-cs"/>
            </a:rPr>
            <a:t>94</a:t>
          </a:r>
          <a:r>
            <a:rPr kumimoji="1" lang="ja-JP" altLang="ja-JP" sz="1400">
              <a:solidFill>
                <a:schemeClr val="dk1"/>
              </a:solidFill>
              <a:latin typeface="ＭＳ ゴシック" pitchFamily="49" charset="-128"/>
              <a:ea typeface="ＭＳ ゴシック" pitchFamily="49" charset="-128"/>
              <a:cs typeface="+mn-cs"/>
            </a:rPr>
            <a:t>万円となっている。一方、一般会計及びその他の特別会計については実質黒字となっており、国民健康保険事業特別会計を除く全会計の連結実質収支は、</a:t>
          </a:r>
          <a:r>
            <a:rPr kumimoji="1" lang="en-US" altLang="ja-JP" sz="1400">
              <a:solidFill>
                <a:schemeClr val="dk1"/>
              </a:solidFill>
              <a:latin typeface="ＭＳ ゴシック" pitchFamily="49" charset="-128"/>
              <a:ea typeface="ＭＳ ゴシック" pitchFamily="49" charset="-128"/>
              <a:cs typeface="+mn-cs"/>
            </a:rPr>
            <a:t>9</a:t>
          </a:r>
          <a:r>
            <a:rPr kumimoji="1" lang="ja-JP" altLang="ja-JP" sz="1400">
              <a:solidFill>
                <a:schemeClr val="dk1"/>
              </a:solidFill>
              <a:latin typeface="ＭＳ ゴシック" pitchFamily="49" charset="-128"/>
              <a:ea typeface="ＭＳ ゴシック" pitchFamily="49" charset="-128"/>
              <a:cs typeface="+mn-cs"/>
            </a:rPr>
            <a:t>億</a:t>
          </a:r>
          <a:r>
            <a:rPr kumimoji="1" lang="en-US" altLang="ja-JP" sz="1400">
              <a:solidFill>
                <a:schemeClr val="dk1"/>
              </a:solidFill>
              <a:latin typeface="ＭＳ ゴシック" pitchFamily="49" charset="-128"/>
              <a:ea typeface="ＭＳ ゴシック" pitchFamily="49" charset="-128"/>
              <a:cs typeface="+mn-cs"/>
            </a:rPr>
            <a:t>6,137</a:t>
          </a:r>
          <a:r>
            <a:rPr kumimoji="1" lang="ja-JP" altLang="ja-JP" sz="1400">
              <a:solidFill>
                <a:schemeClr val="dk1"/>
              </a:solidFill>
              <a:latin typeface="ＭＳ ゴシック" pitchFamily="49" charset="-128"/>
              <a:ea typeface="ＭＳ ゴシック" pitchFamily="49" charset="-128"/>
              <a:cs typeface="+mn-cs"/>
            </a:rPr>
            <a:t>万円の黒字となっている。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全会計を合計した実質収支は、</a:t>
          </a:r>
          <a:r>
            <a:rPr kumimoji="1" lang="en-US" altLang="ja-JP" sz="1400">
              <a:solidFill>
                <a:schemeClr val="dk1"/>
              </a:solidFill>
              <a:latin typeface="ＭＳ ゴシック" pitchFamily="49" charset="-128"/>
              <a:ea typeface="ＭＳ ゴシック" pitchFamily="49" charset="-128"/>
              <a:cs typeface="+mn-cs"/>
            </a:rPr>
            <a:t>2</a:t>
          </a:r>
          <a:r>
            <a:rPr kumimoji="1" lang="ja-JP" altLang="ja-JP" sz="1400">
              <a:solidFill>
                <a:schemeClr val="dk1"/>
              </a:solidFill>
              <a:latin typeface="ＭＳ ゴシック" pitchFamily="49" charset="-128"/>
              <a:ea typeface="ＭＳ ゴシック" pitchFamily="49" charset="-128"/>
              <a:cs typeface="+mn-cs"/>
            </a:rPr>
            <a:t>億</a:t>
          </a:r>
          <a:r>
            <a:rPr kumimoji="1" lang="en-US" altLang="ja-JP" sz="1400">
              <a:solidFill>
                <a:schemeClr val="dk1"/>
              </a:solidFill>
              <a:latin typeface="ＭＳ ゴシック" pitchFamily="49" charset="-128"/>
              <a:ea typeface="ＭＳ ゴシック" pitchFamily="49" charset="-128"/>
              <a:cs typeface="+mn-cs"/>
            </a:rPr>
            <a:t>6,043</a:t>
          </a:r>
          <a:r>
            <a:rPr kumimoji="1" lang="ja-JP" altLang="ja-JP" sz="1400">
              <a:solidFill>
                <a:schemeClr val="dk1"/>
              </a:solidFill>
              <a:latin typeface="ＭＳ ゴシック" pitchFamily="49" charset="-128"/>
              <a:ea typeface="ＭＳ ゴシック" pitchFamily="49" charset="-128"/>
              <a:cs typeface="+mn-cs"/>
            </a:rPr>
            <a:t>万円の黒字となっているが、前年度の実質収支額より</a:t>
          </a:r>
          <a:r>
            <a:rPr kumimoji="1" lang="en-US" altLang="ja-JP" sz="1400">
              <a:solidFill>
                <a:schemeClr val="dk1"/>
              </a:solidFill>
              <a:latin typeface="ＭＳ ゴシック" pitchFamily="49" charset="-128"/>
              <a:ea typeface="ＭＳ ゴシック" pitchFamily="49" charset="-128"/>
              <a:cs typeface="+mn-cs"/>
            </a:rPr>
            <a:t>1</a:t>
          </a:r>
          <a:r>
            <a:rPr kumimoji="1" lang="ja-JP" altLang="ja-JP" sz="1400">
              <a:solidFill>
                <a:schemeClr val="dk1"/>
              </a:solidFill>
              <a:latin typeface="ＭＳ ゴシック" pitchFamily="49" charset="-128"/>
              <a:ea typeface="ＭＳ ゴシック" pitchFamily="49" charset="-128"/>
              <a:cs typeface="+mn-cs"/>
            </a:rPr>
            <a:t>億</a:t>
          </a:r>
          <a:r>
            <a:rPr kumimoji="1" lang="en-US" altLang="ja-JP" sz="1400">
              <a:solidFill>
                <a:schemeClr val="dk1"/>
              </a:solidFill>
              <a:latin typeface="ＭＳ ゴシック" pitchFamily="49" charset="-128"/>
              <a:ea typeface="ＭＳ ゴシック" pitchFamily="49" charset="-128"/>
              <a:cs typeface="+mn-cs"/>
            </a:rPr>
            <a:t>4,020</a:t>
          </a:r>
          <a:r>
            <a:rPr kumimoji="1" lang="ja-JP" altLang="ja-JP" sz="1400">
              <a:solidFill>
                <a:schemeClr val="dk1"/>
              </a:solidFill>
              <a:latin typeface="ＭＳ ゴシック" pitchFamily="49" charset="-128"/>
              <a:ea typeface="ＭＳ ゴシック" pitchFamily="49" charset="-128"/>
              <a:cs typeface="+mn-cs"/>
            </a:rPr>
            <a:t>万円増加している。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国民健康保険事業特別会計は、慢性的な赤字状態となっている。この赤字の原因としては、加入者に占める高齢者比率の増加に伴う医療費の増加、非正規雇用労働者などの低所得者の増加による保険税収入の伸び悩みが考えられる。そこで、レセプト点検の強化やジェネリック医薬品の利用促進、特定健診受診率の向上等による医療費支出の適正化を図るとともに、国民健康保険税の税率見直し及び徴収強化による収納率向上により、収支改善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20638929</v>
      </c>
      <c r="BO4" s="409"/>
      <c r="BP4" s="409"/>
      <c r="BQ4" s="409"/>
      <c r="BR4" s="409"/>
      <c r="BS4" s="409"/>
      <c r="BT4" s="409"/>
      <c r="BU4" s="410"/>
      <c r="BV4" s="408">
        <v>19376398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6.9</v>
      </c>
      <c r="CU4" s="586"/>
      <c r="CV4" s="586"/>
      <c r="CW4" s="586"/>
      <c r="CX4" s="586"/>
      <c r="CY4" s="586"/>
      <c r="CZ4" s="586"/>
      <c r="DA4" s="587"/>
      <c r="DB4" s="585">
        <v>7.7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19588544</v>
      </c>
      <c r="BO5" s="414"/>
      <c r="BP5" s="414"/>
      <c r="BQ5" s="414"/>
      <c r="BR5" s="414"/>
      <c r="BS5" s="414"/>
      <c r="BT5" s="414"/>
      <c r="BU5" s="415"/>
      <c r="BV5" s="413">
        <v>18396932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95.1</v>
      </c>
      <c r="CU5" s="384"/>
      <c r="CV5" s="384"/>
      <c r="CW5" s="384"/>
      <c r="CX5" s="384"/>
      <c r="CY5" s="384"/>
      <c r="CZ5" s="384"/>
      <c r="DA5" s="385"/>
      <c r="DB5" s="383">
        <v>97.1</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1050385</v>
      </c>
      <c r="BO6" s="414"/>
      <c r="BP6" s="414"/>
      <c r="BQ6" s="414"/>
      <c r="BR6" s="414"/>
      <c r="BS6" s="414"/>
      <c r="BT6" s="414"/>
      <c r="BU6" s="415"/>
      <c r="BV6" s="413">
        <v>979466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102.4</v>
      </c>
      <c r="CU6" s="560"/>
      <c r="CV6" s="560"/>
      <c r="CW6" s="560"/>
      <c r="CX6" s="560"/>
      <c r="CY6" s="560"/>
      <c r="CZ6" s="560"/>
      <c r="DA6" s="561"/>
      <c r="DB6" s="559">
        <v>105.8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248789</v>
      </c>
      <c r="BO7" s="414"/>
      <c r="BP7" s="414"/>
      <c r="BQ7" s="414"/>
      <c r="BR7" s="414"/>
      <c r="BS7" s="414"/>
      <c r="BT7" s="414"/>
      <c r="BU7" s="415"/>
      <c r="BV7" s="413">
        <v>99373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11538844</v>
      </c>
      <c r="CU7" s="414"/>
      <c r="CV7" s="414"/>
      <c r="CW7" s="414"/>
      <c r="CX7" s="414"/>
      <c r="CY7" s="414"/>
      <c r="CZ7" s="414"/>
      <c r="DA7" s="415"/>
      <c r="DB7" s="413">
        <v>11363984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801596</v>
      </c>
      <c r="BO8" s="414"/>
      <c r="BP8" s="414"/>
      <c r="BQ8" s="414"/>
      <c r="BR8" s="414"/>
      <c r="BS8" s="414"/>
      <c r="BT8" s="414"/>
      <c r="BU8" s="415"/>
      <c r="BV8" s="413">
        <v>880093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0.64</v>
      </c>
      <c r="CU8" s="523"/>
      <c r="CV8" s="523"/>
      <c r="CW8" s="523"/>
      <c r="CX8" s="523"/>
      <c r="CY8" s="523"/>
      <c r="CZ8" s="523"/>
      <c r="DA8" s="524"/>
      <c r="DB8" s="522">
        <v>0.63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57983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-78497</v>
      </c>
      <c r="BO9" s="414"/>
      <c r="BP9" s="414"/>
      <c r="BQ9" s="414"/>
      <c r="BR9" s="414"/>
      <c r="BS9" s="414"/>
      <c r="BT9" s="414"/>
      <c r="BU9" s="415"/>
      <c r="BV9" s="413">
        <v>-68098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14.8</v>
      </c>
      <c r="CU9" s="384"/>
      <c r="CV9" s="384"/>
      <c r="CW9" s="384"/>
      <c r="CX9" s="384"/>
      <c r="CY9" s="384"/>
      <c r="CZ9" s="384"/>
      <c r="DA9" s="385"/>
      <c r="DB9" s="383">
        <v>15.6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58499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2904</v>
      </c>
      <c r="BO10" s="414"/>
      <c r="BP10" s="414"/>
      <c r="BQ10" s="414"/>
      <c r="BR10" s="414"/>
      <c r="BS10" s="414"/>
      <c r="BT10" s="414"/>
      <c r="BU10" s="415"/>
      <c r="BV10" s="413">
        <v>2648</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59296</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v>300000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58782</v>
      </c>
      <c r="S13" s="515"/>
      <c r="T13" s="515"/>
      <c r="U13" s="515"/>
      <c r="V13" s="516"/>
      <c r="W13" s="502" t="s">
        <v>119</v>
      </c>
      <c r="X13" s="426"/>
      <c r="Y13" s="426"/>
      <c r="Z13" s="426"/>
      <c r="AA13" s="426"/>
      <c r="AB13" s="427"/>
      <c r="AC13" s="389">
        <v>987</v>
      </c>
      <c r="AD13" s="390"/>
      <c r="AE13" s="390"/>
      <c r="AF13" s="390"/>
      <c r="AG13" s="391"/>
      <c r="AH13" s="389">
        <v>1259</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-175593</v>
      </c>
      <c r="BO13" s="414"/>
      <c r="BP13" s="414"/>
      <c r="BQ13" s="414"/>
      <c r="BR13" s="414"/>
      <c r="BS13" s="414"/>
      <c r="BT13" s="414"/>
      <c r="BU13" s="415"/>
      <c r="BV13" s="413">
        <v>-365450</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12.3</v>
      </c>
      <c r="CU13" s="384"/>
      <c r="CV13" s="384"/>
      <c r="CW13" s="384"/>
      <c r="CX13" s="384"/>
      <c r="CY13" s="384"/>
      <c r="CZ13" s="384"/>
      <c r="DA13" s="385"/>
      <c r="DB13" s="383">
        <v>12.6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59507</v>
      </c>
      <c r="S14" s="515"/>
      <c r="T14" s="515"/>
      <c r="U14" s="515"/>
      <c r="V14" s="516"/>
      <c r="W14" s="517"/>
      <c r="X14" s="429"/>
      <c r="Y14" s="429"/>
      <c r="Z14" s="429"/>
      <c r="AA14" s="429"/>
      <c r="AB14" s="430"/>
      <c r="AC14" s="507">
        <v>3.9</v>
      </c>
      <c r="AD14" s="508"/>
      <c r="AE14" s="508"/>
      <c r="AF14" s="508"/>
      <c r="AG14" s="509"/>
      <c r="AH14" s="507">
        <v>4.8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69.2</v>
      </c>
      <c r="CU14" s="486"/>
      <c r="CV14" s="486"/>
      <c r="CW14" s="486"/>
      <c r="CX14" s="486"/>
      <c r="CY14" s="486"/>
      <c r="CZ14" s="486"/>
      <c r="DA14" s="487"/>
      <c r="DB14" s="518">
        <v>73.8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59004</v>
      </c>
      <c r="S15" s="515"/>
      <c r="T15" s="515"/>
      <c r="U15" s="515"/>
      <c r="V15" s="516"/>
      <c r="W15" s="502" t="s">
        <v>125</v>
      </c>
      <c r="X15" s="426"/>
      <c r="Y15" s="426"/>
      <c r="Z15" s="426"/>
      <c r="AA15" s="426"/>
      <c r="AB15" s="427"/>
      <c r="AC15" s="389">
        <v>4098</v>
      </c>
      <c r="AD15" s="390"/>
      <c r="AE15" s="390"/>
      <c r="AF15" s="390"/>
      <c r="AG15" s="391"/>
      <c r="AH15" s="389">
        <v>4619</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6015147</v>
      </c>
      <c r="BO15" s="409"/>
      <c r="BP15" s="409"/>
      <c r="BQ15" s="409"/>
      <c r="BR15" s="409"/>
      <c r="BS15" s="409"/>
      <c r="BT15" s="409"/>
      <c r="BU15" s="410"/>
      <c r="BV15" s="408">
        <v>5703506</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16.3</v>
      </c>
      <c r="AD16" s="508"/>
      <c r="AE16" s="508"/>
      <c r="AF16" s="508"/>
      <c r="AG16" s="509"/>
      <c r="AH16" s="507">
        <v>17.8</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9091050</v>
      </c>
      <c r="BO16" s="414"/>
      <c r="BP16" s="414"/>
      <c r="BQ16" s="414"/>
      <c r="BR16" s="414"/>
      <c r="BS16" s="414"/>
      <c r="BT16" s="414"/>
      <c r="BU16" s="415"/>
      <c r="BV16" s="413">
        <v>8809593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19992</v>
      </c>
      <c r="AD17" s="390"/>
      <c r="AE17" s="390"/>
      <c r="AF17" s="390"/>
      <c r="AG17" s="391"/>
      <c r="AH17" s="389">
        <v>19968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7628663</v>
      </c>
      <c r="BO17" s="414"/>
      <c r="BP17" s="414"/>
      <c r="BQ17" s="414"/>
      <c r="BR17" s="414"/>
      <c r="BS17" s="414"/>
      <c r="BT17" s="414"/>
      <c r="BU17" s="415"/>
      <c r="BV17" s="413">
        <v>7314338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45.51</v>
      </c>
      <c r="M18" s="478"/>
      <c r="N18" s="478"/>
      <c r="O18" s="478"/>
      <c r="P18" s="478"/>
      <c r="Q18" s="478"/>
      <c r="R18" s="479"/>
      <c r="S18" s="479"/>
      <c r="T18" s="479"/>
      <c r="U18" s="479"/>
      <c r="V18" s="480"/>
      <c r="W18" s="494"/>
      <c r="X18" s="495"/>
      <c r="Y18" s="495"/>
      <c r="Z18" s="495"/>
      <c r="AA18" s="495"/>
      <c r="AB18" s="503"/>
      <c r="AC18" s="377">
        <v>79.7</v>
      </c>
      <c r="AD18" s="378"/>
      <c r="AE18" s="378"/>
      <c r="AF18" s="378"/>
      <c r="AG18" s="481"/>
      <c r="AH18" s="377">
        <v>76.900000000000006</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11223431</v>
      </c>
      <c r="BO18" s="414"/>
      <c r="BP18" s="414"/>
      <c r="BQ18" s="414"/>
      <c r="BR18" s="414"/>
      <c r="BS18" s="414"/>
      <c r="BT18" s="414"/>
      <c r="BU18" s="415"/>
      <c r="BV18" s="413">
        <v>11197156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1274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13891570</v>
      </c>
      <c r="BO19" s="414"/>
      <c r="BP19" s="414"/>
      <c r="BQ19" s="414"/>
      <c r="BR19" s="414"/>
      <c r="BS19" s="414"/>
      <c r="BT19" s="414"/>
      <c r="BU19" s="415"/>
      <c r="BV19" s="413">
        <v>13592538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20964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18330814</v>
      </c>
      <c r="BO23" s="414"/>
      <c r="BP23" s="414"/>
      <c r="BQ23" s="414"/>
      <c r="BR23" s="414"/>
      <c r="BS23" s="414"/>
      <c r="BT23" s="414"/>
      <c r="BU23" s="415"/>
      <c r="BV23" s="413">
        <v>18337677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9000</v>
      </c>
      <c r="R24" s="390"/>
      <c r="S24" s="390"/>
      <c r="T24" s="390"/>
      <c r="U24" s="390"/>
      <c r="V24" s="391"/>
      <c r="W24" s="455"/>
      <c r="X24" s="446"/>
      <c r="Y24" s="447"/>
      <c r="Z24" s="386" t="s">
        <v>148</v>
      </c>
      <c r="AA24" s="387"/>
      <c r="AB24" s="387"/>
      <c r="AC24" s="387"/>
      <c r="AD24" s="387"/>
      <c r="AE24" s="387"/>
      <c r="AF24" s="387"/>
      <c r="AG24" s="388"/>
      <c r="AH24" s="389">
        <v>301</v>
      </c>
      <c r="AI24" s="390"/>
      <c r="AJ24" s="390"/>
      <c r="AK24" s="390"/>
      <c r="AL24" s="391"/>
      <c r="AM24" s="389">
        <v>927682</v>
      </c>
      <c r="AN24" s="390"/>
      <c r="AO24" s="390"/>
      <c r="AP24" s="390"/>
      <c r="AQ24" s="390"/>
      <c r="AR24" s="391"/>
      <c r="AS24" s="389">
        <v>3082</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16882546</v>
      </c>
      <c r="BO24" s="414"/>
      <c r="BP24" s="414"/>
      <c r="BQ24" s="414"/>
      <c r="BR24" s="414"/>
      <c r="BS24" s="414"/>
      <c r="BT24" s="414"/>
      <c r="BU24" s="415"/>
      <c r="BV24" s="413">
        <v>16498758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7250</v>
      </c>
      <c r="R25" s="390"/>
      <c r="S25" s="390"/>
      <c r="T25" s="390"/>
      <c r="U25" s="390"/>
      <c r="V25" s="391"/>
      <c r="W25" s="455"/>
      <c r="X25" s="446"/>
      <c r="Y25" s="447"/>
      <c r="Z25" s="386" t="s">
        <v>151</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3054493</v>
      </c>
      <c r="BO25" s="409"/>
      <c r="BP25" s="409"/>
      <c r="BQ25" s="409"/>
      <c r="BR25" s="409"/>
      <c r="BS25" s="409"/>
      <c r="BT25" s="409"/>
      <c r="BU25" s="410"/>
      <c r="BV25" s="408">
        <v>3419853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6650</v>
      </c>
      <c r="R26" s="390"/>
      <c r="S26" s="390"/>
      <c r="T26" s="390"/>
      <c r="U26" s="390"/>
      <c r="V26" s="391"/>
      <c r="W26" s="455"/>
      <c r="X26" s="446"/>
      <c r="Y26" s="447"/>
      <c r="Z26" s="386" t="s">
        <v>154</v>
      </c>
      <c r="AA26" s="468"/>
      <c r="AB26" s="468"/>
      <c r="AC26" s="468"/>
      <c r="AD26" s="468"/>
      <c r="AE26" s="468"/>
      <c r="AF26" s="468"/>
      <c r="AG26" s="469"/>
      <c r="AH26" s="389">
        <v>28</v>
      </c>
      <c r="AI26" s="390"/>
      <c r="AJ26" s="390"/>
      <c r="AK26" s="390"/>
      <c r="AL26" s="391"/>
      <c r="AM26" s="389">
        <v>95340</v>
      </c>
      <c r="AN26" s="390"/>
      <c r="AO26" s="390"/>
      <c r="AP26" s="390"/>
      <c r="AQ26" s="390"/>
      <c r="AR26" s="391"/>
      <c r="AS26" s="389">
        <v>3405</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156</v>
      </c>
      <c r="F27" s="387"/>
      <c r="G27" s="387"/>
      <c r="H27" s="387"/>
      <c r="I27" s="387"/>
      <c r="J27" s="387"/>
      <c r="K27" s="388"/>
      <c r="L27" s="389">
        <v>1</v>
      </c>
      <c r="M27" s="390"/>
      <c r="N27" s="390"/>
      <c r="O27" s="390"/>
      <c r="P27" s="391"/>
      <c r="Q27" s="389">
        <v>5200</v>
      </c>
      <c r="R27" s="390"/>
      <c r="S27" s="390"/>
      <c r="T27" s="390"/>
      <c r="U27" s="390"/>
      <c r="V27" s="391"/>
      <c r="W27" s="455"/>
      <c r="X27" s="446"/>
      <c r="Y27" s="447"/>
      <c r="Z27" s="386" t="s">
        <v>157</v>
      </c>
      <c r="AA27" s="387"/>
      <c r="AB27" s="387"/>
      <c r="AC27" s="387"/>
      <c r="AD27" s="387"/>
      <c r="AE27" s="387"/>
      <c r="AF27" s="387"/>
      <c r="AG27" s="388"/>
      <c r="AH27" s="389">
        <v>11</v>
      </c>
      <c r="AI27" s="390"/>
      <c r="AJ27" s="390"/>
      <c r="AK27" s="390"/>
      <c r="AL27" s="391"/>
      <c r="AM27" s="389">
        <v>34778</v>
      </c>
      <c r="AN27" s="390"/>
      <c r="AO27" s="390"/>
      <c r="AP27" s="390"/>
      <c r="AQ27" s="390"/>
      <c r="AR27" s="391"/>
      <c r="AS27" s="389">
        <v>3162</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56502</v>
      </c>
      <c r="BO27" s="417"/>
      <c r="BP27" s="417"/>
      <c r="BQ27" s="417"/>
      <c r="BR27" s="417"/>
      <c r="BS27" s="417"/>
      <c r="BT27" s="417"/>
      <c r="BU27" s="418"/>
      <c r="BV27" s="416">
        <v>69426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159</v>
      </c>
      <c r="F28" s="387"/>
      <c r="G28" s="387"/>
      <c r="H28" s="387"/>
      <c r="I28" s="387"/>
      <c r="J28" s="387"/>
      <c r="K28" s="388"/>
      <c r="L28" s="389">
        <v>1</v>
      </c>
      <c r="M28" s="390"/>
      <c r="N28" s="390"/>
      <c r="O28" s="390"/>
      <c r="P28" s="391"/>
      <c r="Q28" s="389">
        <v>4650</v>
      </c>
      <c r="R28" s="390"/>
      <c r="S28" s="390"/>
      <c r="T28" s="390"/>
      <c r="U28" s="390"/>
      <c r="V28" s="391"/>
      <c r="W28" s="455"/>
      <c r="X28" s="446"/>
      <c r="Y28" s="447"/>
      <c r="Z28" s="386" t="s">
        <v>160</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3317453</v>
      </c>
      <c r="BO28" s="409"/>
      <c r="BP28" s="409"/>
      <c r="BQ28" s="409"/>
      <c r="BR28" s="409"/>
      <c r="BS28" s="409"/>
      <c r="BT28" s="409"/>
      <c r="BU28" s="410"/>
      <c r="BV28" s="408">
        <v>3414549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163</v>
      </c>
      <c r="F29" s="387"/>
      <c r="G29" s="387"/>
      <c r="H29" s="387"/>
      <c r="I29" s="387"/>
      <c r="J29" s="387"/>
      <c r="K29" s="388"/>
      <c r="L29" s="389">
        <v>16</v>
      </c>
      <c r="M29" s="390"/>
      <c r="N29" s="390"/>
      <c r="O29" s="390"/>
      <c r="P29" s="391"/>
      <c r="Q29" s="389">
        <v>4400</v>
      </c>
      <c r="R29" s="390"/>
      <c r="S29" s="390"/>
      <c r="T29" s="390"/>
      <c r="U29" s="390"/>
      <c r="V29" s="391"/>
      <c r="W29" s="456"/>
      <c r="X29" s="457"/>
      <c r="Y29" s="458"/>
      <c r="Z29" s="386" t="s">
        <v>164</v>
      </c>
      <c r="AA29" s="387"/>
      <c r="AB29" s="387"/>
      <c r="AC29" s="387"/>
      <c r="AD29" s="387"/>
      <c r="AE29" s="387"/>
      <c r="AF29" s="387"/>
      <c r="AG29" s="388"/>
      <c r="AH29" s="389">
        <v>312</v>
      </c>
      <c r="AI29" s="390"/>
      <c r="AJ29" s="390"/>
      <c r="AK29" s="390"/>
      <c r="AL29" s="391"/>
      <c r="AM29" s="389">
        <v>962460</v>
      </c>
      <c r="AN29" s="390"/>
      <c r="AO29" s="390"/>
      <c r="AP29" s="390"/>
      <c r="AQ29" s="390"/>
      <c r="AR29" s="391"/>
      <c r="AS29" s="389">
        <v>3085</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242129</v>
      </c>
      <c r="BO29" s="414"/>
      <c r="BP29" s="414"/>
      <c r="BQ29" s="414"/>
      <c r="BR29" s="414"/>
      <c r="BS29" s="414"/>
      <c r="BT29" s="414"/>
      <c r="BU29" s="415"/>
      <c r="BV29" s="413">
        <v>242080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102.1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739786</v>
      </c>
      <c r="BO30" s="417"/>
      <c r="BP30" s="417"/>
      <c r="BQ30" s="417"/>
      <c r="BR30" s="417"/>
      <c r="BS30" s="417"/>
      <c r="BT30" s="417"/>
      <c r="BU30" s="418"/>
      <c r="BV30" s="416">
        <v>669976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小郡市国民健康保険事業特別会計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小郡市下水道事業特別会計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両筑衛生施設組合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小郡市土地開発公社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小郡市住宅新築資金等貸付事業特別会計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小郡市後期高齢者医療特別会計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小郡市工業団地整備事業特別会計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久留米市外三市長高等学校組合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小郡市介護保険事業特別会計（保険事業勘定）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福岡県市町村消防団員等公務災害補償組合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小郡市介護保険事業特別会計（介護サービス事業勘定）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福岡県市町村職員退職手当組合（一般会計）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福岡県市町村職員退職手当組合（基金特別会計）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久留米市広域市町村圏事務組合（一般会計）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久留米市広域市町村圏事務組合（ふるさと振興事業特別会計）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久留米市広域市町村圏事務組合（小児救急医療支援事業特別会計）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久留米市広域市町村圏事務組合（広域消防特別会計）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筑紫野・小郡・基山清掃施設組合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520</v>
      </c>
      <c r="D34" s="1181"/>
      <c r="E34" s="1182"/>
      <c r="F34" s="32" t="s">
        <v>521</v>
      </c>
      <c r="G34" s="33" t="s">
        <v>522</v>
      </c>
      <c r="H34" s="33" t="s">
        <v>523</v>
      </c>
      <c r="I34" s="33" t="s">
        <v>524</v>
      </c>
      <c r="J34" s="34" t="s">
        <v>525</v>
      </c>
      <c r="K34" s="22"/>
      <c r="L34" s="22"/>
      <c r="M34" s="22"/>
      <c r="N34" s="22"/>
      <c r="O34" s="22"/>
      <c r="P34" s="22"/>
    </row>
    <row r="35" spans="1:16" ht="39" customHeight="1">
      <c r="A35" s="22"/>
      <c r="B35" s="35"/>
      <c r="C35" s="1175" t="s">
        <v>526</v>
      </c>
      <c r="D35" s="1176"/>
      <c r="E35" s="1177"/>
      <c r="F35" s="36">
        <v>7.08</v>
      </c>
      <c r="G35" s="37">
        <v>6.47</v>
      </c>
      <c r="H35" s="37">
        <v>8.1999999999999993</v>
      </c>
      <c r="I35" s="37">
        <v>7.66</v>
      </c>
      <c r="J35" s="38">
        <v>6.86</v>
      </c>
      <c r="K35" s="22"/>
      <c r="L35" s="22"/>
      <c r="M35" s="22"/>
      <c r="N35" s="22"/>
      <c r="O35" s="22"/>
      <c r="P35" s="22"/>
    </row>
    <row r="36" spans="1:16" ht="39" customHeight="1">
      <c r="A36" s="22"/>
      <c r="B36" s="35"/>
      <c r="C36" s="1175" t="s">
        <v>527</v>
      </c>
      <c r="D36" s="1176"/>
      <c r="E36" s="1177"/>
      <c r="F36" s="36">
        <v>0.17</v>
      </c>
      <c r="G36" s="37">
        <v>0.14000000000000001</v>
      </c>
      <c r="H36" s="37">
        <v>0.15</v>
      </c>
      <c r="I36" s="37">
        <v>0.2</v>
      </c>
      <c r="J36" s="38">
        <v>1</v>
      </c>
      <c r="K36" s="22"/>
      <c r="L36" s="22"/>
      <c r="M36" s="22"/>
      <c r="N36" s="22"/>
      <c r="O36" s="22"/>
      <c r="P36" s="22"/>
    </row>
    <row r="37" spans="1:16" ht="39" customHeight="1">
      <c r="A37" s="22"/>
      <c r="B37" s="35"/>
      <c r="C37" s="1175" t="s">
        <v>528</v>
      </c>
      <c r="D37" s="1176"/>
      <c r="E37" s="1177"/>
      <c r="F37" s="36">
        <v>0.15</v>
      </c>
      <c r="G37" s="37">
        <v>0.18</v>
      </c>
      <c r="H37" s="37">
        <v>0.18</v>
      </c>
      <c r="I37" s="37">
        <v>0.21</v>
      </c>
      <c r="J37" s="38">
        <v>0.21</v>
      </c>
      <c r="K37" s="22"/>
      <c r="L37" s="22"/>
      <c r="M37" s="22"/>
      <c r="N37" s="22"/>
      <c r="O37" s="22"/>
      <c r="P37" s="22"/>
    </row>
    <row r="38" spans="1:16" ht="39" customHeight="1">
      <c r="A38" s="22"/>
      <c r="B38" s="35"/>
      <c r="C38" s="1175" t="s">
        <v>529</v>
      </c>
      <c r="D38" s="1176"/>
      <c r="E38" s="1177"/>
      <c r="F38" s="36">
        <v>0.08</v>
      </c>
      <c r="G38" s="37">
        <v>0.1</v>
      </c>
      <c r="H38" s="37">
        <v>0.1</v>
      </c>
      <c r="I38" s="37">
        <v>0.13</v>
      </c>
      <c r="J38" s="38">
        <v>0.15</v>
      </c>
      <c r="K38" s="22"/>
      <c r="L38" s="22"/>
      <c r="M38" s="22"/>
      <c r="N38" s="22"/>
      <c r="O38" s="22"/>
      <c r="P38" s="22"/>
    </row>
    <row r="39" spans="1:16" ht="39" customHeight="1">
      <c r="A39" s="22"/>
      <c r="B39" s="35"/>
      <c r="C39" s="1175" t="s">
        <v>530</v>
      </c>
      <c r="D39" s="1176"/>
      <c r="E39" s="1177"/>
      <c r="F39" s="36">
        <v>0.08</v>
      </c>
      <c r="G39" s="37">
        <v>7.0000000000000007E-2</v>
      </c>
      <c r="H39" s="37">
        <v>0.08</v>
      </c>
      <c r="I39" s="37">
        <v>0.08</v>
      </c>
      <c r="J39" s="38">
        <v>0.08</v>
      </c>
      <c r="K39" s="22"/>
      <c r="L39" s="22"/>
      <c r="M39" s="22"/>
      <c r="N39" s="22"/>
      <c r="O39" s="22"/>
      <c r="P39" s="22"/>
    </row>
    <row r="40" spans="1:16" ht="39" customHeight="1">
      <c r="A40" s="22"/>
      <c r="B40" s="35"/>
      <c r="C40" s="1175" t="s">
        <v>531</v>
      </c>
      <c r="D40" s="1176"/>
      <c r="E40" s="1177"/>
      <c r="F40" s="36">
        <v>0</v>
      </c>
      <c r="G40" s="37">
        <v>0</v>
      </c>
      <c r="H40" s="37">
        <v>0</v>
      </c>
      <c r="I40" s="37">
        <v>0</v>
      </c>
      <c r="J40" s="38">
        <v>0.01</v>
      </c>
      <c r="K40" s="22"/>
      <c r="L40" s="22"/>
      <c r="M40" s="22"/>
      <c r="N40" s="22"/>
      <c r="O40" s="22"/>
      <c r="P40" s="22"/>
    </row>
    <row r="41" spans="1:16" ht="39" customHeight="1">
      <c r="A41" s="22"/>
      <c r="B41" s="35"/>
      <c r="C41" s="1175" t="s">
        <v>532</v>
      </c>
      <c r="D41" s="1176"/>
      <c r="E41" s="1177"/>
      <c r="F41" s="36" t="s">
        <v>473</v>
      </c>
      <c r="G41" s="37">
        <v>0</v>
      </c>
      <c r="H41" s="37">
        <v>0</v>
      </c>
      <c r="I41" s="37">
        <v>0</v>
      </c>
      <c r="J41" s="38">
        <v>0</v>
      </c>
      <c r="K41" s="22"/>
      <c r="L41" s="22"/>
      <c r="M41" s="22"/>
      <c r="N41" s="22"/>
      <c r="O41" s="22"/>
      <c r="P41" s="22"/>
    </row>
    <row r="42" spans="1:16" ht="39" customHeight="1">
      <c r="A42" s="22"/>
      <c r="B42" s="39"/>
      <c r="C42" s="1175" t="s">
        <v>533</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534</v>
      </c>
      <c r="D43" s="1179"/>
      <c r="E43" s="1180"/>
      <c r="F43" s="41" t="s">
        <v>473</v>
      </c>
      <c r="G43" s="42" t="s">
        <v>473</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10</v>
      </c>
      <c r="C45" s="1192"/>
      <c r="D45" s="58"/>
      <c r="E45" s="1197" t="s">
        <v>11</v>
      </c>
      <c r="F45" s="1197"/>
      <c r="G45" s="1197"/>
      <c r="H45" s="1197"/>
      <c r="I45" s="1197"/>
      <c r="J45" s="1198"/>
      <c r="K45" s="59">
        <v>2195</v>
      </c>
      <c r="L45" s="60">
        <v>2157</v>
      </c>
      <c r="M45" s="60">
        <v>2124</v>
      </c>
      <c r="N45" s="60">
        <v>2178</v>
      </c>
      <c r="O45" s="61">
        <v>2108</v>
      </c>
      <c r="P45" s="48"/>
      <c r="Q45" s="48"/>
      <c r="R45" s="48"/>
      <c r="S45" s="48"/>
      <c r="T45" s="48"/>
      <c r="U45" s="48"/>
    </row>
    <row r="46" spans="1:21" ht="30.75" customHeight="1">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14</v>
      </c>
      <c r="F48" s="1185"/>
      <c r="G48" s="1185"/>
      <c r="H48" s="1185"/>
      <c r="I48" s="1185"/>
      <c r="J48" s="1186"/>
      <c r="K48" s="63">
        <v>540</v>
      </c>
      <c r="L48" s="64">
        <v>567</v>
      </c>
      <c r="M48" s="64">
        <v>573</v>
      </c>
      <c r="N48" s="64">
        <v>578</v>
      </c>
      <c r="O48" s="65">
        <v>596</v>
      </c>
      <c r="P48" s="48"/>
      <c r="Q48" s="48"/>
      <c r="R48" s="48"/>
      <c r="S48" s="48"/>
      <c r="T48" s="48"/>
      <c r="U48" s="48"/>
    </row>
    <row r="49" spans="1:21" ht="30.75" customHeight="1">
      <c r="A49" s="48"/>
      <c r="B49" s="1193"/>
      <c r="C49" s="1194"/>
      <c r="D49" s="62"/>
      <c r="E49" s="1185" t="s">
        <v>15</v>
      </c>
      <c r="F49" s="1185"/>
      <c r="G49" s="1185"/>
      <c r="H49" s="1185"/>
      <c r="I49" s="1185"/>
      <c r="J49" s="1186"/>
      <c r="K49" s="63">
        <v>12</v>
      </c>
      <c r="L49" s="64">
        <v>12</v>
      </c>
      <c r="M49" s="64">
        <v>9</v>
      </c>
      <c r="N49" s="64">
        <v>5</v>
      </c>
      <c r="O49" s="65">
        <v>11</v>
      </c>
      <c r="P49" s="48"/>
      <c r="Q49" s="48"/>
      <c r="R49" s="48"/>
      <c r="S49" s="48"/>
      <c r="T49" s="48"/>
      <c r="U49" s="48"/>
    </row>
    <row r="50" spans="1:21" ht="30.75" customHeight="1">
      <c r="A50" s="48"/>
      <c r="B50" s="1193"/>
      <c r="C50" s="1194"/>
      <c r="D50" s="62"/>
      <c r="E50" s="1185" t="s">
        <v>16</v>
      </c>
      <c r="F50" s="1185"/>
      <c r="G50" s="1185"/>
      <c r="H50" s="1185"/>
      <c r="I50" s="1185"/>
      <c r="J50" s="1186"/>
      <c r="K50" s="63">
        <v>345</v>
      </c>
      <c r="L50" s="64">
        <v>343</v>
      </c>
      <c r="M50" s="64">
        <v>292</v>
      </c>
      <c r="N50" s="64">
        <v>292</v>
      </c>
      <c r="O50" s="65">
        <v>302</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1762</v>
      </c>
      <c r="L52" s="64">
        <v>1777</v>
      </c>
      <c r="M52" s="64">
        <v>1816</v>
      </c>
      <c r="N52" s="64">
        <v>1857</v>
      </c>
      <c r="O52" s="65">
        <v>1804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1330</v>
      </c>
      <c r="L53" s="69">
        <v>1302</v>
      </c>
      <c r="M53" s="69">
        <v>1182</v>
      </c>
      <c r="N53" s="69">
        <v>1196</v>
      </c>
      <c r="O53" s="70">
        <v>1213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211" t="s">
        <v>23</v>
      </c>
      <c r="C41" s="1212"/>
      <c r="D41" s="81"/>
      <c r="E41" s="1213" t="s">
        <v>24</v>
      </c>
      <c r="F41" s="1213"/>
      <c r="G41" s="1213"/>
      <c r="H41" s="1214"/>
      <c r="I41" s="82">
        <v>19231</v>
      </c>
      <c r="J41" s="83">
        <v>18744</v>
      </c>
      <c r="K41" s="83">
        <v>18541</v>
      </c>
      <c r="L41" s="83">
        <v>18338</v>
      </c>
      <c r="M41" s="84">
        <v>18331</v>
      </c>
    </row>
    <row r="42" spans="2:13" ht="27.75" customHeight="1">
      <c r="B42" s="1201"/>
      <c r="C42" s="1202"/>
      <c r="D42" s="85"/>
      <c r="E42" s="1205" t="s">
        <v>25</v>
      </c>
      <c r="F42" s="1205"/>
      <c r="G42" s="1205"/>
      <c r="H42" s="1206"/>
      <c r="I42" s="86">
        <v>668</v>
      </c>
      <c r="J42" s="87">
        <v>577</v>
      </c>
      <c r="K42" s="87">
        <v>514</v>
      </c>
      <c r="L42" s="87">
        <v>676</v>
      </c>
      <c r="M42" s="88">
        <v>617</v>
      </c>
    </row>
    <row r="43" spans="2:13" ht="27.75" customHeight="1">
      <c r="B43" s="1201"/>
      <c r="C43" s="1202"/>
      <c r="D43" s="85"/>
      <c r="E43" s="1205" t="s">
        <v>26</v>
      </c>
      <c r="F43" s="1205"/>
      <c r="G43" s="1205"/>
      <c r="H43" s="1206"/>
      <c r="I43" s="86">
        <v>9008</v>
      </c>
      <c r="J43" s="87">
        <v>8834</v>
      </c>
      <c r="K43" s="87">
        <v>8781</v>
      </c>
      <c r="L43" s="87">
        <v>8556</v>
      </c>
      <c r="M43" s="88">
        <v>8744</v>
      </c>
    </row>
    <row r="44" spans="2:13" ht="27.75" customHeight="1">
      <c r="B44" s="1201"/>
      <c r="C44" s="1202"/>
      <c r="D44" s="85"/>
      <c r="E44" s="1205" t="s">
        <v>27</v>
      </c>
      <c r="F44" s="1205"/>
      <c r="G44" s="1205"/>
      <c r="H44" s="1206"/>
      <c r="I44" s="86">
        <v>2621</v>
      </c>
      <c r="J44" s="87">
        <v>2375</v>
      </c>
      <c r="K44" s="87">
        <v>2173</v>
      </c>
      <c r="L44" s="87">
        <v>1976</v>
      </c>
      <c r="M44" s="88">
        <v>1773</v>
      </c>
    </row>
    <row r="45" spans="2:13" ht="27.75" customHeight="1">
      <c r="B45" s="1201"/>
      <c r="C45" s="1202"/>
      <c r="D45" s="85"/>
      <c r="E45" s="1205" t="s">
        <v>28</v>
      </c>
      <c r="F45" s="1205"/>
      <c r="G45" s="1205"/>
      <c r="H45" s="1206"/>
      <c r="I45" s="86">
        <v>1862</v>
      </c>
      <c r="J45" s="87">
        <v>2037</v>
      </c>
      <c r="K45" s="87">
        <v>2239</v>
      </c>
      <c r="L45" s="87">
        <v>2042</v>
      </c>
      <c r="M45" s="88">
        <v>1768</v>
      </c>
    </row>
    <row r="46" spans="2:13" ht="27.75" customHeight="1">
      <c r="B46" s="1201"/>
      <c r="C46" s="1202"/>
      <c r="D46" s="85"/>
      <c r="E46" s="1205" t="s">
        <v>29</v>
      </c>
      <c r="F46" s="1205"/>
      <c r="G46" s="1205"/>
      <c r="H46" s="1206"/>
      <c r="I46" s="86" t="s">
        <v>473</v>
      </c>
      <c r="J46" s="87" t="s">
        <v>473</v>
      </c>
      <c r="K46" s="87" t="s">
        <v>473</v>
      </c>
      <c r="L46" s="87" t="s">
        <v>473</v>
      </c>
      <c r="M46" s="88" t="s">
        <v>473</v>
      </c>
    </row>
    <row r="47" spans="2:13" ht="27.75" customHeight="1">
      <c r="B47" s="1201"/>
      <c r="C47" s="1202"/>
      <c r="D47" s="85"/>
      <c r="E47" s="1205" t="s">
        <v>30</v>
      </c>
      <c r="F47" s="1205"/>
      <c r="G47" s="1205"/>
      <c r="H47" s="1206"/>
      <c r="I47" s="86" t="s">
        <v>473</v>
      </c>
      <c r="J47" s="87" t="s">
        <v>473</v>
      </c>
      <c r="K47" s="87" t="s">
        <v>473</v>
      </c>
      <c r="L47" s="87" t="s">
        <v>473</v>
      </c>
      <c r="M47" s="88" t="s">
        <v>473</v>
      </c>
    </row>
    <row r="48" spans="2:13" ht="27.75" customHeight="1">
      <c r="B48" s="1203"/>
      <c r="C48" s="1204"/>
      <c r="D48" s="85"/>
      <c r="E48" s="1205" t="s">
        <v>31</v>
      </c>
      <c r="F48" s="1205"/>
      <c r="G48" s="1205"/>
      <c r="H48" s="1206"/>
      <c r="I48" s="86" t="s">
        <v>473</v>
      </c>
      <c r="J48" s="87" t="s">
        <v>473</v>
      </c>
      <c r="K48" s="87" t="s">
        <v>473</v>
      </c>
      <c r="L48" s="87" t="s">
        <v>473</v>
      </c>
      <c r="M48" s="88" t="s">
        <v>473</v>
      </c>
    </row>
    <row r="49" spans="2:13" ht="27.75" customHeight="1">
      <c r="B49" s="1199" t="s">
        <v>32</v>
      </c>
      <c r="C49" s="1200"/>
      <c r="D49" s="89"/>
      <c r="E49" s="1205" t="s">
        <v>33</v>
      </c>
      <c r="F49" s="1205"/>
      <c r="G49" s="1205"/>
      <c r="H49" s="1206"/>
      <c r="I49" s="86">
        <v>4050</v>
      </c>
      <c r="J49" s="87">
        <v>4635</v>
      </c>
      <c r="K49" s="87">
        <v>4929</v>
      </c>
      <c r="L49" s="87">
        <v>4621</v>
      </c>
      <c r="M49" s="88">
        <v>4667</v>
      </c>
    </row>
    <row r="50" spans="2:13" ht="27.75" customHeight="1">
      <c r="B50" s="1201"/>
      <c r="C50" s="1202"/>
      <c r="D50" s="85"/>
      <c r="E50" s="1205" t="s">
        <v>34</v>
      </c>
      <c r="F50" s="1205"/>
      <c r="G50" s="1205"/>
      <c r="H50" s="1206"/>
      <c r="I50" s="86">
        <v>536</v>
      </c>
      <c r="J50" s="87">
        <v>440</v>
      </c>
      <c r="K50" s="87">
        <v>372</v>
      </c>
      <c r="L50" s="87">
        <v>328</v>
      </c>
      <c r="M50" s="88">
        <v>266</v>
      </c>
    </row>
    <row r="51" spans="2:13" ht="27.75" customHeight="1">
      <c r="B51" s="1203"/>
      <c r="C51" s="1204"/>
      <c r="D51" s="85"/>
      <c r="E51" s="1205" t="s">
        <v>35</v>
      </c>
      <c r="F51" s="1205"/>
      <c r="G51" s="1205"/>
      <c r="H51" s="1206"/>
      <c r="I51" s="86">
        <v>19788</v>
      </c>
      <c r="J51" s="87">
        <v>19575</v>
      </c>
      <c r="K51" s="87">
        <v>19545</v>
      </c>
      <c r="L51" s="87">
        <v>19575</v>
      </c>
      <c r="M51" s="88">
        <v>19518</v>
      </c>
    </row>
    <row r="52" spans="2:13" ht="27.75" customHeight="1" thickBot="1">
      <c r="B52" s="1207" t="s">
        <v>36</v>
      </c>
      <c r="C52" s="1208"/>
      <c r="D52" s="90"/>
      <c r="E52" s="1209" t="s">
        <v>37</v>
      </c>
      <c r="F52" s="1209"/>
      <c r="G52" s="1209"/>
      <c r="H52" s="1210"/>
      <c r="I52" s="91">
        <v>9016</v>
      </c>
      <c r="J52" s="92">
        <v>7917</v>
      </c>
      <c r="K52" s="92">
        <v>7401</v>
      </c>
      <c r="L52" s="92">
        <v>7064</v>
      </c>
      <c r="M52" s="93">
        <v>6782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8"/>
      <c r="H50" s="1239"/>
      <c r="I50" s="1239"/>
      <c r="J50" s="1240"/>
      <c r="K50" s="354" t="s">
        <v>513</v>
      </c>
      <c r="L50" s="354" t="s">
        <v>514</v>
      </c>
      <c r="M50" s="354" t="s">
        <v>515</v>
      </c>
      <c r="N50" s="354" t="s">
        <v>516</v>
      </c>
      <c r="O50" s="354" t="s">
        <v>517</v>
      </c>
    </row>
    <row r="51" spans="1:17">
      <c r="B51" s="248"/>
      <c r="C51" s="244"/>
      <c r="D51" s="244"/>
      <c r="E51" s="244"/>
      <c r="F51" s="244"/>
      <c r="G51" s="1241" t="s">
        <v>562</v>
      </c>
      <c r="H51" s="1242"/>
      <c r="I51" s="1247" t="s">
        <v>563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565</v>
      </c>
      <c r="H55" s="1222"/>
      <c r="I55" s="1227" t="s">
        <v>563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29" t="s">
        <v>567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8"/>
      <c r="H72" s="1239"/>
      <c r="I72" s="1239"/>
      <c r="J72" s="1240"/>
      <c r="K72" s="354" t="s">
        <v>513</v>
      </c>
      <c r="L72" s="354" t="s">
        <v>514</v>
      </c>
      <c r="M72" s="354" t="s">
        <v>515</v>
      </c>
      <c r="N72" s="354" t="s">
        <v>516</v>
      </c>
      <c r="O72" s="354" t="s">
        <v>517</v>
      </c>
    </row>
    <row r="73" spans="2:30">
      <c r="B73" s="248"/>
      <c r="C73" s="244"/>
      <c r="D73" s="244"/>
      <c r="E73" s="244"/>
      <c r="F73" s="244"/>
      <c r="G73" s="1241" t="s">
        <v>562</v>
      </c>
      <c r="H73" s="1242"/>
      <c r="I73" s="1247" t="s">
        <v>563</v>
      </c>
      <c r="J73" s="1247"/>
      <c r="K73" s="1228">
        <v>92.7</v>
      </c>
      <c r="L73" s="1228">
        <v>81.400000000000006</v>
      </c>
      <c r="M73" s="1215">
        <v>76.400000000000006</v>
      </c>
      <c r="N73" s="1215">
        <v>73.8</v>
      </c>
      <c r="O73" s="1215">
        <v>69.2</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569</v>
      </c>
      <c r="J75" s="1227"/>
      <c r="K75" s="1219">
        <v>13.9</v>
      </c>
      <c r="L75" s="1219">
        <v>13.5</v>
      </c>
      <c r="M75" s="1219">
        <v>13</v>
      </c>
      <c r="N75" s="1219">
        <v>12.6</v>
      </c>
      <c r="O75" s="1219">
        <v>12.3</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565</v>
      </c>
      <c r="H77" s="1222"/>
      <c r="I77" s="1227" t="s">
        <v>563</v>
      </c>
      <c r="J77" s="1227"/>
      <c r="K77" s="1228">
        <v>69.2</v>
      </c>
      <c r="L77" s="1228">
        <v>58.2</v>
      </c>
      <c r="M77" s="1215">
        <v>50.3</v>
      </c>
      <c r="N77" s="1215">
        <v>45.9</v>
      </c>
      <c r="O77" s="1215">
        <v>33.6</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569</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21455</v>
      </c>
      <c r="E3" s="116"/>
      <c r="F3" s="117">
        <v>47569</v>
      </c>
      <c r="G3" s="118"/>
      <c r="H3" s="119"/>
    </row>
    <row r="4" spans="1:8">
      <c r="A4" s="120"/>
      <c r="B4" s="121"/>
      <c r="C4" s="122"/>
      <c r="D4" s="123">
        <v>9921</v>
      </c>
      <c r="E4" s="124"/>
      <c r="F4" s="125">
        <v>26255</v>
      </c>
      <c r="G4" s="126"/>
      <c r="H4" s="127"/>
    </row>
    <row r="5" spans="1:8">
      <c r="A5" s="108" t="s">
        <v>507</v>
      </c>
      <c r="B5" s="113"/>
      <c r="C5" s="114"/>
      <c r="D5" s="115">
        <v>23168</v>
      </c>
      <c r="E5" s="116"/>
      <c r="F5" s="117">
        <v>50880</v>
      </c>
      <c r="G5" s="118"/>
      <c r="H5" s="119"/>
    </row>
    <row r="6" spans="1:8">
      <c r="A6" s="120"/>
      <c r="B6" s="121"/>
      <c r="C6" s="122"/>
      <c r="D6" s="123">
        <v>14158</v>
      </c>
      <c r="E6" s="124"/>
      <c r="F6" s="125">
        <v>26879</v>
      </c>
      <c r="G6" s="126"/>
      <c r="H6" s="127"/>
    </row>
    <row r="7" spans="1:8">
      <c r="A7" s="108" t="s">
        <v>508</v>
      </c>
      <c r="B7" s="113"/>
      <c r="C7" s="114"/>
      <c r="D7" s="115">
        <v>25838</v>
      </c>
      <c r="E7" s="116"/>
      <c r="F7" s="117">
        <v>63956</v>
      </c>
      <c r="G7" s="118"/>
      <c r="H7" s="119"/>
    </row>
    <row r="8" spans="1:8">
      <c r="A8" s="120"/>
      <c r="B8" s="121"/>
      <c r="C8" s="122"/>
      <c r="D8" s="123">
        <v>12879</v>
      </c>
      <c r="E8" s="124"/>
      <c r="F8" s="125">
        <v>29239</v>
      </c>
      <c r="G8" s="126"/>
      <c r="H8" s="127"/>
    </row>
    <row r="9" spans="1:8">
      <c r="A9" s="108" t="s">
        <v>509</v>
      </c>
      <c r="B9" s="113"/>
      <c r="C9" s="114"/>
      <c r="D9" s="115">
        <v>36974</v>
      </c>
      <c r="E9" s="116"/>
      <c r="F9" s="117">
        <v>66255</v>
      </c>
      <c r="G9" s="118"/>
      <c r="H9" s="119"/>
    </row>
    <row r="10" spans="1:8">
      <c r="A10" s="120"/>
      <c r="B10" s="121"/>
      <c r="C10" s="122"/>
      <c r="D10" s="123">
        <v>19763</v>
      </c>
      <c r="E10" s="124"/>
      <c r="F10" s="125">
        <v>31822</v>
      </c>
      <c r="G10" s="126"/>
      <c r="H10" s="127"/>
    </row>
    <row r="11" spans="1:8">
      <c r="A11" s="108" t="s">
        <v>510</v>
      </c>
      <c r="B11" s="113"/>
      <c r="C11" s="114"/>
      <c r="D11" s="115">
        <v>44297</v>
      </c>
      <c r="E11" s="116"/>
      <c r="F11" s="117">
        <v>47278</v>
      </c>
      <c r="G11" s="118"/>
      <c r="H11" s="119"/>
    </row>
    <row r="12" spans="1:8">
      <c r="A12" s="120"/>
      <c r="B12" s="121"/>
      <c r="C12" s="128"/>
      <c r="D12" s="123">
        <v>19203</v>
      </c>
      <c r="E12" s="124"/>
      <c r="F12" s="125">
        <v>24096</v>
      </c>
      <c r="G12" s="126"/>
      <c r="H12" s="127"/>
    </row>
    <row r="13" spans="1:8">
      <c r="A13" s="108"/>
      <c r="B13" s="113"/>
      <c r="C13" s="129"/>
      <c r="D13" s="130">
        <v>30346</v>
      </c>
      <c r="E13" s="131"/>
      <c r="F13" s="132">
        <v>55188</v>
      </c>
      <c r="G13" s="133"/>
      <c r="H13" s="119"/>
    </row>
    <row r="14" spans="1:8">
      <c r="A14" s="120"/>
      <c r="B14" s="121"/>
      <c r="C14" s="122"/>
      <c r="D14" s="123">
        <v>15185</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7.16</v>
      </c>
      <c r="C19" s="134">
        <f>ROUND(VALUE(SUBSTITUTE(実質収支比率等に係る経年分析!G$48,"▲","-")),2)</f>
        <v>6.56</v>
      </c>
      <c r="D19" s="134">
        <f>ROUND(VALUE(SUBSTITUTE(実質収支比率等に係る経年分析!H$48,"▲","-")),2)</f>
        <v>8.2799999999999994</v>
      </c>
      <c r="E19" s="134">
        <f>ROUND(VALUE(SUBSTITUTE(実質収支比率等に係る経年分析!I$48,"▲","-")),2)</f>
        <v>7.74</v>
      </c>
      <c r="F19" s="134">
        <f>ROUND(VALUE(SUBSTITUTE(実質収支比率等に係る経年分析!J$48,"▲","-")),2)</f>
        <v>6.95</v>
      </c>
    </row>
    <row r="20" spans="1:11">
      <c r="A20" s="134" t="s">
        <v>42</v>
      </c>
      <c r="B20" s="134">
        <f>ROUND(VALUE(SUBSTITUTE(実質収支比率等に係る経年分析!F$47,"▲","-")),2)</f>
        <v>28.12</v>
      </c>
      <c r="C20" s="134">
        <f>ROUND(VALUE(SUBSTITUTE(実質収支比率等に係る経年分析!G$47,"▲","-")),2)</f>
        <v>31.58</v>
      </c>
      <c r="D20" s="134">
        <f>ROUND(VALUE(SUBSTITUTE(実質収支比率等に係る経年分析!H$47,"▲","-")),2)</f>
        <v>32.43</v>
      </c>
      <c r="E20" s="134">
        <f>ROUND(VALUE(SUBSTITUTE(実質収支比率等に係る経年分析!I$47,"▲","-")),2)</f>
        <v>30.05</v>
      </c>
      <c r="F20" s="134">
        <f>ROUND(VALUE(SUBSTITUTE(実質収支比率等に係る経年分析!J$47,"▲","-")),2)</f>
        <v>28.75</v>
      </c>
    </row>
    <row r="21" spans="1:11">
      <c r="A21" s="134" t="s">
        <v>43</v>
      </c>
      <c r="B21" s="134">
        <f>IF(ISNUMBER(VALUE(SUBSTITUTE(実質収支比率等に係る経年分析!F$49,"▲","-"))),ROUND(VALUE(SUBSTITUTE(実質収支比率等に係る経年分析!F$49,"▲","-")),2),NA())</f>
        <v>6.33</v>
      </c>
      <c r="C21" s="134">
        <f>IF(ISNUMBER(VALUE(SUBSTITUTE(実質収支比率等に係る経年分析!G$49,"▲","-"))),ROUND(VALUE(SUBSTITUTE(実質収支比率等に係る経年分析!G$49,"▲","-")),2),NA())</f>
        <v>3.07</v>
      </c>
      <c r="D21" s="134">
        <f>IF(ISNUMBER(VALUE(SUBSTITUTE(実質収支比率等に係る経年分析!H$49,"▲","-"))),ROUND(VALUE(SUBSTITUTE(実質収支比率等に係る経年分析!H$49,"▲","-")),2),NA())</f>
        <v>2.61</v>
      </c>
      <c r="E21" s="134">
        <f>IF(ISNUMBER(VALUE(SUBSTITUTE(実質収支比率等に係る経年分析!I$49,"▲","-"))),ROUND(VALUE(SUBSTITUTE(実質収支比率等に係る経年分析!I$49,"▲","-")),2),NA())</f>
        <v>-3.22</v>
      </c>
      <c r="F21" s="134">
        <f>IF(ISNUMBER(VALUE(SUBSTITUTE(実質収支比率等に係る経年分析!J$49,"▲","-"))),ROUND(VALUE(SUBSTITUTE(実質収支比率等に係る経年分析!J$49,"▲","-")),2),NA())</f>
        <v>-1.52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小郡市工業団地整備事業特別会計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小郡市下水道事業特別会計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小郡市住宅新築資金等貸付事業特別会計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小郡市介護保険事業特別会計（介護サービス事業勘定）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小郡市後期高齢者医療特別会計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小郡市介護保険事業特別会計（保険事業勘定）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8.1999999999999993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6.86</v>
      </c>
    </row>
    <row r="36" spans="1:16">
      <c r="A36" s="135" t="str">
        <f>IF(連結実質赤字比率に係る赤字・黒字の構成分析!C$34="",NA(),連結実質赤字比率に係る赤字・黒字の構成分析!C$34)</f>
        <v>小郡市国民健康保険事業特別会計</v>
      </c>
      <c r="B36" s="135">
        <f>IF(ROUND(VALUE(SUBSTITUTE(連結実質赤字比率に係る赤字・黒字の構成分析!F$34,"▲", "-")), 2) &lt; 0, ABS(ROUND(VALUE(SUBSTITUTE(連結実質赤字比率に係る赤字・黒字の構成分析!F$34,"▲", "-")), 2)), NA())</f>
        <v>6.46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6.26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6.91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7.23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6.07</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1762</v>
      </c>
      <c r="E42" s="136"/>
      <c r="F42" s="136"/>
      <c r="G42" s="136">
        <f>'実質公債費比率（分子）の構造'!L$52</f>
        <v>1777</v>
      </c>
      <c r="H42" s="136"/>
      <c r="I42" s="136"/>
      <c r="J42" s="136">
        <f>'実質公債費比率（分子）の構造'!M$52</f>
        <v>1816</v>
      </c>
      <c r="K42" s="136"/>
      <c r="L42" s="136"/>
      <c r="M42" s="136">
        <f>'実質公債費比率（分子）の構造'!N$52</f>
        <v>1857</v>
      </c>
      <c r="N42" s="136"/>
      <c r="O42" s="136"/>
      <c r="P42" s="136">
        <f>'実質公債費比率（分子）の構造'!O$52</f>
        <v>1804</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345</v>
      </c>
      <c r="C44" s="136"/>
      <c r="D44" s="136"/>
      <c r="E44" s="136">
        <f>'実質公債費比率（分子）の構造'!L$50</f>
        <v>343</v>
      </c>
      <c r="F44" s="136"/>
      <c r="G44" s="136"/>
      <c r="H44" s="136">
        <f>'実質公債費比率（分子）の構造'!M$50</f>
        <v>292</v>
      </c>
      <c r="I44" s="136"/>
      <c r="J44" s="136"/>
      <c r="K44" s="136">
        <f>'実質公債費比率（分子）の構造'!N$50</f>
        <v>292</v>
      </c>
      <c r="L44" s="136"/>
      <c r="M44" s="136"/>
      <c r="N44" s="136">
        <f>'実質公債費比率（分子）の構造'!O$50</f>
        <v>302</v>
      </c>
      <c r="O44" s="136"/>
      <c r="P44" s="136"/>
    </row>
    <row r="45" spans="1:16">
      <c r="A45" s="136" t="s">
        <v>53</v>
      </c>
      <c r="B45" s="136">
        <f>'実質公債費比率（分子）の構造'!K$49</f>
        <v>12</v>
      </c>
      <c r="C45" s="136"/>
      <c r="D45" s="136"/>
      <c r="E45" s="136">
        <f>'実質公債費比率（分子）の構造'!L$49</f>
        <v>12</v>
      </c>
      <c r="F45" s="136"/>
      <c r="G45" s="136"/>
      <c r="H45" s="136">
        <f>'実質公債費比率（分子）の構造'!M$49</f>
        <v>9</v>
      </c>
      <c r="I45" s="136"/>
      <c r="J45" s="136"/>
      <c r="K45" s="136">
        <f>'実質公債費比率（分子）の構造'!N$49</f>
        <v>5</v>
      </c>
      <c r="L45" s="136"/>
      <c r="M45" s="136"/>
      <c r="N45" s="136">
        <f>'実質公債費比率（分子）の構造'!O$49</f>
        <v>11</v>
      </c>
      <c r="O45" s="136"/>
      <c r="P45" s="136"/>
    </row>
    <row r="46" spans="1:16">
      <c r="A46" s="136" t="s">
        <v>54</v>
      </c>
      <c r="B46" s="136">
        <f>'実質公債費比率（分子）の構造'!K$48</f>
        <v>540</v>
      </c>
      <c r="C46" s="136"/>
      <c r="D46" s="136"/>
      <c r="E46" s="136">
        <f>'実質公債費比率（分子）の構造'!L$48</f>
        <v>567</v>
      </c>
      <c r="F46" s="136"/>
      <c r="G46" s="136"/>
      <c r="H46" s="136">
        <f>'実質公債費比率（分子）の構造'!M$48</f>
        <v>573</v>
      </c>
      <c r="I46" s="136"/>
      <c r="J46" s="136"/>
      <c r="K46" s="136">
        <f>'実質公債費比率（分子）の構造'!N$48</f>
        <v>578</v>
      </c>
      <c r="L46" s="136"/>
      <c r="M46" s="136"/>
      <c r="N46" s="136">
        <f>'実質公債費比率（分子）の構造'!O$48</f>
        <v>596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2195</v>
      </c>
      <c r="C49" s="136"/>
      <c r="D49" s="136"/>
      <c r="E49" s="136">
        <f>'実質公債費比率（分子）の構造'!L$45</f>
        <v>2157</v>
      </c>
      <c r="F49" s="136"/>
      <c r="G49" s="136"/>
      <c r="H49" s="136">
        <f>'実質公債費比率（分子）の構造'!M$45</f>
        <v>2124</v>
      </c>
      <c r="I49" s="136"/>
      <c r="J49" s="136"/>
      <c r="K49" s="136">
        <f>'実質公債費比率（分子）の構造'!N$45</f>
        <v>2178</v>
      </c>
      <c r="L49" s="136"/>
      <c r="M49" s="136"/>
      <c r="N49" s="136">
        <f>'実質公債費比率（分子）の構造'!O$45</f>
        <v>2108</v>
      </c>
      <c r="O49" s="136"/>
      <c r="P49" s="136"/>
    </row>
    <row r="50" spans="1:16">
      <c r="A50" s="136" t="s">
        <v>58</v>
      </c>
      <c r="B50" s="136" t="e">
        <f>NA()</f>
        <v>#N/A</v>
      </c>
      <c r="C50" s="136">
        <f>IF(ISNUMBER('実質公債費比率（分子）の構造'!K$53),'実質公債費比率（分子）の構造'!K$53,NA())</f>
        <v>1330</v>
      </c>
      <c r="D50" s="136" t="e">
        <f>NA()</f>
        <v>#N/A</v>
      </c>
      <c r="E50" s="136" t="e">
        <f>NA()</f>
        <v>#N/A</v>
      </c>
      <c r="F50" s="136">
        <f>IF(ISNUMBER('実質公債費比率（分子）の構造'!L$53),'実質公債費比率（分子）の構造'!L$53,NA())</f>
        <v>1302</v>
      </c>
      <c r="G50" s="136" t="e">
        <f>NA()</f>
        <v>#N/A</v>
      </c>
      <c r="H50" s="136" t="e">
        <f>NA()</f>
        <v>#N/A</v>
      </c>
      <c r="I50" s="136">
        <f>IF(ISNUMBER('実質公債費比率（分子）の構造'!M$53),'実質公債費比率（分子）の構造'!M$53,NA())</f>
        <v>1182</v>
      </c>
      <c r="J50" s="136" t="e">
        <f>NA()</f>
        <v>#N/A</v>
      </c>
      <c r="K50" s="136" t="e">
        <f>NA()</f>
        <v>#N/A</v>
      </c>
      <c r="L50" s="136">
        <f>IF(ISNUMBER('実質公債費比率（分子）の構造'!N$53),'実質公債費比率（分子）の構造'!N$53,NA())</f>
        <v>1196</v>
      </c>
      <c r="M50" s="136" t="e">
        <f>NA()</f>
        <v>#N/A</v>
      </c>
      <c r="N50" s="136" t="e">
        <f>NA()</f>
        <v>#N/A</v>
      </c>
      <c r="O50" s="136">
        <f>IF(ISNUMBER('実質公債費比率（分子）の構造'!O$53),'実質公債費比率（分子）の構造'!O$53,NA())</f>
        <v>1213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19788</v>
      </c>
      <c r="E56" s="135"/>
      <c r="F56" s="135"/>
      <c r="G56" s="135">
        <f>'将来負担比率（分子）の構造'!J$51</f>
        <v>19575</v>
      </c>
      <c r="H56" s="135"/>
      <c r="I56" s="135"/>
      <c r="J56" s="135">
        <f>'将来負担比率（分子）の構造'!K$51</f>
        <v>19545</v>
      </c>
      <c r="K56" s="135"/>
      <c r="L56" s="135"/>
      <c r="M56" s="135">
        <f>'将来負担比率（分子）の構造'!L$51</f>
        <v>19575</v>
      </c>
      <c r="N56" s="135"/>
      <c r="O56" s="135"/>
      <c r="P56" s="135">
        <f>'将来負担比率（分子）の構造'!M$51</f>
        <v>19518</v>
      </c>
    </row>
    <row r="57" spans="1:16">
      <c r="A57" s="135" t="s">
        <v>34</v>
      </c>
      <c r="B57" s="135"/>
      <c r="C57" s="135"/>
      <c r="D57" s="135">
        <f>'将来負担比率（分子）の構造'!I$50</f>
        <v>536</v>
      </c>
      <c r="E57" s="135"/>
      <c r="F57" s="135"/>
      <c r="G57" s="135">
        <f>'将来負担比率（分子）の構造'!J$50</f>
        <v>440</v>
      </c>
      <c r="H57" s="135"/>
      <c r="I57" s="135"/>
      <c r="J57" s="135">
        <f>'将来負担比率（分子）の構造'!K$50</f>
        <v>372</v>
      </c>
      <c r="K57" s="135"/>
      <c r="L57" s="135"/>
      <c r="M57" s="135">
        <f>'将来負担比率（分子）の構造'!L$50</f>
        <v>328</v>
      </c>
      <c r="N57" s="135"/>
      <c r="O57" s="135"/>
      <c r="P57" s="135">
        <f>'将来負担比率（分子）の構造'!M$50</f>
        <v>266</v>
      </c>
    </row>
    <row r="58" spans="1:16">
      <c r="A58" s="135" t="s">
        <v>33</v>
      </c>
      <c r="B58" s="135"/>
      <c r="C58" s="135"/>
      <c r="D58" s="135">
        <f>'将来負担比率（分子）の構造'!I$49</f>
        <v>4050</v>
      </c>
      <c r="E58" s="135"/>
      <c r="F58" s="135"/>
      <c r="G58" s="135">
        <f>'将来負担比率（分子）の構造'!J$49</f>
        <v>4635</v>
      </c>
      <c r="H58" s="135"/>
      <c r="I58" s="135"/>
      <c r="J58" s="135">
        <f>'将来負担比率（分子）の構造'!K$49</f>
        <v>4929</v>
      </c>
      <c r="K58" s="135"/>
      <c r="L58" s="135"/>
      <c r="M58" s="135">
        <f>'将来負担比率（分子）の構造'!L$49</f>
        <v>4621</v>
      </c>
      <c r="N58" s="135"/>
      <c r="O58" s="135"/>
      <c r="P58" s="135">
        <f>'将来負担比率（分子）の構造'!M$49</f>
        <v>4667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1862</v>
      </c>
      <c r="C62" s="135"/>
      <c r="D62" s="135"/>
      <c r="E62" s="135">
        <f>'将来負担比率（分子）の構造'!J$45</f>
        <v>2037</v>
      </c>
      <c r="F62" s="135"/>
      <c r="G62" s="135"/>
      <c r="H62" s="135">
        <f>'将来負担比率（分子）の構造'!K$45</f>
        <v>2239</v>
      </c>
      <c r="I62" s="135"/>
      <c r="J62" s="135"/>
      <c r="K62" s="135">
        <f>'将来負担比率（分子）の構造'!L$45</f>
        <v>2042</v>
      </c>
      <c r="L62" s="135"/>
      <c r="M62" s="135"/>
      <c r="N62" s="135">
        <f>'将来負担比率（分子）の構造'!M$45</f>
        <v>1768</v>
      </c>
      <c r="O62" s="135"/>
      <c r="P62" s="135"/>
    </row>
    <row r="63" spans="1:16">
      <c r="A63" s="135" t="s">
        <v>27</v>
      </c>
      <c r="B63" s="135">
        <f>'将来負担比率（分子）の構造'!I$44</f>
        <v>2621</v>
      </c>
      <c r="C63" s="135"/>
      <c r="D63" s="135"/>
      <c r="E63" s="135">
        <f>'将来負担比率（分子）の構造'!J$44</f>
        <v>2375</v>
      </c>
      <c r="F63" s="135"/>
      <c r="G63" s="135"/>
      <c r="H63" s="135">
        <f>'将来負担比率（分子）の構造'!K$44</f>
        <v>2173</v>
      </c>
      <c r="I63" s="135"/>
      <c r="J63" s="135"/>
      <c r="K63" s="135">
        <f>'将来負担比率（分子）の構造'!L$44</f>
        <v>1976</v>
      </c>
      <c r="L63" s="135"/>
      <c r="M63" s="135"/>
      <c r="N63" s="135">
        <f>'将来負担比率（分子）の構造'!M$44</f>
        <v>1773</v>
      </c>
      <c r="O63" s="135"/>
      <c r="P63" s="135"/>
    </row>
    <row r="64" spans="1:16">
      <c r="A64" s="135" t="s">
        <v>26</v>
      </c>
      <c r="B64" s="135">
        <f>'将来負担比率（分子）の構造'!I$43</f>
        <v>9008</v>
      </c>
      <c r="C64" s="135"/>
      <c r="D64" s="135"/>
      <c r="E64" s="135">
        <f>'将来負担比率（分子）の構造'!J$43</f>
        <v>8834</v>
      </c>
      <c r="F64" s="135"/>
      <c r="G64" s="135"/>
      <c r="H64" s="135">
        <f>'将来負担比率（分子）の構造'!K$43</f>
        <v>8781</v>
      </c>
      <c r="I64" s="135"/>
      <c r="J64" s="135"/>
      <c r="K64" s="135">
        <f>'将来負担比率（分子）の構造'!L$43</f>
        <v>8556</v>
      </c>
      <c r="L64" s="135"/>
      <c r="M64" s="135"/>
      <c r="N64" s="135">
        <f>'将来負担比率（分子）の構造'!M$43</f>
        <v>8744</v>
      </c>
      <c r="O64" s="135"/>
      <c r="P64" s="135"/>
    </row>
    <row r="65" spans="1:16">
      <c r="A65" s="135" t="s">
        <v>25</v>
      </c>
      <c r="B65" s="135">
        <f>'将来負担比率（分子）の構造'!I$42</f>
        <v>668</v>
      </c>
      <c r="C65" s="135"/>
      <c r="D65" s="135"/>
      <c r="E65" s="135">
        <f>'将来負担比率（分子）の構造'!J$42</f>
        <v>577</v>
      </c>
      <c r="F65" s="135"/>
      <c r="G65" s="135"/>
      <c r="H65" s="135">
        <f>'将来負担比率（分子）の構造'!K$42</f>
        <v>514</v>
      </c>
      <c r="I65" s="135"/>
      <c r="J65" s="135"/>
      <c r="K65" s="135">
        <f>'将来負担比率（分子）の構造'!L$42</f>
        <v>676</v>
      </c>
      <c r="L65" s="135"/>
      <c r="M65" s="135"/>
      <c r="N65" s="135">
        <f>'将来負担比率（分子）の構造'!M$42</f>
        <v>617</v>
      </c>
      <c r="O65" s="135"/>
      <c r="P65" s="135"/>
    </row>
    <row r="66" spans="1:16">
      <c r="A66" s="135" t="s">
        <v>24</v>
      </c>
      <c r="B66" s="135">
        <f>'将来負担比率（分子）の構造'!I$41</f>
        <v>19231</v>
      </c>
      <c r="C66" s="135"/>
      <c r="D66" s="135"/>
      <c r="E66" s="135">
        <f>'将来負担比率（分子）の構造'!J$41</f>
        <v>18744</v>
      </c>
      <c r="F66" s="135"/>
      <c r="G66" s="135"/>
      <c r="H66" s="135">
        <f>'将来負担比率（分子）の構造'!K$41</f>
        <v>18541</v>
      </c>
      <c r="I66" s="135"/>
      <c r="J66" s="135"/>
      <c r="K66" s="135">
        <f>'将来負担比率（分子）の構造'!L$41</f>
        <v>18338</v>
      </c>
      <c r="L66" s="135"/>
      <c r="M66" s="135"/>
      <c r="N66" s="135">
        <f>'将来負担比率（分子）の構造'!M$41</f>
        <v>18331</v>
      </c>
      <c r="O66" s="135"/>
      <c r="P66" s="135"/>
    </row>
    <row r="67" spans="1:16">
      <c r="A67" s="135" t="s">
        <v>62</v>
      </c>
      <c r="B67" s="135" t="e">
        <f>NA()</f>
        <v>#N/A</v>
      </c>
      <c r="C67" s="135">
        <f>IF(ISNUMBER('将来負担比率（分子）の構造'!I$52), IF('将来負担比率（分子）の構造'!I$52 &lt; 0, 0, '将来負担比率（分子）の構造'!I$52), NA())</f>
        <v>9016</v>
      </c>
      <c r="D67" s="135" t="e">
        <f>NA()</f>
        <v>#N/A</v>
      </c>
      <c r="E67" s="135" t="e">
        <f>NA()</f>
        <v>#N/A</v>
      </c>
      <c r="F67" s="135">
        <f>IF(ISNUMBER('将来負担比率（分子）の構造'!J$52), IF('将来負担比率（分子）の構造'!J$52 &lt; 0, 0, '将来負担比率（分子）の構造'!J$52), NA())</f>
        <v>7917</v>
      </c>
      <c r="G67" s="135" t="e">
        <f>NA()</f>
        <v>#N/A</v>
      </c>
      <c r="H67" s="135" t="e">
        <f>NA()</f>
        <v>#N/A</v>
      </c>
      <c r="I67" s="135">
        <f>IF(ISNUMBER('将来負担比率（分子）の構造'!K$52), IF('将来負担比率（分子）の構造'!K$52 &lt; 0, 0, '将来負担比率（分子）の構造'!K$52), NA())</f>
        <v>7401</v>
      </c>
      <c r="J67" s="135" t="e">
        <f>NA()</f>
        <v>#N/A</v>
      </c>
      <c r="K67" s="135" t="e">
        <f>NA()</f>
        <v>#N/A</v>
      </c>
      <c r="L67" s="135">
        <f>IF(ISNUMBER('将来負担比率（分子）の構造'!L$52), IF('将来負担比率（分子）の構造'!L$52 &lt; 0, 0, '将来負担比率（分子）の構造'!L$52), NA())</f>
        <v>7064</v>
      </c>
      <c r="M67" s="135" t="e">
        <f>NA()</f>
        <v>#N/A</v>
      </c>
      <c r="N67" s="135" t="e">
        <f>NA()</f>
        <v>#N/A</v>
      </c>
      <c r="O67" s="135">
        <f>IF(ISNUMBER('将来負担比率（分子）の構造'!M$52), IF('将来負担比率（分子）の構造'!M$52 &lt; 0, 0, '将来負担比率（分子）の構造'!M$52), NA())</f>
        <v>6782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202</v>
      </c>
      <c r="C5" s="704"/>
      <c r="D5" s="704"/>
      <c r="E5" s="704"/>
      <c r="F5" s="704"/>
      <c r="G5" s="704"/>
      <c r="H5" s="704"/>
      <c r="I5" s="704"/>
      <c r="J5" s="704"/>
      <c r="K5" s="704"/>
      <c r="L5" s="704"/>
      <c r="M5" s="704"/>
      <c r="N5" s="704"/>
      <c r="O5" s="704"/>
      <c r="P5" s="704"/>
      <c r="Q5" s="705"/>
      <c r="R5" s="668">
        <v>6436396</v>
      </c>
      <c r="S5" s="669"/>
      <c r="T5" s="669"/>
      <c r="U5" s="669"/>
      <c r="V5" s="669"/>
      <c r="W5" s="669"/>
      <c r="X5" s="669"/>
      <c r="Y5" s="716"/>
      <c r="Z5" s="729">
        <v>31.2</v>
      </c>
      <c r="AA5" s="729"/>
      <c r="AB5" s="729"/>
      <c r="AC5" s="729"/>
      <c r="AD5" s="730">
        <v>6436396</v>
      </c>
      <c r="AE5" s="730"/>
      <c r="AF5" s="730"/>
      <c r="AG5" s="730"/>
      <c r="AH5" s="730"/>
      <c r="AI5" s="730"/>
      <c r="AJ5" s="730"/>
      <c r="AK5" s="730"/>
      <c r="AL5" s="717">
        <v>58.7</v>
      </c>
      <c r="AM5" s="686"/>
      <c r="AN5" s="686"/>
      <c r="AO5" s="718"/>
      <c r="AP5" s="703" t="s">
        <v>203</v>
      </c>
      <c r="AQ5" s="704"/>
      <c r="AR5" s="704"/>
      <c r="AS5" s="704"/>
      <c r="AT5" s="704"/>
      <c r="AU5" s="704"/>
      <c r="AV5" s="704"/>
      <c r="AW5" s="704"/>
      <c r="AX5" s="704"/>
      <c r="AY5" s="704"/>
      <c r="AZ5" s="704"/>
      <c r="BA5" s="704"/>
      <c r="BB5" s="704"/>
      <c r="BC5" s="704"/>
      <c r="BD5" s="704"/>
      <c r="BE5" s="704"/>
      <c r="BF5" s="705"/>
      <c r="BG5" s="618">
        <v>6436396</v>
      </c>
      <c r="BH5" s="619"/>
      <c r="BI5" s="619"/>
      <c r="BJ5" s="619"/>
      <c r="BK5" s="619"/>
      <c r="BL5" s="619"/>
      <c r="BM5" s="619"/>
      <c r="BN5" s="620"/>
      <c r="BO5" s="671">
        <v>100</v>
      </c>
      <c r="BP5" s="671"/>
      <c r="BQ5" s="671"/>
      <c r="BR5" s="671"/>
      <c r="BS5" s="672">
        <v>50130</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c r="B6" s="615" t="s">
        <v>207</v>
      </c>
      <c r="C6" s="616"/>
      <c r="D6" s="616"/>
      <c r="E6" s="616"/>
      <c r="F6" s="616"/>
      <c r="G6" s="616"/>
      <c r="H6" s="616"/>
      <c r="I6" s="616"/>
      <c r="J6" s="616"/>
      <c r="K6" s="616"/>
      <c r="L6" s="616"/>
      <c r="M6" s="616"/>
      <c r="N6" s="616"/>
      <c r="O6" s="616"/>
      <c r="P6" s="616"/>
      <c r="Q6" s="617"/>
      <c r="R6" s="618">
        <v>201011</v>
      </c>
      <c r="S6" s="619"/>
      <c r="T6" s="619"/>
      <c r="U6" s="619"/>
      <c r="V6" s="619"/>
      <c r="W6" s="619"/>
      <c r="X6" s="619"/>
      <c r="Y6" s="620"/>
      <c r="Z6" s="671">
        <v>1</v>
      </c>
      <c r="AA6" s="671"/>
      <c r="AB6" s="671"/>
      <c r="AC6" s="671"/>
      <c r="AD6" s="672">
        <v>201011</v>
      </c>
      <c r="AE6" s="672"/>
      <c r="AF6" s="672"/>
      <c r="AG6" s="672"/>
      <c r="AH6" s="672"/>
      <c r="AI6" s="672"/>
      <c r="AJ6" s="672"/>
      <c r="AK6" s="672"/>
      <c r="AL6" s="641">
        <v>1.8</v>
      </c>
      <c r="AM6" s="673"/>
      <c r="AN6" s="673"/>
      <c r="AO6" s="674"/>
      <c r="AP6" s="615" t="s">
        <v>208</v>
      </c>
      <c r="AQ6" s="616"/>
      <c r="AR6" s="616"/>
      <c r="AS6" s="616"/>
      <c r="AT6" s="616"/>
      <c r="AU6" s="616"/>
      <c r="AV6" s="616"/>
      <c r="AW6" s="616"/>
      <c r="AX6" s="616"/>
      <c r="AY6" s="616"/>
      <c r="AZ6" s="616"/>
      <c r="BA6" s="616"/>
      <c r="BB6" s="616"/>
      <c r="BC6" s="616"/>
      <c r="BD6" s="616"/>
      <c r="BE6" s="616"/>
      <c r="BF6" s="617"/>
      <c r="BG6" s="618">
        <v>6436396</v>
      </c>
      <c r="BH6" s="619"/>
      <c r="BI6" s="619"/>
      <c r="BJ6" s="619"/>
      <c r="BK6" s="619"/>
      <c r="BL6" s="619"/>
      <c r="BM6" s="619"/>
      <c r="BN6" s="620"/>
      <c r="BO6" s="671">
        <v>100</v>
      </c>
      <c r="BP6" s="671"/>
      <c r="BQ6" s="671"/>
      <c r="BR6" s="671"/>
      <c r="BS6" s="672">
        <v>50130</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236291</v>
      </c>
      <c r="CS6" s="619"/>
      <c r="CT6" s="619"/>
      <c r="CU6" s="619"/>
      <c r="CV6" s="619"/>
      <c r="CW6" s="619"/>
      <c r="CX6" s="619"/>
      <c r="CY6" s="620"/>
      <c r="CZ6" s="671">
        <v>1.2</v>
      </c>
      <c r="DA6" s="671"/>
      <c r="DB6" s="671"/>
      <c r="DC6" s="671"/>
      <c r="DD6" s="624" t="s">
        <v>210</v>
      </c>
      <c r="DE6" s="619"/>
      <c r="DF6" s="619"/>
      <c r="DG6" s="619"/>
      <c r="DH6" s="619"/>
      <c r="DI6" s="619"/>
      <c r="DJ6" s="619"/>
      <c r="DK6" s="619"/>
      <c r="DL6" s="619"/>
      <c r="DM6" s="619"/>
      <c r="DN6" s="619"/>
      <c r="DO6" s="619"/>
      <c r="DP6" s="620"/>
      <c r="DQ6" s="624">
        <v>236291</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13924</v>
      </c>
      <c r="S7" s="619"/>
      <c r="T7" s="619"/>
      <c r="U7" s="619"/>
      <c r="V7" s="619"/>
      <c r="W7" s="619"/>
      <c r="X7" s="619"/>
      <c r="Y7" s="620"/>
      <c r="Z7" s="671">
        <v>0.1</v>
      </c>
      <c r="AA7" s="671"/>
      <c r="AB7" s="671"/>
      <c r="AC7" s="671"/>
      <c r="AD7" s="672">
        <v>13924</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3263626</v>
      </c>
      <c r="BH7" s="619"/>
      <c r="BI7" s="619"/>
      <c r="BJ7" s="619"/>
      <c r="BK7" s="619"/>
      <c r="BL7" s="619"/>
      <c r="BM7" s="619"/>
      <c r="BN7" s="620"/>
      <c r="BO7" s="671">
        <v>50.7</v>
      </c>
      <c r="BP7" s="671"/>
      <c r="BQ7" s="671"/>
      <c r="BR7" s="671"/>
      <c r="BS7" s="672">
        <v>50130</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2243026</v>
      </c>
      <c r="CS7" s="619"/>
      <c r="CT7" s="619"/>
      <c r="CU7" s="619"/>
      <c r="CV7" s="619"/>
      <c r="CW7" s="619"/>
      <c r="CX7" s="619"/>
      <c r="CY7" s="620"/>
      <c r="CZ7" s="671">
        <v>11.5</v>
      </c>
      <c r="DA7" s="671"/>
      <c r="DB7" s="671"/>
      <c r="DC7" s="671"/>
      <c r="DD7" s="624">
        <v>245950</v>
      </c>
      <c r="DE7" s="619"/>
      <c r="DF7" s="619"/>
      <c r="DG7" s="619"/>
      <c r="DH7" s="619"/>
      <c r="DI7" s="619"/>
      <c r="DJ7" s="619"/>
      <c r="DK7" s="619"/>
      <c r="DL7" s="619"/>
      <c r="DM7" s="619"/>
      <c r="DN7" s="619"/>
      <c r="DO7" s="619"/>
      <c r="DP7" s="620"/>
      <c r="DQ7" s="624">
        <v>1805973</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39447</v>
      </c>
      <c r="S8" s="619"/>
      <c r="T8" s="619"/>
      <c r="U8" s="619"/>
      <c r="V8" s="619"/>
      <c r="W8" s="619"/>
      <c r="X8" s="619"/>
      <c r="Y8" s="620"/>
      <c r="Z8" s="671">
        <v>0.2</v>
      </c>
      <c r="AA8" s="671"/>
      <c r="AB8" s="671"/>
      <c r="AC8" s="671"/>
      <c r="AD8" s="672">
        <v>39447</v>
      </c>
      <c r="AE8" s="672"/>
      <c r="AF8" s="672"/>
      <c r="AG8" s="672"/>
      <c r="AH8" s="672"/>
      <c r="AI8" s="672"/>
      <c r="AJ8" s="672"/>
      <c r="AK8" s="672"/>
      <c r="AL8" s="641">
        <v>0.4</v>
      </c>
      <c r="AM8" s="673"/>
      <c r="AN8" s="673"/>
      <c r="AO8" s="674"/>
      <c r="AP8" s="615" t="s">
        <v>215</v>
      </c>
      <c r="AQ8" s="616"/>
      <c r="AR8" s="616"/>
      <c r="AS8" s="616"/>
      <c r="AT8" s="616"/>
      <c r="AU8" s="616"/>
      <c r="AV8" s="616"/>
      <c r="AW8" s="616"/>
      <c r="AX8" s="616"/>
      <c r="AY8" s="616"/>
      <c r="AZ8" s="616"/>
      <c r="BA8" s="616"/>
      <c r="BB8" s="616"/>
      <c r="BC8" s="616"/>
      <c r="BD8" s="616"/>
      <c r="BE8" s="616"/>
      <c r="BF8" s="617"/>
      <c r="BG8" s="618">
        <v>96245</v>
      </c>
      <c r="BH8" s="619"/>
      <c r="BI8" s="619"/>
      <c r="BJ8" s="619"/>
      <c r="BK8" s="619"/>
      <c r="BL8" s="619"/>
      <c r="BM8" s="619"/>
      <c r="BN8" s="620"/>
      <c r="BO8" s="671">
        <v>1.5</v>
      </c>
      <c r="BP8" s="671"/>
      <c r="BQ8" s="671"/>
      <c r="BR8" s="671"/>
      <c r="BS8" s="624" t="s">
        <v>107</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7164539</v>
      </c>
      <c r="CS8" s="619"/>
      <c r="CT8" s="619"/>
      <c r="CU8" s="619"/>
      <c r="CV8" s="619"/>
      <c r="CW8" s="619"/>
      <c r="CX8" s="619"/>
      <c r="CY8" s="620"/>
      <c r="CZ8" s="671">
        <v>36.6</v>
      </c>
      <c r="DA8" s="671"/>
      <c r="DB8" s="671"/>
      <c r="DC8" s="671"/>
      <c r="DD8" s="624">
        <v>227986</v>
      </c>
      <c r="DE8" s="619"/>
      <c r="DF8" s="619"/>
      <c r="DG8" s="619"/>
      <c r="DH8" s="619"/>
      <c r="DI8" s="619"/>
      <c r="DJ8" s="619"/>
      <c r="DK8" s="619"/>
      <c r="DL8" s="619"/>
      <c r="DM8" s="619"/>
      <c r="DN8" s="619"/>
      <c r="DO8" s="619"/>
      <c r="DP8" s="620"/>
      <c r="DQ8" s="624">
        <v>3257138</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36742</v>
      </c>
      <c r="S9" s="619"/>
      <c r="T9" s="619"/>
      <c r="U9" s="619"/>
      <c r="V9" s="619"/>
      <c r="W9" s="619"/>
      <c r="X9" s="619"/>
      <c r="Y9" s="620"/>
      <c r="Z9" s="671">
        <v>0.2</v>
      </c>
      <c r="AA9" s="671"/>
      <c r="AB9" s="671"/>
      <c r="AC9" s="671"/>
      <c r="AD9" s="672">
        <v>36742</v>
      </c>
      <c r="AE9" s="672"/>
      <c r="AF9" s="672"/>
      <c r="AG9" s="672"/>
      <c r="AH9" s="672"/>
      <c r="AI9" s="672"/>
      <c r="AJ9" s="672"/>
      <c r="AK9" s="672"/>
      <c r="AL9" s="641">
        <v>0.3</v>
      </c>
      <c r="AM9" s="673"/>
      <c r="AN9" s="673"/>
      <c r="AO9" s="674"/>
      <c r="AP9" s="615" t="s">
        <v>218</v>
      </c>
      <c r="AQ9" s="616"/>
      <c r="AR9" s="616"/>
      <c r="AS9" s="616"/>
      <c r="AT9" s="616"/>
      <c r="AU9" s="616"/>
      <c r="AV9" s="616"/>
      <c r="AW9" s="616"/>
      <c r="AX9" s="616"/>
      <c r="AY9" s="616"/>
      <c r="AZ9" s="616"/>
      <c r="BA9" s="616"/>
      <c r="BB9" s="616"/>
      <c r="BC9" s="616"/>
      <c r="BD9" s="616"/>
      <c r="BE9" s="616"/>
      <c r="BF9" s="617"/>
      <c r="BG9" s="618">
        <v>2793834</v>
      </c>
      <c r="BH9" s="619"/>
      <c r="BI9" s="619"/>
      <c r="BJ9" s="619"/>
      <c r="BK9" s="619"/>
      <c r="BL9" s="619"/>
      <c r="BM9" s="619"/>
      <c r="BN9" s="620"/>
      <c r="BO9" s="671">
        <v>43.4</v>
      </c>
      <c r="BP9" s="671"/>
      <c r="BQ9" s="671"/>
      <c r="BR9" s="671"/>
      <c r="BS9" s="624" t="s">
        <v>107</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1763232</v>
      </c>
      <c r="CS9" s="619"/>
      <c r="CT9" s="619"/>
      <c r="CU9" s="619"/>
      <c r="CV9" s="619"/>
      <c r="CW9" s="619"/>
      <c r="CX9" s="619"/>
      <c r="CY9" s="620"/>
      <c r="CZ9" s="671">
        <v>9</v>
      </c>
      <c r="DA9" s="671"/>
      <c r="DB9" s="671"/>
      <c r="DC9" s="671"/>
      <c r="DD9" s="624">
        <v>57794</v>
      </c>
      <c r="DE9" s="619"/>
      <c r="DF9" s="619"/>
      <c r="DG9" s="619"/>
      <c r="DH9" s="619"/>
      <c r="DI9" s="619"/>
      <c r="DJ9" s="619"/>
      <c r="DK9" s="619"/>
      <c r="DL9" s="619"/>
      <c r="DM9" s="619"/>
      <c r="DN9" s="619"/>
      <c r="DO9" s="619"/>
      <c r="DP9" s="620"/>
      <c r="DQ9" s="624">
        <v>1418914</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1012287</v>
      </c>
      <c r="S10" s="619"/>
      <c r="T10" s="619"/>
      <c r="U10" s="619"/>
      <c r="V10" s="619"/>
      <c r="W10" s="619"/>
      <c r="X10" s="619"/>
      <c r="Y10" s="620"/>
      <c r="Z10" s="671">
        <v>4.9000000000000004</v>
      </c>
      <c r="AA10" s="671"/>
      <c r="AB10" s="671"/>
      <c r="AC10" s="671"/>
      <c r="AD10" s="672">
        <v>1012287</v>
      </c>
      <c r="AE10" s="672"/>
      <c r="AF10" s="672"/>
      <c r="AG10" s="672"/>
      <c r="AH10" s="672"/>
      <c r="AI10" s="672"/>
      <c r="AJ10" s="672"/>
      <c r="AK10" s="672"/>
      <c r="AL10" s="641">
        <v>9.1999999999999993</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97699</v>
      </c>
      <c r="BH10" s="619"/>
      <c r="BI10" s="619"/>
      <c r="BJ10" s="619"/>
      <c r="BK10" s="619"/>
      <c r="BL10" s="619"/>
      <c r="BM10" s="619"/>
      <c r="BN10" s="620"/>
      <c r="BO10" s="671">
        <v>1.5</v>
      </c>
      <c r="BP10" s="671"/>
      <c r="BQ10" s="671"/>
      <c r="BR10" s="671"/>
      <c r="BS10" s="624" t="s">
        <v>107</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35043</v>
      </c>
      <c r="CS10" s="619"/>
      <c r="CT10" s="619"/>
      <c r="CU10" s="619"/>
      <c r="CV10" s="619"/>
      <c r="CW10" s="619"/>
      <c r="CX10" s="619"/>
      <c r="CY10" s="620"/>
      <c r="CZ10" s="671">
        <v>0.2</v>
      </c>
      <c r="DA10" s="671"/>
      <c r="DB10" s="671"/>
      <c r="DC10" s="671"/>
      <c r="DD10" s="624" t="s">
        <v>107</v>
      </c>
      <c r="DE10" s="619"/>
      <c r="DF10" s="619"/>
      <c r="DG10" s="619"/>
      <c r="DH10" s="619"/>
      <c r="DI10" s="619"/>
      <c r="DJ10" s="619"/>
      <c r="DK10" s="619"/>
      <c r="DL10" s="619"/>
      <c r="DM10" s="619"/>
      <c r="DN10" s="619"/>
      <c r="DO10" s="619"/>
      <c r="DP10" s="620"/>
      <c r="DQ10" s="624">
        <v>16768</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v>18494</v>
      </c>
      <c r="S11" s="619"/>
      <c r="T11" s="619"/>
      <c r="U11" s="619"/>
      <c r="V11" s="619"/>
      <c r="W11" s="619"/>
      <c r="X11" s="619"/>
      <c r="Y11" s="620"/>
      <c r="Z11" s="671">
        <v>0.1</v>
      </c>
      <c r="AA11" s="671"/>
      <c r="AB11" s="671"/>
      <c r="AC11" s="671"/>
      <c r="AD11" s="672">
        <v>18494</v>
      </c>
      <c r="AE11" s="672"/>
      <c r="AF11" s="672"/>
      <c r="AG11" s="672"/>
      <c r="AH11" s="672"/>
      <c r="AI11" s="672"/>
      <c r="AJ11" s="672"/>
      <c r="AK11" s="672"/>
      <c r="AL11" s="641">
        <v>0.2</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275848</v>
      </c>
      <c r="BH11" s="619"/>
      <c r="BI11" s="619"/>
      <c r="BJ11" s="619"/>
      <c r="BK11" s="619"/>
      <c r="BL11" s="619"/>
      <c r="BM11" s="619"/>
      <c r="BN11" s="620"/>
      <c r="BO11" s="671">
        <v>4.3</v>
      </c>
      <c r="BP11" s="671"/>
      <c r="BQ11" s="671"/>
      <c r="BR11" s="671"/>
      <c r="BS11" s="624">
        <v>50130</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498975</v>
      </c>
      <c r="CS11" s="619"/>
      <c r="CT11" s="619"/>
      <c r="CU11" s="619"/>
      <c r="CV11" s="619"/>
      <c r="CW11" s="619"/>
      <c r="CX11" s="619"/>
      <c r="CY11" s="620"/>
      <c r="CZ11" s="671">
        <v>2.5</v>
      </c>
      <c r="DA11" s="671"/>
      <c r="DB11" s="671"/>
      <c r="DC11" s="671"/>
      <c r="DD11" s="624">
        <v>199582</v>
      </c>
      <c r="DE11" s="619"/>
      <c r="DF11" s="619"/>
      <c r="DG11" s="619"/>
      <c r="DH11" s="619"/>
      <c r="DI11" s="619"/>
      <c r="DJ11" s="619"/>
      <c r="DK11" s="619"/>
      <c r="DL11" s="619"/>
      <c r="DM11" s="619"/>
      <c r="DN11" s="619"/>
      <c r="DO11" s="619"/>
      <c r="DP11" s="620"/>
      <c r="DQ11" s="624">
        <v>203141</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2590032</v>
      </c>
      <c r="BH12" s="619"/>
      <c r="BI12" s="619"/>
      <c r="BJ12" s="619"/>
      <c r="BK12" s="619"/>
      <c r="BL12" s="619"/>
      <c r="BM12" s="619"/>
      <c r="BN12" s="620"/>
      <c r="BO12" s="671">
        <v>40.200000000000003</v>
      </c>
      <c r="BP12" s="671"/>
      <c r="BQ12" s="671"/>
      <c r="BR12" s="671"/>
      <c r="BS12" s="624" t="s">
        <v>107</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165217</v>
      </c>
      <c r="CS12" s="619"/>
      <c r="CT12" s="619"/>
      <c r="CU12" s="619"/>
      <c r="CV12" s="619"/>
      <c r="CW12" s="619"/>
      <c r="CX12" s="619"/>
      <c r="CY12" s="620"/>
      <c r="CZ12" s="671">
        <v>0.8</v>
      </c>
      <c r="DA12" s="671"/>
      <c r="DB12" s="671"/>
      <c r="DC12" s="671"/>
      <c r="DD12" s="624">
        <v>1282</v>
      </c>
      <c r="DE12" s="619"/>
      <c r="DF12" s="619"/>
      <c r="DG12" s="619"/>
      <c r="DH12" s="619"/>
      <c r="DI12" s="619"/>
      <c r="DJ12" s="619"/>
      <c r="DK12" s="619"/>
      <c r="DL12" s="619"/>
      <c r="DM12" s="619"/>
      <c r="DN12" s="619"/>
      <c r="DO12" s="619"/>
      <c r="DP12" s="620"/>
      <c r="DQ12" s="624">
        <v>158931</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45541</v>
      </c>
      <c r="S13" s="619"/>
      <c r="T13" s="619"/>
      <c r="U13" s="619"/>
      <c r="V13" s="619"/>
      <c r="W13" s="619"/>
      <c r="X13" s="619"/>
      <c r="Y13" s="620"/>
      <c r="Z13" s="671">
        <v>0.2</v>
      </c>
      <c r="AA13" s="671"/>
      <c r="AB13" s="671"/>
      <c r="AC13" s="671"/>
      <c r="AD13" s="672">
        <v>45541</v>
      </c>
      <c r="AE13" s="672"/>
      <c r="AF13" s="672"/>
      <c r="AG13" s="672"/>
      <c r="AH13" s="672"/>
      <c r="AI13" s="672"/>
      <c r="AJ13" s="672"/>
      <c r="AK13" s="672"/>
      <c r="AL13" s="641">
        <v>0.4</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2581363</v>
      </c>
      <c r="BH13" s="619"/>
      <c r="BI13" s="619"/>
      <c r="BJ13" s="619"/>
      <c r="BK13" s="619"/>
      <c r="BL13" s="619"/>
      <c r="BM13" s="619"/>
      <c r="BN13" s="620"/>
      <c r="BO13" s="671">
        <v>40.1</v>
      </c>
      <c r="BP13" s="671"/>
      <c r="BQ13" s="671"/>
      <c r="BR13" s="671"/>
      <c r="BS13" s="624" t="s">
        <v>107</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2336215</v>
      </c>
      <c r="CS13" s="619"/>
      <c r="CT13" s="619"/>
      <c r="CU13" s="619"/>
      <c r="CV13" s="619"/>
      <c r="CW13" s="619"/>
      <c r="CX13" s="619"/>
      <c r="CY13" s="620"/>
      <c r="CZ13" s="671">
        <v>11.9</v>
      </c>
      <c r="DA13" s="671"/>
      <c r="DB13" s="671"/>
      <c r="DC13" s="671"/>
      <c r="DD13" s="624">
        <v>1206455</v>
      </c>
      <c r="DE13" s="619"/>
      <c r="DF13" s="619"/>
      <c r="DG13" s="619"/>
      <c r="DH13" s="619"/>
      <c r="DI13" s="619"/>
      <c r="DJ13" s="619"/>
      <c r="DK13" s="619"/>
      <c r="DL13" s="619"/>
      <c r="DM13" s="619"/>
      <c r="DN13" s="619"/>
      <c r="DO13" s="619"/>
      <c r="DP13" s="620"/>
      <c r="DQ13" s="624">
        <v>1337365</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106895</v>
      </c>
      <c r="BH14" s="619"/>
      <c r="BI14" s="619"/>
      <c r="BJ14" s="619"/>
      <c r="BK14" s="619"/>
      <c r="BL14" s="619"/>
      <c r="BM14" s="619"/>
      <c r="BN14" s="620"/>
      <c r="BO14" s="671">
        <v>1.7</v>
      </c>
      <c r="BP14" s="671"/>
      <c r="BQ14" s="671"/>
      <c r="BR14" s="671"/>
      <c r="BS14" s="624" t="s">
        <v>107</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664718</v>
      </c>
      <c r="CS14" s="619"/>
      <c r="CT14" s="619"/>
      <c r="CU14" s="619"/>
      <c r="CV14" s="619"/>
      <c r="CW14" s="619"/>
      <c r="CX14" s="619"/>
      <c r="CY14" s="620"/>
      <c r="CZ14" s="671">
        <v>3.4</v>
      </c>
      <c r="DA14" s="671"/>
      <c r="DB14" s="671"/>
      <c r="DC14" s="671"/>
      <c r="DD14" s="624">
        <v>161768</v>
      </c>
      <c r="DE14" s="619"/>
      <c r="DF14" s="619"/>
      <c r="DG14" s="619"/>
      <c r="DH14" s="619"/>
      <c r="DI14" s="619"/>
      <c r="DJ14" s="619"/>
      <c r="DK14" s="619"/>
      <c r="DL14" s="619"/>
      <c r="DM14" s="619"/>
      <c r="DN14" s="619"/>
      <c r="DO14" s="619"/>
      <c r="DP14" s="620"/>
      <c r="DQ14" s="624">
        <v>489874</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38359</v>
      </c>
      <c r="S15" s="619"/>
      <c r="T15" s="619"/>
      <c r="U15" s="619"/>
      <c r="V15" s="619"/>
      <c r="W15" s="619"/>
      <c r="X15" s="619"/>
      <c r="Y15" s="620"/>
      <c r="Z15" s="671">
        <v>0.2</v>
      </c>
      <c r="AA15" s="671"/>
      <c r="AB15" s="671"/>
      <c r="AC15" s="671"/>
      <c r="AD15" s="672">
        <v>38359</v>
      </c>
      <c r="AE15" s="672"/>
      <c r="AF15" s="672"/>
      <c r="AG15" s="672"/>
      <c r="AH15" s="672"/>
      <c r="AI15" s="672"/>
      <c r="AJ15" s="672"/>
      <c r="AK15" s="672"/>
      <c r="AL15" s="641">
        <v>0.3</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475843</v>
      </c>
      <c r="BH15" s="619"/>
      <c r="BI15" s="619"/>
      <c r="BJ15" s="619"/>
      <c r="BK15" s="619"/>
      <c r="BL15" s="619"/>
      <c r="BM15" s="619"/>
      <c r="BN15" s="620"/>
      <c r="BO15" s="671">
        <v>7.4</v>
      </c>
      <c r="BP15" s="671"/>
      <c r="BQ15" s="671"/>
      <c r="BR15" s="671"/>
      <c r="BS15" s="624" t="s">
        <v>107</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2373699</v>
      </c>
      <c r="CS15" s="619"/>
      <c r="CT15" s="619"/>
      <c r="CU15" s="619"/>
      <c r="CV15" s="619"/>
      <c r="CW15" s="619"/>
      <c r="CX15" s="619"/>
      <c r="CY15" s="620"/>
      <c r="CZ15" s="671">
        <v>12.1</v>
      </c>
      <c r="DA15" s="671"/>
      <c r="DB15" s="671"/>
      <c r="DC15" s="671"/>
      <c r="DD15" s="624">
        <v>525842</v>
      </c>
      <c r="DE15" s="619"/>
      <c r="DF15" s="619"/>
      <c r="DG15" s="619"/>
      <c r="DH15" s="619"/>
      <c r="DI15" s="619"/>
      <c r="DJ15" s="619"/>
      <c r="DK15" s="619"/>
      <c r="DL15" s="619"/>
      <c r="DM15" s="619"/>
      <c r="DN15" s="619"/>
      <c r="DO15" s="619"/>
      <c r="DP15" s="620"/>
      <c r="DQ15" s="624">
        <v>1865691</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3710291</v>
      </c>
      <c r="S16" s="619"/>
      <c r="T16" s="619"/>
      <c r="U16" s="619"/>
      <c r="V16" s="619"/>
      <c r="W16" s="619"/>
      <c r="X16" s="619"/>
      <c r="Y16" s="620"/>
      <c r="Z16" s="671">
        <v>18</v>
      </c>
      <c r="AA16" s="671"/>
      <c r="AB16" s="671"/>
      <c r="AC16" s="671"/>
      <c r="AD16" s="672">
        <v>3075903</v>
      </c>
      <c r="AE16" s="672"/>
      <c r="AF16" s="672"/>
      <c r="AG16" s="672"/>
      <c r="AH16" s="672"/>
      <c r="AI16" s="672"/>
      <c r="AJ16" s="672"/>
      <c r="AK16" s="672"/>
      <c r="AL16" s="641">
        <v>28.1</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3075903</v>
      </c>
      <c r="S17" s="619"/>
      <c r="T17" s="619"/>
      <c r="U17" s="619"/>
      <c r="V17" s="619"/>
      <c r="W17" s="619"/>
      <c r="X17" s="619"/>
      <c r="Y17" s="620"/>
      <c r="Z17" s="671">
        <v>14.9</v>
      </c>
      <c r="AA17" s="671"/>
      <c r="AB17" s="671"/>
      <c r="AC17" s="671"/>
      <c r="AD17" s="672">
        <v>3075903</v>
      </c>
      <c r="AE17" s="672"/>
      <c r="AF17" s="672"/>
      <c r="AG17" s="672"/>
      <c r="AH17" s="672"/>
      <c r="AI17" s="672"/>
      <c r="AJ17" s="672"/>
      <c r="AK17" s="672"/>
      <c r="AL17" s="641">
        <v>28.1</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2107589</v>
      </c>
      <c r="CS17" s="619"/>
      <c r="CT17" s="619"/>
      <c r="CU17" s="619"/>
      <c r="CV17" s="619"/>
      <c r="CW17" s="619"/>
      <c r="CX17" s="619"/>
      <c r="CY17" s="620"/>
      <c r="CZ17" s="671">
        <v>10.8</v>
      </c>
      <c r="DA17" s="671"/>
      <c r="DB17" s="671"/>
      <c r="DC17" s="671"/>
      <c r="DD17" s="624" t="s">
        <v>107</v>
      </c>
      <c r="DE17" s="619"/>
      <c r="DF17" s="619"/>
      <c r="DG17" s="619"/>
      <c r="DH17" s="619"/>
      <c r="DI17" s="619"/>
      <c r="DJ17" s="619"/>
      <c r="DK17" s="619"/>
      <c r="DL17" s="619"/>
      <c r="DM17" s="619"/>
      <c r="DN17" s="619"/>
      <c r="DO17" s="619"/>
      <c r="DP17" s="620"/>
      <c r="DQ17" s="624">
        <v>2051099</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634387</v>
      </c>
      <c r="S18" s="619"/>
      <c r="T18" s="619"/>
      <c r="U18" s="619"/>
      <c r="V18" s="619"/>
      <c r="W18" s="619"/>
      <c r="X18" s="619"/>
      <c r="Y18" s="620"/>
      <c r="Z18" s="671">
        <v>3.1</v>
      </c>
      <c r="AA18" s="671"/>
      <c r="AB18" s="671"/>
      <c r="AC18" s="671"/>
      <c r="AD18" s="672" t="s">
        <v>107</v>
      </c>
      <c r="AE18" s="672"/>
      <c r="AF18" s="672"/>
      <c r="AG18" s="672"/>
      <c r="AH18" s="672"/>
      <c r="AI18" s="672"/>
      <c r="AJ18" s="672"/>
      <c r="AK18" s="672"/>
      <c r="AL18" s="641" t="s">
        <v>107</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11552492</v>
      </c>
      <c r="S20" s="619"/>
      <c r="T20" s="619"/>
      <c r="U20" s="619"/>
      <c r="V20" s="619"/>
      <c r="W20" s="619"/>
      <c r="X20" s="619"/>
      <c r="Y20" s="620"/>
      <c r="Z20" s="671">
        <v>56</v>
      </c>
      <c r="AA20" s="671"/>
      <c r="AB20" s="671"/>
      <c r="AC20" s="671"/>
      <c r="AD20" s="672">
        <v>10918104</v>
      </c>
      <c r="AE20" s="672"/>
      <c r="AF20" s="672"/>
      <c r="AG20" s="672"/>
      <c r="AH20" s="672"/>
      <c r="AI20" s="672"/>
      <c r="AJ20" s="672"/>
      <c r="AK20" s="672"/>
      <c r="AL20" s="641">
        <v>99.6</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19588544</v>
      </c>
      <c r="CS20" s="619"/>
      <c r="CT20" s="619"/>
      <c r="CU20" s="619"/>
      <c r="CV20" s="619"/>
      <c r="CW20" s="619"/>
      <c r="CX20" s="619"/>
      <c r="CY20" s="620"/>
      <c r="CZ20" s="671">
        <v>100</v>
      </c>
      <c r="DA20" s="671"/>
      <c r="DB20" s="671"/>
      <c r="DC20" s="671"/>
      <c r="DD20" s="624">
        <v>2626659</v>
      </c>
      <c r="DE20" s="619"/>
      <c r="DF20" s="619"/>
      <c r="DG20" s="619"/>
      <c r="DH20" s="619"/>
      <c r="DI20" s="619"/>
      <c r="DJ20" s="619"/>
      <c r="DK20" s="619"/>
      <c r="DL20" s="619"/>
      <c r="DM20" s="619"/>
      <c r="DN20" s="619"/>
      <c r="DO20" s="619"/>
      <c r="DP20" s="620"/>
      <c r="DQ20" s="624">
        <v>12841185</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v>11910</v>
      </c>
      <c r="S21" s="619"/>
      <c r="T21" s="619"/>
      <c r="U21" s="619"/>
      <c r="V21" s="619"/>
      <c r="W21" s="619"/>
      <c r="X21" s="619"/>
      <c r="Y21" s="620"/>
      <c r="Z21" s="671">
        <v>0.1</v>
      </c>
      <c r="AA21" s="671"/>
      <c r="AB21" s="671"/>
      <c r="AC21" s="671"/>
      <c r="AD21" s="672">
        <v>11910</v>
      </c>
      <c r="AE21" s="672"/>
      <c r="AF21" s="672"/>
      <c r="AG21" s="672"/>
      <c r="AH21" s="672"/>
      <c r="AI21" s="672"/>
      <c r="AJ21" s="672"/>
      <c r="AK21" s="672"/>
      <c r="AL21" s="641">
        <v>0.1</v>
      </c>
      <c r="AM21" s="673"/>
      <c r="AN21" s="673"/>
      <c r="AO21" s="674"/>
      <c r="AP21" s="712" t="s">
        <v>254</v>
      </c>
      <c r="AQ21" s="719"/>
      <c r="AR21" s="719"/>
      <c r="AS21" s="719"/>
      <c r="AT21" s="719"/>
      <c r="AU21" s="719"/>
      <c r="AV21" s="719"/>
      <c r="AW21" s="719"/>
      <c r="AX21" s="719"/>
      <c r="AY21" s="719"/>
      <c r="AZ21" s="719"/>
      <c r="BA21" s="719"/>
      <c r="BB21" s="719"/>
      <c r="BC21" s="719"/>
      <c r="BD21" s="719"/>
      <c r="BE21" s="719"/>
      <c r="BF21" s="714"/>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317165</v>
      </c>
      <c r="S22" s="619"/>
      <c r="T22" s="619"/>
      <c r="U22" s="619"/>
      <c r="V22" s="619"/>
      <c r="W22" s="619"/>
      <c r="X22" s="619"/>
      <c r="Y22" s="620"/>
      <c r="Z22" s="671">
        <v>1.5</v>
      </c>
      <c r="AA22" s="671"/>
      <c r="AB22" s="671"/>
      <c r="AC22" s="671"/>
      <c r="AD22" s="672" t="s">
        <v>107</v>
      </c>
      <c r="AE22" s="672"/>
      <c r="AF22" s="672"/>
      <c r="AG22" s="672"/>
      <c r="AH22" s="672"/>
      <c r="AI22" s="672"/>
      <c r="AJ22" s="672"/>
      <c r="AK22" s="672"/>
      <c r="AL22" s="641" t="s">
        <v>107</v>
      </c>
      <c r="AM22" s="673"/>
      <c r="AN22" s="673"/>
      <c r="AO22" s="674"/>
      <c r="AP22" s="712" t="s">
        <v>256</v>
      </c>
      <c r="AQ22" s="719"/>
      <c r="AR22" s="719"/>
      <c r="AS22" s="719"/>
      <c r="AT22" s="719"/>
      <c r="AU22" s="719"/>
      <c r="AV22" s="719"/>
      <c r="AW22" s="719"/>
      <c r="AX22" s="719"/>
      <c r="AY22" s="719"/>
      <c r="AZ22" s="719"/>
      <c r="BA22" s="719"/>
      <c r="BB22" s="719"/>
      <c r="BC22" s="719"/>
      <c r="BD22" s="719"/>
      <c r="BE22" s="719"/>
      <c r="BF22" s="714"/>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259413</v>
      </c>
      <c r="S23" s="619"/>
      <c r="T23" s="619"/>
      <c r="U23" s="619"/>
      <c r="V23" s="619"/>
      <c r="W23" s="619"/>
      <c r="X23" s="619"/>
      <c r="Y23" s="620"/>
      <c r="Z23" s="671">
        <v>1.3</v>
      </c>
      <c r="AA23" s="671"/>
      <c r="AB23" s="671"/>
      <c r="AC23" s="671"/>
      <c r="AD23" s="672">
        <v>7569</v>
      </c>
      <c r="AE23" s="672"/>
      <c r="AF23" s="672"/>
      <c r="AG23" s="672"/>
      <c r="AH23" s="672"/>
      <c r="AI23" s="672"/>
      <c r="AJ23" s="672"/>
      <c r="AK23" s="672"/>
      <c r="AL23" s="641">
        <v>0.1</v>
      </c>
      <c r="AM23" s="673"/>
      <c r="AN23" s="673"/>
      <c r="AO23" s="674"/>
      <c r="AP23" s="712" t="s">
        <v>259</v>
      </c>
      <c r="AQ23" s="719"/>
      <c r="AR23" s="719"/>
      <c r="AS23" s="719"/>
      <c r="AT23" s="719"/>
      <c r="AU23" s="719"/>
      <c r="AV23" s="719"/>
      <c r="AW23" s="719"/>
      <c r="AX23" s="719"/>
      <c r="AY23" s="719"/>
      <c r="AZ23" s="719"/>
      <c r="BA23" s="719"/>
      <c r="BB23" s="719"/>
      <c r="BC23" s="719"/>
      <c r="BD23" s="719"/>
      <c r="BE23" s="719"/>
      <c r="BF23" s="714"/>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177246</v>
      </c>
      <c r="S24" s="619"/>
      <c r="T24" s="619"/>
      <c r="U24" s="619"/>
      <c r="V24" s="619"/>
      <c r="W24" s="619"/>
      <c r="X24" s="619"/>
      <c r="Y24" s="620"/>
      <c r="Z24" s="671">
        <v>0.9</v>
      </c>
      <c r="AA24" s="671"/>
      <c r="AB24" s="671"/>
      <c r="AC24" s="671"/>
      <c r="AD24" s="672" t="s">
        <v>107</v>
      </c>
      <c r="AE24" s="672"/>
      <c r="AF24" s="672"/>
      <c r="AG24" s="672"/>
      <c r="AH24" s="672"/>
      <c r="AI24" s="672"/>
      <c r="AJ24" s="672"/>
      <c r="AK24" s="672"/>
      <c r="AL24" s="641" t="s">
        <v>107</v>
      </c>
      <c r="AM24" s="673"/>
      <c r="AN24" s="673"/>
      <c r="AO24" s="674"/>
      <c r="AP24" s="712" t="s">
        <v>266</v>
      </c>
      <c r="AQ24" s="719"/>
      <c r="AR24" s="719"/>
      <c r="AS24" s="719"/>
      <c r="AT24" s="719"/>
      <c r="AU24" s="719"/>
      <c r="AV24" s="719"/>
      <c r="AW24" s="719"/>
      <c r="AX24" s="719"/>
      <c r="AY24" s="719"/>
      <c r="AZ24" s="719"/>
      <c r="BA24" s="719"/>
      <c r="BB24" s="719"/>
      <c r="BC24" s="719"/>
      <c r="BD24" s="719"/>
      <c r="BE24" s="719"/>
      <c r="BF24" s="714"/>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9681572</v>
      </c>
      <c r="CS24" s="669"/>
      <c r="CT24" s="669"/>
      <c r="CU24" s="669"/>
      <c r="CV24" s="669"/>
      <c r="CW24" s="669"/>
      <c r="CX24" s="669"/>
      <c r="CY24" s="716"/>
      <c r="CZ24" s="720">
        <v>49.4</v>
      </c>
      <c r="DA24" s="721"/>
      <c r="DB24" s="721"/>
      <c r="DC24" s="722"/>
      <c r="DD24" s="715">
        <v>6250333</v>
      </c>
      <c r="DE24" s="669"/>
      <c r="DF24" s="669"/>
      <c r="DG24" s="669"/>
      <c r="DH24" s="669"/>
      <c r="DI24" s="669"/>
      <c r="DJ24" s="669"/>
      <c r="DK24" s="716"/>
      <c r="DL24" s="715">
        <v>6206883</v>
      </c>
      <c r="DM24" s="669"/>
      <c r="DN24" s="669"/>
      <c r="DO24" s="669"/>
      <c r="DP24" s="669"/>
      <c r="DQ24" s="669"/>
      <c r="DR24" s="669"/>
      <c r="DS24" s="669"/>
      <c r="DT24" s="669"/>
      <c r="DU24" s="669"/>
      <c r="DV24" s="716"/>
      <c r="DW24" s="717">
        <v>52.6</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3303723</v>
      </c>
      <c r="S25" s="619"/>
      <c r="T25" s="619"/>
      <c r="U25" s="619"/>
      <c r="V25" s="619"/>
      <c r="W25" s="619"/>
      <c r="X25" s="619"/>
      <c r="Y25" s="620"/>
      <c r="Z25" s="671">
        <v>16</v>
      </c>
      <c r="AA25" s="671"/>
      <c r="AB25" s="671"/>
      <c r="AC25" s="671"/>
      <c r="AD25" s="672" t="s">
        <v>107</v>
      </c>
      <c r="AE25" s="672"/>
      <c r="AF25" s="672"/>
      <c r="AG25" s="672"/>
      <c r="AH25" s="672"/>
      <c r="AI25" s="672"/>
      <c r="AJ25" s="672"/>
      <c r="AK25" s="672"/>
      <c r="AL25" s="641" t="s">
        <v>107</v>
      </c>
      <c r="AM25" s="673"/>
      <c r="AN25" s="673"/>
      <c r="AO25" s="674"/>
      <c r="AP25" s="712" t="s">
        <v>269</v>
      </c>
      <c r="AQ25" s="719"/>
      <c r="AR25" s="719"/>
      <c r="AS25" s="719"/>
      <c r="AT25" s="719"/>
      <c r="AU25" s="719"/>
      <c r="AV25" s="719"/>
      <c r="AW25" s="719"/>
      <c r="AX25" s="719"/>
      <c r="AY25" s="719"/>
      <c r="AZ25" s="719"/>
      <c r="BA25" s="719"/>
      <c r="BB25" s="719"/>
      <c r="BC25" s="719"/>
      <c r="BD25" s="719"/>
      <c r="BE25" s="719"/>
      <c r="BF25" s="714"/>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3223348</v>
      </c>
      <c r="CS25" s="637"/>
      <c r="CT25" s="637"/>
      <c r="CU25" s="637"/>
      <c r="CV25" s="637"/>
      <c r="CW25" s="637"/>
      <c r="CX25" s="637"/>
      <c r="CY25" s="638"/>
      <c r="CZ25" s="621">
        <v>16.5</v>
      </c>
      <c r="DA25" s="639"/>
      <c r="DB25" s="639"/>
      <c r="DC25" s="640"/>
      <c r="DD25" s="624">
        <v>3018370</v>
      </c>
      <c r="DE25" s="637"/>
      <c r="DF25" s="637"/>
      <c r="DG25" s="637"/>
      <c r="DH25" s="637"/>
      <c r="DI25" s="637"/>
      <c r="DJ25" s="637"/>
      <c r="DK25" s="638"/>
      <c r="DL25" s="624">
        <v>2995294</v>
      </c>
      <c r="DM25" s="637"/>
      <c r="DN25" s="637"/>
      <c r="DO25" s="637"/>
      <c r="DP25" s="637"/>
      <c r="DQ25" s="637"/>
      <c r="DR25" s="637"/>
      <c r="DS25" s="637"/>
      <c r="DT25" s="637"/>
      <c r="DU25" s="637"/>
      <c r="DV25" s="638"/>
      <c r="DW25" s="641">
        <v>25.4</v>
      </c>
      <c r="DX25" s="642"/>
      <c r="DY25" s="642"/>
      <c r="DZ25" s="642"/>
      <c r="EA25" s="642"/>
      <c r="EB25" s="642"/>
      <c r="EC25" s="643"/>
    </row>
    <row r="26" spans="2:133" ht="11.25" customHeight="1">
      <c r="B26" s="709" t="s">
        <v>271</v>
      </c>
      <c r="C26" s="710"/>
      <c r="D26" s="710"/>
      <c r="E26" s="710"/>
      <c r="F26" s="710"/>
      <c r="G26" s="710"/>
      <c r="H26" s="710"/>
      <c r="I26" s="710"/>
      <c r="J26" s="710"/>
      <c r="K26" s="710"/>
      <c r="L26" s="710"/>
      <c r="M26" s="710"/>
      <c r="N26" s="710"/>
      <c r="O26" s="710"/>
      <c r="P26" s="710"/>
      <c r="Q26" s="711"/>
      <c r="R26" s="618">
        <v>7958</v>
      </c>
      <c r="S26" s="619"/>
      <c r="T26" s="619"/>
      <c r="U26" s="619"/>
      <c r="V26" s="619"/>
      <c r="W26" s="619"/>
      <c r="X26" s="619"/>
      <c r="Y26" s="620"/>
      <c r="Z26" s="671">
        <v>0</v>
      </c>
      <c r="AA26" s="671"/>
      <c r="AB26" s="671"/>
      <c r="AC26" s="671"/>
      <c r="AD26" s="672">
        <v>7958</v>
      </c>
      <c r="AE26" s="672"/>
      <c r="AF26" s="672"/>
      <c r="AG26" s="672"/>
      <c r="AH26" s="672"/>
      <c r="AI26" s="672"/>
      <c r="AJ26" s="672"/>
      <c r="AK26" s="672"/>
      <c r="AL26" s="641">
        <v>0.1</v>
      </c>
      <c r="AM26" s="673"/>
      <c r="AN26" s="673"/>
      <c r="AO26" s="674"/>
      <c r="AP26" s="712" t="s">
        <v>272</v>
      </c>
      <c r="AQ26" s="713"/>
      <c r="AR26" s="713"/>
      <c r="AS26" s="713"/>
      <c r="AT26" s="713"/>
      <c r="AU26" s="713"/>
      <c r="AV26" s="713"/>
      <c r="AW26" s="713"/>
      <c r="AX26" s="713"/>
      <c r="AY26" s="713"/>
      <c r="AZ26" s="713"/>
      <c r="BA26" s="713"/>
      <c r="BB26" s="713"/>
      <c r="BC26" s="713"/>
      <c r="BD26" s="713"/>
      <c r="BE26" s="713"/>
      <c r="BF26" s="714"/>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1961267</v>
      </c>
      <c r="CS26" s="619"/>
      <c r="CT26" s="619"/>
      <c r="CU26" s="619"/>
      <c r="CV26" s="619"/>
      <c r="CW26" s="619"/>
      <c r="CX26" s="619"/>
      <c r="CY26" s="620"/>
      <c r="CZ26" s="621">
        <v>10</v>
      </c>
      <c r="DA26" s="639"/>
      <c r="DB26" s="639"/>
      <c r="DC26" s="640"/>
      <c r="DD26" s="624">
        <v>1813835</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c r="B27" s="615" t="s">
        <v>274</v>
      </c>
      <c r="C27" s="616"/>
      <c r="D27" s="616"/>
      <c r="E27" s="616"/>
      <c r="F27" s="616"/>
      <c r="G27" s="616"/>
      <c r="H27" s="616"/>
      <c r="I27" s="616"/>
      <c r="J27" s="616"/>
      <c r="K27" s="616"/>
      <c r="L27" s="616"/>
      <c r="M27" s="616"/>
      <c r="N27" s="616"/>
      <c r="O27" s="616"/>
      <c r="P27" s="616"/>
      <c r="Q27" s="617"/>
      <c r="R27" s="618">
        <v>1705677</v>
      </c>
      <c r="S27" s="619"/>
      <c r="T27" s="619"/>
      <c r="U27" s="619"/>
      <c r="V27" s="619"/>
      <c r="W27" s="619"/>
      <c r="X27" s="619"/>
      <c r="Y27" s="620"/>
      <c r="Z27" s="671">
        <v>8.3000000000000007</v>
      </c>
      <c r="AA27" s="671"/>
      <c r="AB27" s="671"/>
      <c r="AC27" s="671"/>
      <c r="AD27" s="672" t="s">
        <v>107</v>
      </c>
      <c r="AE27" s="672"/>
      <c r="AF27" s="672"/>
      <c r="AG27" s="672"/>
      <c r="AH27" s="672"/>
      <c r="AI27" s="672"/>
      <c r="AJ27" s="672"/>
      <c r="AK27" s="672"/>
      <c r="AL27" s="641" t="s">
        <v>107</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6436396</v>
      </c>
      <c r="BH27" s="619"/>
      <c r="BI27" s="619"/>
      <c r="BJ27" s="619"/>
      <c r="BK27" s="619"/>
      <c r="BL27" s="619"/>
      <c r="BM27" s="619"/>
      <c r="BN27" s="620"/>
      <c r="BO27" s="671">
        <v>100</v>
      </c>
      <c r="BP27" s="671"/>
      <c r="BQ27" s="671"/>
      <c r="BR27" s="671"/>
      <c r="BS27" s="624">
        <v>50130</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4350635</v>
      </c>
      <c r="CS27" s="637"/>
      <c r="CT27" s="637"/>
      <c r="CU27" s="637"/>
      <c r="CV27" s="637"/>
      <c r="CW27" s="637"/>
      <c r="CX27" s="637"/>
      <c r="CY27" s="638"/>
      <c r="CZ27" s="621">
        <v>22.2</v>
      </c>
      <c r="DA27" s="639"/>
      <c r="DB27" s="639"/>
      <c r="DC27" s="640"/>
      <c r="DD27" s="624">
        <v>1180864</v>
      </c>
      <c r="DE27" s="637"/>
      <c r="DF27" s="637"/>
      <c r="DG27" s="637"/>
      <c r="DH27" s="637"/>
      <c r="DI27" s="637"/>
      <c r="DJ27" s="637"/>
      <c r="DK27" s="638"/>
      <c r="DL27" s="624">
        <v>1160490</v>
      </c>
      <c r="DM27" s="637"/>
      <c r="DN27" s="637"/>
      <c r="DO27" s="637"/>
      <c r="DP27" s="637"/>
      <c r="DQ27" s="637"/>
      <c r="DR27" s="637"/>
      <c r="DS27" s="637"/>
      <c r="DT27" s="637"/>
      <c r="DU27" s="637"/>
      <c r="DV27" s="638"/>
      <c r="DW27" s="641">
        <v>9.8000000000000007</v>
      </c>
      <c r="DX27" s="642"/>
      <c r="DY27" s="642"/>
      <c r="DZ27" s="642"/>
      <c r="EA27" s="642"/>
      <c r="EB27" s="642"/>
      <c r="EC27" s="643"/>
    </row>
    <row r="28" spans="2:133" ht="11.25" customHeight="1">
      <c r="B28" s="615" t="s">
        <v>277</v>
      </c>
      <c r="C28" s="616"/>
      <c r="D28" s="616"/>
      <c r="E28" s="616"/>
      <c r="F28" s="616"/>
      <c r="G28" s="616"/>
      <c r="H28" s="616"/>
      <c r="I28" s="616"/>
      <c r="J28" s="616"/>
      <c r="K28" s="616"/>
      <c r="L28" s="616"/>
      <c r="M28" s="616"/>
      <c r="N28" s="616"/>
      <c r="O28" s="616"/>
      <c r="P28" s="616"/>
      <c r="Q28" s="617"/>
      <c r="R28" s="618">
        <v>39353</v>
      </c>
      <c r="S28" s="619"/>
      <c r="T28" s="619"/>
      <c r="U28" s="619"/>
      <c r="V28" s="619"/>
      <c r="W28" s="619"/>
      <c r="X28" s="619"/>
      <c r="Y28" s="620"/>
      <c r="Z28" s="671">
        <v>0.2</v>
      </c>
      <c r="AA28" s="671"/>
      <c r="AB28" s="671"/>
      <c r="AC28" s="671"/>
      <c r="AD28" s="672">
        <v>14154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2107589</v>
      </c>
      <c r="CS28" s="619"/>
      <c r="CT28" s="619"/>
      <c r="CU28" s="619"/>
      <c r="CV28" s="619"/>
      <c r="CW28" s="619"/>
      <c r="CX28" s="619"/>
      <c r="CY28" s="620"/>
      <c r="CZ28" s="621">
        <v>10.8</v>
      </c>
      <c r="DA28" s="639"/>
      <c r="DB28" s="639"/>
      <c r="DC28" s="640"/>
      <c r="DD28" s="624">
        <v>2051099</v>
      </c>
      <c r="DE28" s="619"/>
      <c r="DF28" s="619"/>
      <c r="DG28" s="619"/>
      <c r="DH28" s="619"/>
      <c r="DI28" s="619"/>
      <c r="DJ28" s="619"/>
      <c r="DK28" s="620"/>
      <c r="DL28" s="624">
        <v>2051099</v>
      </c>
      <c r="DM28" s="619"/>
      <c r="DN28" s="619"/>
      <c r="DO28" s="619"/>
      <c r="DP28" s="619"/>
      <c r="DQ28" s="619"/>
      <c r="DR28" s="619"/>
      <c r="DS28" s="619"/>
      <c r="DT28" s="619"/>
      <c r="DU28" s="619"/>
      <c r="DV28" s="620"/>
      <c r="DW28" s="641">
        <v>17.399999999999999</v>
      </c>
      <c r="DX28" s="642"/>
      <c r="DY28" s="642"/>
      <c r="DZ28" s="642"/>
      <c r="EA28" s="642"/>
      <c r="EB28" s="642"/>
      <c r="EC28" s="643"/>
    </row>
    <row r="29" spans="2:133" ht="11.25" customHeight="1">
      <c r="B29" s="615" t="s">
        <v>279</v>
      </c>
      <c r="C29" s="616"/>
      <c r="D29" s="616"/>
      <c r="E29" s="616"/>
      <c r="F29" s="616"/>
      <c r="G29" s="616"/>
      <c r="H29" s="616"/>
      <c r="I29" s="616"/>
      <c r="J29" s="616"/>
      <c r="K29" s="616"/>
      <c r="L29" s="616"/>
      <c r="M29" s="616"/>
      <c r="N29" s="616"/>
      <c r="O29" s="616"/>
      <c r="P29" s="616"/>
      <c r="Q29" s="617"/>
      <c r="R29" s="618">
        <v>8061</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706"/>
      <c r="BI29" s="706"/>
      <c r="BJ29" s="706"/>
      <c r="BK29" s="706"/>
      <c r="BL29" s="706"/>
      <c r="BM29" s="706"/>
      <c r="BN29" s="706"/>
      <c r="BO29" s="706"/>
      <c r="BP29" s="706"/>
      <c r="BQ29" s="707"/>
      <c r="BR29" s="678" t="s">
        <v>281</v>
      </c>
      <c r="BS29" s="706"/>
      <c r="BT29" s="706"/>
      <c r="BU29" s="706"/>
      <c r="BV29" s="706"/>
      <c r="BW29" s="706"/>
      <c r="BX29" s="706"/>
      <c r="BY29" s="706"/>
      <c r="BZ29" s="706"/>
      <c r="CA29" s="706"/>
      <c r="CB29" s="707"/>
      <c r="CD29" s="688" t="s">
        <v>282</v>
      </c>
      <c r="CE29" s="689"/>
      <c r="CF29" s="655" t="s">
        <v>283</v>
      </c>
      <c r="CG29" s="652"/>
      <c r="CH29" s="652"/>
      <c r="CI29" s="652"/>
      <c r="CJ29" s="652"/>
      <c r="CK29" s="652"/>
      <c r="CL29" s="652"/>
      <c r="CM29" s="652"/>
      <c r="CN29" s="652"/>
      <c r="CO29" s="652"/>
      <c r="CP29" s="652"/>
      <c r="CQ29" s="653"/>
      <c r="CR29" s="618">
        <v>2107524</v>
      </c>
      <c r="CS29" s="637"/>
      <c r="CT29" s="637"/>
      <c r="CU29" s="637"/>
      <c r="CV29" s="637"/>
      <c r="CW29" s="637"/>
      <c r="CX29" s="637"/>
      <c r="CY29" s="638"/>
      <c r="CZ29" s="621">
        <v>10.8</v>
      </c>
      <c r="DA29" s="639"/>
      <c r="DB29" s="639"/>
      <c r="DC29" s="640"/>
      <c r="DD29" s="624">
        <v>2051034</v>
      </c>
      <c r="DE29" s="637"/>
      <c r="DF29" s="637"/>
      <c r="DG29" s="637"/>
      <c r="DH29" s="637"/>
      <c r="DI29" s="637"/>
      <c r="DJ29" s="637"/>
      <c r="DK29" s="638"/>
      <c r="DL29" s="624">
        <v>2051034</v>
      </c>
      <c r="DM29" s="637"/>
      <c r="DN29" s="637"/>
      <c r="DO29" s="637"/>
      <c r="DP29" s="637"/>
      <c r="DQ29" s="637"/>
      <c r="DR29" s="637"/>
      <c r="DS29" s="637"/>
      <c r="DT29" s="637"/>
      <c r="DU29" s="637"/>
      <c r="DV29" s="638"/>
      <c r="DW29" s="641">
        <v>17.399999999999999</v>
      </c>
      <c r="DX29" s="642"/>
      <c r="DY29" s="642"/>
      <c r="DZ29" s="642"/>
      <c r="EA29" s="642"/>
      <c r="EB29" s="642"/>
      <c r="EC29" s="643"/>
    </row>
    <row r="30" spans="2:133" ht="11.25" customHeight="1">
      <c r="B30" s="615" t="s">
        <v>284</v>
      </c>
      <c r="C30" s="616"/>
      <c r="D30" s="616"/>
      <c r="E30" s="616"/>
      <c r="F30" s="616"/>
      <c r="G30" s="616"/>
      <c r="H30" s="616"/>
      <c r="I30" s="616"/>
      <c r="J30" s="616"/>
      <c r="K30" s="616"/>
      <c r="L30" s="616"/>
      <c r="M30" s="616"/>
      <c r="N30" s="616"/>
      <c r="O30" s="616"/>
      <c r="P30" s="616"/>
      <c r="Q30" s="617"/>
      <c r="R30" s="618">
        <v>210195</v>
      </c>
      <c r="S30" s="619"/>
      <c r="T30" s="619"/>
      <c r="U30" s="619"/>
      <c r="V30" s="619"/>
      <c r="W30" s="619"/>
      <c r="X30" s="619"/>
      <c r="Y30" s="620"/>
      <c r="Z30" s="671">
        <v>1</v>
      </c>
      <c r="AA30" s="671"/>
      <c r="AB30" s="671"/>
      <c r="AC30" s="671"/>
      <c r="AD30" s="672" t="s">
        <v>107</v>
      </c>
      <c r="AE30" s="672"/>
      <c r="AF30" s="672"/>
      <c r="AG30" s="672"/>
      <c r="AH30" s="672"/>
      <c r="AI30" s="672"/>
      <c r="AJ30" s="672"/>
      <c r="AK30" s="672"/>
      <c r="AL30" s="641" t="s">
        <v>107</v>
      </c>
      <c r="AM30" s="673"/>
      <c r="AN30" s="673"/>
      <c r="AO30" s="674"/>
      <c r="AP30" s="694" t="s">
        <v>285</v>
      </c>
      <c r="AQ30" s="695"/>
      <c r="AR30" s="695"/>
      <c r="AS30" s="695"/>
      <c r="AT30" s="700" t="s">
        <v>286</v>
      </c>
      <c r="AU30" s="182"/>
      <c r="AV30" s="182"/>
      <c r="AW30" s="182"/>
      <c r="AX30" s="703" t="s">
        <v>164</v>
      </c>
      <c r="AY30" s="704"/>
      <c r="AZ30" s="704"/>
      <c r="BA30" s="704"/>
      <c r="BB30" s="704"/>
      <c r="BC30" s="704"/>
      <c r="BD30" s="704"/>
      <c r="BE30" s="704"/>
      <c r="BF30" s="705"/>
      <c r="BG30" s="684">
        <v>99</v>
      </c>
      <c r="BH30" s="685"/>
      <c r="BI30" s="685"/>
      <c r="BJ30" s="685"/>
      <c r="BK30" s="685"/>
      <c r="BL30" s="685"/>
      <c r="BM30" s="686">
        <v>94.5</v>
      </c>
      <c r="BN30" s="685"/>
      <c r="BO30" s="685"/>
      <c r="BP30" s="685"/>
      <c r="BQ30" s="687"/>
      <c r="BR30" s="684">
        <v>98.8</v>
      </c>
      <c r="BS30" s="685"/>
      <c r="BT30" s="685"/>
      <c r="BU30" s="685"/>
      <c r="BV30" s="685"/>
      <c r="BW30" s="685"/>
      <c r="BX30" s="686">
        <v>93.9</v>
      </c>
      <c r="BY30" s="685"/>
      <c r="BZ30" s="685"/>
      <c r="CA30" s="685"/>
      <c r="CB30" s="687"/>
      <c r="CD30" s="690"/>
      <c r="CE30" s="691"/>
      <c r="CF30" s="655" t="s">
        <v>287</v>
      </c>
      <c r="CG30" s="652"/>
      <c r="CH30" s="652"/>
      <c r="CI30" s="652"/>
      <c r="CJ30" s="652"/>
      <c r="CK30" s="652"/>
      <c r="CL30" s="652"/>
      <c r="CM30" s="652"/>
      <c r="CN30" s="652"/>
      <c r="CO30" s="652"/>
      <c r="CP30" s="652"/>
      <c r="CQ30" s="653"/>
      <c r="CR30" s="618">
        <v>1880641</v>
      </c>
      <c r="CS30" s="619"/>
      <c r="CT30" s="619"/>
      <c r="CU30" s="619"/>
      <c r="CV30" s="619"/>
      <c r="CW30" s="619"/>
      <c r="CX30" s="619"/>
      <c r="CY30" s="620"/>
      <c r="CZ30" s="621">
        <v>9.6</v>
      </c>
      <c r="DA30" s="639"/>
      <c r="DB30" s="639"/>
      <c r="DC30" s="640"/>
      <c r="DD30" s="624">
        <v>1824151</v>
      </c>
      <c r="DE30" s="619"/>
      <c r="DF30" s="619"/>
      <c r="DG30" s="619"/>
      <c r="DH30" s="619"/>
      <c r="DI30" s="619"/>
      <c r="DJ30" s="619"/>
      <c r="DK30" s="620"/>
      <c r="DL30" s="624">
        <v>1824151</v>
      </c>
      <c r="DM30" s="619"/>
      <c r="DN30" s="619"/>
      <c r="DO30" s="619"/>
      <c r="DP30" s="619"/>
      <c r="DQ30" s="619"/>
      <c r="DR30" s="619"/>
      <c r="DS30" s="619"/>
      <c r="DT30" s="619"/>
      <c r="DU30" s="619"/>
      <c r="DV30" s="620"/>
      <c r="DW30" s="641">
        <v>15.5</v>
      </c>
      <c r="DX30" s="642"/>
      <c r="DY30" s="642"/>
      <c r="DZ30" s="642"/>
      <c r="EA30" s="642"/>
      <c r="EB30" s="642"/>
      <c r="EC30" s="643"/>
    </row>
    <row r="31" spans="2:133" ht="11.25" customHeight="1">
      <c r="B31" s="615" t="s">
        <v>288</v>
      </c>
      <c r="C31" s="616"/>
      <c r="D31" s="616"/>
      <c r="E31" s="616"/>
      <c r="F31" s="616"/>
      <c r="G31" s="616"/>
      <c r="H31" s="616"/>
      <c r="I31" s="616"/>
      <c r="J31" s="616"/>
      <c r="K31" s="616"/>
      <c r="L31" s="616"/>
      <c r="M31" s="616"/>
      <c r="N31" s="616"/>
      <c r="O31" s="616"/>
      <c r="P31" s="616"/>
      <c r="Q31" s="617"/>
      <c r="R31" s="618">
        <v>979466</v>
      </c>
      <c r="S31" s="619"/>
      <c r="T31" s="619"/>
      <c r="U31" s="619"/>
      <c r="V31" s="619"/>
      <c r="W31" s="619"/>
      <c r="X31" s="619"/>
      <c r="Y31" s="620"/>
      <c r="Z31" s="671">
        <v>4.7</v>
      </c>
      <c r="AA31" s="671"/>
      <c r="AB31" s="671"/>
      <c r="AC31" s="671"/>
      <c r="AD31" s="672" t="s">
        <v>107</v>
      </c>
      <c r="AE31" s="672"/>
      <c r="AF31" s="672"/>
      <c r="AG31" s="672"/>
      <c r="AH31" s="672"/>
      <c r="AI31" s="672"/>
      <c r="AJ31" s="672"/>
      <c r="AK31" s="672"/>
      <c r="AL31" s="641" t="s">
        <v>107</v>
      </c>
      <c r="AM31" s="673"/>
      <c r="AN31" s="673"/>
      <c r="AO31" s="674"/>
      <c r="AP31" s="696"/>
      <c r="AQ31" s="697"/>
      <c r="AR31" s="697"/>
      <c r="AS31" s="697"/>
      <c r="AT31" s="701"/>
      <c r="AU31" s="181" t="s">
        <v>289</v>
      </c>
      <c r="AV31" s="181"/>
      <c r="AW31" s="181"/>
      <c r="AX31" s="615" t="s">
        <v>290</v>
      </c>
      <c r="AY31" s="616"/>
      <c r="AZ31" s="616"/>
      <c r="BA31" s="616"/>
      <c r="BB31" s="616"/>
      <c r="BC31" s="616"/>
      <c r="BD31" s="616"/>
      <c r="BE31" s="616"/>
      <c r="BF31" s="617"/>
      <c r="BG31" s="682">
        <v>99</v>
      </c>
      <c r="BH31" s="637"/>
      <c r="BI31" s="637"/>
      <c r="BJ31" s="637"/>
      <c r="BK31" s="637"/>
      <c r="BL31" s="637"/>
      <c r="BM31" s="673">
        <v>95.3</v>
      </c>
      <c r="BN31" s="683"/>
      <c r="BO31" s="683"/>
      <c r="BP31" s="683"/>
      <c r="BQ31" s="647"/>
      <c r="BR31" s="682">
        <v>98.9</v>
      </c>
      <c r="BS31" s="637"/>
      <c r="BT31" s="637"/>
      <c r="BU31" s="637"/>
      <c r="BV31" s="637"/>
      <c r="BW31" s="637"/>
      <c r="BX31" s="673">
        <v>94.8</v>
      </c>
      <c r="BY31" s="683"/>
      <c r="BZ31" s="683"/>
      <c r="CA31" s="683"/>
      <c r="CB31" s="647"/>
      <c r="CD31" s="690"/>
      <c r="CE31" s="691"/>
      <c r="CF31" s="655" t="s">
        <v>291</v>
      </c>
      <c r="CG31" s="652"/>
      <c r="CH31" s="652"/>
      <c r="CI31" s="652"/>
      <c r="CJ31" s="652"/>
      <c r="CK31" s="652"/>
      <c r="CL31" s="652"/>
      <c r="CM31" s="652"/>
      <c r="CN31" s="652"/>
      <c r="CO31" s="652"/>
      <c r="CP31" s="652"/>
      <c r="CQ31" s="653"/>
      <c r="CR31" s="618">
        <v>226883</v>
      </c>
      <c r="CS31" s="637"/>
      <c r="CT31" s="637"/>
      <c r="CU31" s="637"/>
      <c r="CV31" s="637"/>
      <c r="CW31" s="637"/>
      <c r="CX31" s="637"/>
      <c r="CY31" s="638"/>
      <c r="CZ31" s="621">
        <v>1.2</v>
      </c>
      <c r="DA31" s="639"/>
      <c r="DB31" s="639"/>
      <c r="DC31" s="640"/>
      <c r="DD31" s="624">
        <v>226883</v>
      </c>
      <c r="DE31" s="637"/>
      <c r="DF31" s="637"/>
      <c r="DG31" s="637"/>
      <c r="DH31" s="637"/>
      <c r="DI31" s="637"/>
      <c r="DJ31" s="637"/>
      <c r="DK31" s="638"/>
      <c r="DL31" s="624">
        <v>226883</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292</v>
      </c>
      <c r="C32" s="616"/>
      <c r="D32" s="616"/>
      <c r="E32" s="616"/>
      <c r="F32" s="616"/>
      <c r="G32" s="616"/>
      <c r="H32" s="616"/>
      <c r="I32" s="616"/>
      <c r="J32" s="616"/>
      <c r="K32" s="616"/>
      <c r="L32" s="616"/>
      <c r="M32" s="616"/>
      <c r="N32" s="616"/>
      <c r="O32" s="616"/>
      <c r="P32" s="616"/>
      <c r="Q32" s="617"/>
      <c r="R32" s="618">
        <v>192492</v>
      </c>
      <c r="S32" s="619"/>
      <c r="T32" s="619"/>
      <c r="U32" s="619"/>
      <c r="V32" s="619"/>
      <c r="W32" s="619"/>
      <c r="X32" s="619"/>
      <c r="Y32" s="620"/>
      <c r="Z32" s="671">
        <v>0.9</v>
      </c>
      <c r="AA32" s="671"/>
      <c r="AB32" s="671"/>
      <c r="AC32" s="671"/>
      <c r="AD32" s="672">
        <v>2243</v>
      </c>
      <c r="AE32" s="672"/>
      <c r="AF32" s="672"/>
      <c r="AG32" s="672"/>
      <c r="AH32" s="672"/>
      <c r="AI32" s="672"/>
      <c r="AJ32" s="672"/>
      <c r="AK32" s="672"/>
      <c r="AL32" s="641">
        <v>0</v>
      </c>
      <c r="AM32" s="673"/>
      <c r="AN32" s="673"/>
      <c r="AO32" s="674"/>
      <c r="AP32" s="698"/>
      <c r="AQ32" s="699"/>
      <c r="AR32" s="699"/>
      <c r="AS32" s="699"/>
      <c r="AT32" s="702"/>
      <c r="AU32" s="183"/>
      <c r="AV32" s="183"/>
      <c r="AW32" s="183"/>
      <c r="AX32" s="599" t="s">
        <v>293</v>
      </c>
      <c r="AY32" s="600"/>
      <c r="AZ32" s="600"/>
      <c r="BA32" s="600"/>
      <c r="BB32" s="600"/>
      <c r="BC32" s="600"/>
      <c r="BD32" s="600"/>
      <c r="BE32" s="600"/>
      <c r="BF32" s="601"/>
      <c r="BG32" s="681">
        <v>98.8</v>
      </c>
      <c r="BH32" s="603"/>
      <c r="BI32" s="603"/>
      <c r="BJ32" s="603"/>
      <c r="BK32" s="603"/>
      <c r="BL32" s="603"/>
      <c r="BM32" s="666">
        <v>93</v>
      </c>
      <c r="BN32" s="603"/>
      <c r="BO32" s="603"/>
      <c r="BP32" s="603"/>
      <c r="BQ32" s="660"/>
      <c r="BR32" s="681">
        <v>98.5</v>
      </c>
      <c r="BS32" s="603"/>
      <c r="BT32" s="603"/>
      <c r="BU32" s="603"/>
      <c r="BV32" s="603"/>
      <c r="BW32" s="603"/>
      <c r="BX32" s="666">
        <v>92.3</v>
      </c>
      <c r="BY32" s="603"/>
      <c r="BZ32" s="603"/>
      <c r="CA32" s="603"/>
      <c r="CB32" s="660"/>
      <c r="CD32" s="692"/>
      <c r="CE32" s="693"/>
      <c r="CF32" s="655" t="s">
        <v>294</v>
      </c>
      <c r="CG32" s="652"/>
      <c r="CH32" s="652"/>
      <c r="CI32" s="652"/>
      <c r="CJ32" s="652"/>
      <c r="CK32" s="652"/>
      <c r="CL32" s="652"/>
      <c r="CM32" s="652"/>
      <c r="CN32" s="652"/>
      <c r="CO32" s="652"/>
      <c r="CP32" s="652"/>
      <c r="CQ32" s="653"/>
      <c r="CR32" s="618">
        <v>65</v>
      </c>
      <c r="CS32" s="619"/>
      <c r="CT32" s="619"/>
      <c r="CU32" s="619"/>
      <c r="CV32" s="619"/>
      <c r="CW32" s="619"/>
      <c r="CX32" s="619"/>
      <c r="CY32" s="620"/>
      <c r="CZ32" s="621">
        <v>0</v>
      </c>
      <c r="DA32" s="639"/>
      <c r="DB32" s="639"/>
      <c r="DC32" s="640"/>
      <c r="DD32" s="624">
        <v>65</v>
      </c>
      <c r="DE32" s="619"/>
      <c r="DF32" s="619"/>
      <c r="DG32" s="619"/>
      <c r="DH32" s="619"/>
      <c r="DI32" s="619"/>
      <c r="DJ32" s="619"/>
      <c r="DK32" s="620"/>
      <c r="DL32" s="624">
        <v>65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295</v>
      </c>
      <c r="C33" s="616"/>
      <c r="D33" s="616"/>
      <c r="E33" s="616"/>
      <c r="F33" s="616"/>
      <c r="G33" s="616"/>
      <c r="H33" s="616"/>
      <c r="I33" s="616"/>
      <c r="J33" s="616"/>
      <c r="K33" s="616"/>
      <c r="L33" s="616"/>
      <c r="M33" s="616"/>
      <c r="N33" s="616"/>
      <c r="O33" s="616"/>
      <c r="P33" s="616"/>
      <c r="Q33" s="617"/>
      <c r="R33" s="618">
        <v>1873778</v>
      </c>
      <c r="S33" s="619"/>
      <c r="T33" s="619"/>
      <c r="U33" s="619"/>
      <c r="V33" s="619"/>
      <c r="W33" s="619"/>
      <c r="X33" s="619"/>
      <c r="Y33" s="620"/>
      <c r="Z33" s="671">
        <v>9.1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7280313</v>
      </c>
      <c r="CS33" s="637"/>
      <c r="CT33" s="637"/>
      <c r="CU33" s="637"/>
      <c r="CV33" s="637"/>
      <c r="CW33" s="637"/>
      <c r="CX33" s="637"/>
      <c r="CY33" s="638"/>
      <c r="CZ33" s="621">
        <v>37.200000000000003</v>
      </c>
      <c r="DA33" s="639"/>
      <c r="DB33" s="639"/>
      <c r="DC33" s="640"/>
      <c r="DD33" s="624">
        <v>6079188</v>
      </c>
      <c r="DE33" s="637"/>
      <c r="DF33" s="637"/>
      <c r="DG33" s="637"/>
      <c r="DH33" s="637"/>
      <c r="DI33" s="637"/>
      <c r="DJ33" s="637"/>
      <c r="DK33" s="638"/>
      <c r="DL33" s="624">
        <v>5016548</v>
      </c>
      <c r="DM33" s="637"/>
      <c r="DN33" s="637"/>
      <c r="DO33" s="637"/>
      <c r="DP33" s="637"/>
      <c r="DQ33" s="637"/>
      <c r="DR33" s="637"/>
      <c r="DS33" s="637"/>
      <c r="DT33" s="637"/>
      <c r="DU33" s="637"/>
      <c r="DV33" s="638"/>
      <c r="DW33" s="641">
        <v>42.5</v>
      </c>
      <c r="DX33" s="642"/>
      <c r="DY33" s="642"/>
      <c r="DZ33" s="642"/>
      <c r="EA33" s="642"/>
      <c r="EB33" s="642"/>
      <c r="EC33" s="643"/>
    </row>
    <row r="34" spans="2:133" ht="11.25" customHeight="1">
      <c r="B34" s="615" t="s">
        <v>297</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2625769</v>
      </c>
      <c r="CS34" s="619"/>
      <c r="CT34" s="619"/>
      <c r="CU34" s="619"/>
      <c r="CV34" s="619"/>
      <c r="CW34" s="619"/>
      <c r="CX34" s="619"/>
      <c r="CY34" s="620"/>
      <c r="CZ34" s="621">
        <v>13.4</v>
      </c>
      <c r="DA34" s="639"/>
      <c r="DB34" s="639"/>
      <c r="DC34" s="640"/>
      <c r="DD34" s="624">
        <v>2044517</v>
      </c>
      <c r="DE34" s="619"/>
      <c r="DF34" s="619"/>
      <c r="DG34" s="619"/>
      <c r="DH34" s="619"/>
      <c r="DI34" s="619"/>
      <c r="DJ34" s="619"/>
      <c r="DK34" s="620"/>
      <c r="DL34" s="624">
        <v>1647039</v>
      </c>
      <c r="DM34" s="619"/>
      <c r="DN34" s="619"/>
      <c r="DO34" s="619"/>
      <c r="DP34" s="619"/>
      <c r="DQ34" s="619"/>
      <c r="DR34" s="619"/>
      <c r="DS34" s="619"/>
      <c r="DT34" s="619"/>
      <c r="DU34" s="619"/>
      <c r="DV34" s="620"/>
      <c r="DW34" s="641">
        <v>14</v>
      </c>
      <c r="DX34" s="642"/>
      <c r="DY34" s="642"/>
      <c r="DZ34" s="642"/>
      <c r="EA34" s="642"/>
      <c r="EB34" s="642"/>
      <c r="EC34" s="643"/>
    </row>
    <row r="35" spans="2:133" ht="11.25" customHeight="1">
      <c r="B35" s="615" t="s">
        <v>301</v>
      </c>
      <c r="C35" s="616"/>
      <c r="D35" s="616"/>
      <c r="E35" s="616"/>
      <c r="F35" s="616"/>
      <c r="G35" s="616"/>
      <c r="H35" s="616"/>
      <c r="I35" s="616"/>
      <c r="J35" s="616"/>
      <c r="K35" s="616"/>
      <c r="L35" s="616"/>
      <c r="M35" s="616"/>
      <c r="N35" s="616"/>
      <c r="O35" s="616"/>
      <c r="P35" s="616"/>
      <c r="Q35" s="617"/>
      <c r="R35" s="618">
        <v>834278</v>
      </c>
      <c r="S35" s="619"/>
      <c r="T35" s="619"/>
      <c r="U35" s="619"/>
      <c r="V35" s="619"/>
      <c r="W35" s="619"/>
      <c r="X35" s="619"/>
      <c r="Y35" s="620"/>
      <c r="Z35" s="671">
        <v>4</v>
      </c>
      <c r="AA35" s="671"/>
      <c r="AB35" s="671"/>
      <c r="AC35" s="671"/>
      <c r="AD35" s="672" t="s">
        <v>107</v>
      </c>
      <c r="AE35" s="672"/>
      <c r="AF35" s="672"/>
      <c r="AG35" s="672"/>
      <c r="AH35" s="672"/>
      <c r="AI35" s="672"/>
      <c r="AJ35" s="672"/>
      <c r="AK35" s="672"/>
      <c r="AL35" s="641" t="s">
        <v>107</v>
      </c>
      <c r="AM35" s="673"/>
      <c r="AN35" s="673"/>
      <c r="AO35" s="674"/>
      <c r="AP35" s="186"/>
      <c r="AQ35" s="675" t="s">
        <v>302</v>
      </c>
      <c r="AR35" s="676"/>
      <c r="AS35" s="676"/>
      <c r="AT35" s="676"/>
      <c r="AU35" s="676"/>
      <c r="AV35" s="676"/>
      <c r="AW35" s="676"/>
      <c r="AX35" s="676"/>
      <c r="AY35" s="677"/>
      <c r="AZ35" s="668">
        <v>2559111</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-700940</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123058</v>
      </c>
      <c r="CS35" s="637"/>
      <c r="CT35" s="637"/>
      <c r="CU35" s="637"/>
      <c r="CV35" s="637"/>
      <c r="CW35" s="637"/>
      <c r="CX35" s="637"/>
      <c r="CY35" s="638"/>
      <c r="CZ35" s="621">
        <v>0.6</v>
      </c>
      <c r="DA35" s="639"/>
      <c r="DB35" s="639"/>
      <c r="DC35" s="640"/>
      <c r="DD35" s="624">
        <v>108489</v>
      </c>
      <c r="DE35" s="637"/>
      <c r="DF35" s="637"/>
      <c r="DG35" s="637"/>
      <c r="DH35" s="637"/>
      <c r="DI35" s="637"/>
      <c r="DJ35" s="637"/>
      <c r="DK35" s="638"/>
      <c r="DL35" s="624">
        <v>107268</v>
      </c>
      <c r="DM35" s="637"/>
      <c r="DN35" s="637"/>
      <c r="DO35" s="637"/>
      <c r="DP35" s="637"/>
      <c r="DQ35" s="637"/>
      <c r="DR35" s="637"/>
      <c r="DS35" s="637"/>
      <c r="DT35" s="637"/>
      <c r="DU35" s="637"/>
      <c r="DV35" s="638"/>
      <c r="DW35" s="641">
        <v>0.9</v>
      </c>
      <c r="DX35" s="642"/>
      <c r="DY35" s="642"/>
      <c r="DZ35" s="642"/>
      <c r="EA35" s="642"/>
      <c r="EB35" s="642"/>
      <c r="EC35" s="643"/>
    </row>
    <row r="36" spans="2:133" ht="11.25" customHeight="1">
      <c r="B36" s="599" t="s">
        <v>305</v>
      </c>
      <c r="C36" s="600"/>
      <c r="D36" s="600"/>
      <c r="E36" s="600"/>
      <c r="F36" s="600"/>
      <c r="G36" s="600"/>
      <c r="H36" s="600"/>
      <c r="I36" s="600"/>
      <c r="J36" s="600"/>
      <c r="K36" s="600"/>
      <c r="L36" s="600"/>
      <c r="M36" s="600"/>
      <c r="N36" s="600"/>
      <c r="O36" s="600"/>
      <c r="P36" s="600"/>
      <c r="Q36" s="601"/>
      <c r="R36" s="602">
        <v>20638929</v>
      </c>
      <c r="S36" s="659"/>
      <c r="T36" s="659"/>
      <c r="U36" s="659"/>
      <c r="V36" s="659"/>
      <c r="W36" s="659"/>
      <c r="X36" s="659"/>
      <c r="Y36" s="662"/>
      <c r="Z36" s="663">
        <v>100</v>
      </c>
      <c r="AA36" s="663"/>
      <c r="AB36" s="663"/>
      <c r="AC36" s="663"/>
      <c r="AD36" s="664">
        <v>10961938</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667500</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-819302</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1891091</v>
      </c>
      <c r="CS36" s="619"/>
      <c r="CT36" s="619"/>
      <c r="CU36" s="619"/>
      <c r="CV36" s="619"/>
      <c r="CW36" s="619"/>
      <c r="CX36" s="619"/>
      <c r="CY36" s="620"/>
      <c r="CZ36" s="621">
        <v>9.6999999999999993</v>
      </c>
      <c r="DA36" s="639"/>
      <c r="DB36" s="639"/>
      <c r="DC36" s="640"/>
      <c r="DD36" s="624">
        <v>1643982</v>
      </c>
      <c r="DE36" s="619"/>
      <c r="DF36" s="619"/>
      <c r="DG36" s="619"/>
      <c r="DH36" s="619"/>
      <c r="DI36" s="619"/>
      <c r="DJ36" s="619"/>
      <c r="DK36" s="620"/>
      <c r="DL36" s="624">
        <v>1346543</v>
      </c>
      <c r="DM36" s="619"/>
      <c r="DN36" s="619"/>
      <c r="DO36" s="619"/>
      <c r="DP36" s="619"/>
      <c r="DQ36" s="619"/>
      <c r="DR36" s="619"/>
      <c r="DS36" s="619"/>
      <c r="DT36" s="619"/>
      <c r="DU36" s="619"/>
      <c r="DV36" s="620"/>
      <c r="DW36" s="641">
        <v>11.4</v>
      </c>
      <c r="DX36" s="642"/>
      <c r="DY36" s="642"/>
      <c r="DZ36" s="642"/>
      <c r="EA36" s="642"/>
      <c r="EB36" s="642"/>
      <c r="EC36" s="643"/>
    </row>
    <row r="37" spans="2:133" ht="11.25" customHeight="1">
      <c r="AQ37" s="644" t="s">
        <v>309</v>
      </c>
      <c r="AR37" s="645"/>
      <c r="AS37" s="645"/>
      <c r="AT37" s="645"/>
      <c r="AU37" s="645"/>
      <c r="AV37" s="645"/>
      <c r="AW37" s="645"/>
      <c r="AX37" s="645"/>
      <c r="AY37" s="646"/>
      <c r="AZ37" s="618">
        <v>48532</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7483</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1009193</v>
      </c>
      <c r="CS37" s="637"/>
      <c r="CT37" s="637"/>
      <c r="CU37" s="637"/>
      <c r="CV37" s="637"/>
      <c r="CW37" s="637"/>
      <c r="CX37" s="637"/>
      <c r="CY37" s="638"/>
      <c r="CZ37" s="621">
        <v>5.2</v>
      </c>
      <c r="DA37" s="639"/>
      <c r="DB37" s="639"/>
      <c r="DC37" s="640"/>
      <c r="DD37" s="624">
        <v>1009193</v>
      </c>
      <c r="DE37" s="637"/>
      <c r="DF37" s="637"/>
      <c r="DG37" s="637"/>
      <c r="DH37" s="637"/>
      <c r="DI37" s="637"/>
      <c r="DJ37" s="637"/>
      <c r="DK37" s="638"/>
      <c r="DL37" s="624">
        <v>991220</v>
      </c>
      <c r="DM37" s="637"/>
      <c r="DN37" s="637"/>
      <c r="DO37" s="637"/>
      <c r="DP37" s="637"/>
      <c r="DQ37" s="637"/>
      <c r="DR37" s="637"/>
      <c r="DS37" s="637"/>
      <c r="DT37" s="637"/>
      <c r="DU37" s="637"/>
      <c r="DV37" s="638"/>
      <c r="DW37" s="641">
        <v>8.4</v>
      </c>
      <c r="DX37" s="642"/>
      <c r="DY37" s="642"/>
      <c r="DZ37" s="642"/>
      <c r="EA37" s="642"/>
      <c r="EB37" s="642"/>
      <c r="EC37" s="643"/>
    </row>
    <row r="38" spans="2:133" ht="11.25" customHeight="1">
      <c r="AQ38" s="644" t="s">
        <v>312</v>
      </c>
      <c r="AR38" s="645"/>
      <c r="AS38" s="645"/>
      <c r="AT38" s="645"/>
      <c r="AU38" s="645"/>
      <c r="AV38" s="645"/>
      <c r="AW38" s="645"/>
      <c r="AX38" s="645"/>
      <c r="AY38" s="646"/>
      <c r="AZ38" s="618">
        <v>7785</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12480</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2510579</v>
      </c>
      <c r="CS38" s="619"/>
      <c r="CT38" s="619"/>
      <c r="CU38" s="619"/>
      <c r="CV38" s="619"/>
      <c r="CW38" s="619"/>
      <c r="CX38" s="619"/>
      <c r="CY38" s="620"/>
      <c r="CZ38" s="621">
        <v>12.8</v>
      </c>
      <c r="DA38" s="639"/>
      <c r="DB38" s="639"/>
      <c r="DC38" s="640"/>
      <c r="DD38" s="624">
        <v>2182344</v>
      </c>
      <c r="DE38" s="619"/>
      <c r="DF38" s="619"/>
      <c r="DG38" s="619"/>
      <c r="DH38" s="619"/>
      <c r="DI38" s="619"/>
      <c r="DJ38" s="619"/>
      <c r="DK38" s="620"/>
      <c r="DL38" s="624">
        <v>1915698</v>
      </c>
      <c r="DM38" s="619"/>
      <c r="DN38" s="619"/>
      <c r="DO38" s="619"/>
      <c r="DP38" s="619"/>
      <c r="DQ38" s="619"/>
      <c r="DR38" s="619"/>
      <c r="DS38" s="619"/>
      <c r="DT38" s="619"/>
      <c r="DU38" s="619"/>
      <c r="DV38" s="620"/>
      <c r="DW38" s="641">
        <v>16.2</v>
      </c>
      <c r="DX38" s="642"/>
      <c r="DY38" s="642"/>
      <c r="DZ38" s="642"/>
      <c r="EA38" s="642"/>
      <c r="EB38" s="642"/>
      <c r="EC38" s="643"/>
    </row>
    <row r="39" spans="2:133" ht="11.25" customHeight="1">
      <c r="AQ39" s="644" t="s">
        <v>315</v>
      </c>
      <c r="AR39" s="645"/>
      <c r="AS39" s="645"/>
      <c r="AT39" s="645"/>
      <c r="AU39" s="645"/>
      <c r="AV39" s="645"/>
      <c r="AW39" s="645"/>
      <c r="AX39" s="645"/>
      <c r="AY39" s="646"/>
      <c r="AZ39" s="618" t="s">
        <v>107</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97</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110816</v>
      </c>
      <c r="CS39" s="637"/>
      <c r="CT39" s="637"/>
      <c r="CU39" s="637"/>
      <c r="CV39" s="637"/>
      <c r="CW39" s="637"/>
      <c r="CX39" s="637"/>
      <c r="CY39" s="638"/>
      <c r="CZ39" s="621">
        <v>0.6</v>
      </c>
      <c r="DA39" s="639"/>
      <c r="DB39" s="639"/>
      <c r="DC39" s="640"/>
      <c r="DD39" s="624">
        <v>99856</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507360</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109</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19000</v>
      </c>
      <c r="CS40" s="619"/>
      <c r="CT40" s="619"/>
      <c r="CU40" s="619"/>
      <c r="CV40" s="619"/>
      <c r="CW40" s="619"/>
      <c r="CX40" s="619"/>
      <c r="CY40" s="620"/>
      <c r="CZ40" s="621">
        <v>0.1</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1327934</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333</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210</v>
      </c>
      <c r="CS41" s="637"/>
      <c r="CT41" s="637"/>
      <c r="CU41" s="637"/>
      <c r="CV41" s="637"/>
      <c r="CW41" s="637"/>
      <c r="CX41" s="637"/>
      <c r="CY41" s="638"/>
      <c r="CZ41" s="621" t="s">
        <v>210</v>
      </c>
      <c r="DA41" s="639"/>
      <c r="DB41" s="639"/>
      <c r="DC41" s="640"/>
      <c r="DD41" s="624" t="s">
        <v>210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2626659</v>
      </c>
      <c r="CS42" s="619"/>
      <c r="CT42" s="619"/>
      <c r="CU42" s="619"/>
      <c r="CV42" s="619"/>
      <c r="CW42" s="619"/>
      <c r="CX42" s="619"/>
      <c r="CY42" s="620"/>
      <c r="CZ42" s="621">
        <v>13.4</v>
      </c>
      <c r="DA42" s="622"/>
      <c r="DB42" s="622"/>
      <c r="DC42" s="623"/>
      <c r="DD42" s="624">
        <v>511664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69852</v>
      </c>
      <c r="CS43" s="637"/>
      <c r="CT43" s="637"/>
      <c r="CU43" s="637"/>
      <c r="CV43" s="637"/>
      <c r="CW43" s="637"/>
      <c r="CX43" s="637"/>
      <c r="CY43" s="638"/>
      <c r="CZ43" s="621">
        <v>0.4</v>
      </c>
      <c r="DA43" s="639"/>
      <c r="DB43" s="639"/>
      <c r="DC43" s="640"/>
      <c r="DD43" s="624">
        <v>68788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329</v>
      </c>
      <c r="CD44" s="631" t="s">
        <v>282</v>
      </c>
      <c r="CE44" s="632"/>
      <c r="CF44" s="615" t="s">
        <v>330</v>
      </c>
      <c r="CG44" s="616"/>
      <c r="CH44" s="616"/>
      <c r="CI44" s="616"/>
      <c r="CJ44" s="616"/>
      <c r="CK44" s="616"/>
      <c r="CL44" s="616"/>
      <c r="CM44" s="616"/>
      <c r="CN44" s="616"/>
      <c r="CO44" s="616"/>
      <c r="CP44" s="616"/>
      <c r="CQ44" s="617"/>
      <c r="CR44" s="618">
        <v>2626659</v>
      </c>
      <c r="CS44" s="619"/>
      <c r="CT44" s="619"/>
      <c r="CU44" s="619"/>
      <c r="CV44" s="619"/>
      <c r="CW44" s="619"/>
      <c r="CX44" s="619"/>
      <c r="CY44" s="620"/>
      <c r="CZ44" s="621">
        <v>13.4</v>
      </c>
      <c r="DA44" s="622"/>
      <c r="DB44" s="622"/>
      <c r="DC44" s="623"/>
      <c r="DD44" s="624">
        <v>511664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331</v>
      </c>
      <c r="CG45" s="616"/>
      <c r="CH45" s="616"/>
      <c r="CI45" s="616"/>
      <c r="CJ45" s="616"/>
      <c r="CK45" s="616"/>
      <c r="CL45" s="616"/>
      <c r="CM45" s="616"/>
      <c r="CN45" s="616"/>
      <c r="CO45" s="616"/>
      <c r="CP45" s="616"/>
      <c r="CQ45" s="617"/>
      <c r="CR45" s="618">
        <v>1433705</v>
      </c>
      <c r="CS45" s="637"/>
      <c r="CT45" s="637"/>
      <c r="CU45" s="637"/>
      <c r="CV45" s="637"/>
      <c r="CW45" s="637"/>
      <c r="CX45" s="637"/>
      <c r="CY45" s="638"/>
      <c r="CZ45" s="621">
        <v>7.3</v>
      </c>
      <c r="DA45" s="639"/>
      <c r="DB45" s="639"/>
      <c r="DC45" s="640"/>
      <c r="DD45" s="624">
        <v>89800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332</v>
      </c>
      <c r="CG46" s="616"/>
      <c r="CH46" s="616"/>
      <c r="CI46" s="616"/>
      <c r="CJ46" s="616"/>
      <c r="CK46" s="616"/>
      <c r="CL46" s="616"/>
      <c r="CM46" s="616"/>
      <c r="CN46" s="616"/>
      <c r="CO46" s="616"/>
      <c r="CP46" s="616"/>
      <c r="CQ46" s="617"/>
      <c r="CR46" s="618">
        <v>1138649</v>
      </c>
      <c r="CS46" s="619"/>
      <c r="CT46" s="619"/>
      <c r="CU46" s="619"/>
      <c r="CV46" s="619"/>
      <c r="CW46" s="619"/>
      <c r="CX46" s="619"/>
      <c r="CY46" s="620"/>
      <c r="CZ46" s="621">
        <v>5.8</v>
      </c>
      <c r="DA46" s="622"/>
      <c r="DB46" s="622"/>
      <c r="DC46" s="623"/>
      <c r="DD46" s="624">
        <v>407239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333</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334</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335</v>
      </c>
      <c r="CE49" s="600"/>
      <c r="CF49" s="600"/>
      <c r="CG49" s="600"/>
      <c r="CH49" s="600"/>
      <c r="CI49" s="600"/>
      <c r="CJ49" s="600"/>
      <c r="CK49" s="600"/>
      <c r="CL49" s="600"/>
      <c r="CM49" s="600"/>
      <c r="CN49" s="600"/>
      <c r="CO49" s="600"/>
      <c r="CP49" s="600"/>
      <c r="CQ49" s="601"/>
      <c r="CR49" s="602">
        <v>19588544</v>
      </c>
      <c r="CS49" s="603"/>
      <c r="CT49" s="603"/>
      <c r="CU49" s="603"/>
      <c r="CV49" s="603"/>
      <c r="CW49" s="603"/>
      <c r="CX49" s="603"/>
      <c r="CY49" s="604"/>
      <c r="CZ49" s="605">
        <v>100</v>
      </c>
      <c r="DA49" s="606"/>
      <c r="DB49" s="606"/>
      <c r="DC49" s="607"/>
      <c r="DD49" s="608">
        <v>12841185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358</v>
      </c>
      <c r="C7" s="1077"/>
      <c r="D7" s="1077"/>
      <c r="E7" s="1077"/>
      <c r="F7" s="1077"/>
      <c r="G7" s="1077"/>
      <c r="H7" s="1077"/>
      <c r="I7" s="1077"/>
      <c r="J7" s="1077"/>
      <c r="K7" s="1077"/>
      <c r="L7" s="1077"/>
      <c r="M7" s="1077"/>
      <c r="N7" s="1077"/>
      <c r="O7" s="1077"/>
      <c r="P7" s="1078"/>
      <c r="Q7" s="1130">
        <v>20639</v>
      </c>
      <c r="R7" s="1131"/>
      <c r="S7" s="1131"/>
      <c r="T7" s="1131"/>
      <c r="U7" s="1131"/>
      <c r="V7" s="1131">
        <v>19598</v>
      </c>
      <c r="W7" s="1131"/>
      <c r="X7" s="1131"/>
      <c r="Y7" s="1131"/>
      <c r="Z7" s="1131"/>
      <c r="AA7" s="1131">
        <v>1041</v>
      </c>
      <c r="AB7" s="1131"/>
      <c r="AC7" s="1131"/>
      <c r="AD7" s="1131"/>
      <c r="AE7" s="1132"/>
      <c r="AF7" s="1133">
        <v>792</v>
      </c>
      <c r="AG7" s="1134"/>
      <c r="AH7" s="1134"/>
      <c r="AI7" s="1134"/>
      <c r="AJ7" s="1135"/>
      <c r="AK7" s="1117">
        <v>186</v>
      </c>
      <c r="AL7" s="1118"/>
      <c r="AM7" s="1118"/>
      <c r="AN7" s="1118"/>
      <c r="AO7" s="1118"/>
      <c r="AP7" s="1118">
        <v>18331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556</v>
      </c>
      <c r="BS7" s="1121" t="s">
        <v>554</v>
      </c>
      <c r="BT7" s="1122"/>
      <c r="BU7" s="1122"/>
      <c r="BV7" s="1122"/>
      <c r="BW7" s="1122"/>
      <c r="BX7" s="1122"/>
      <c r="BY7" s="1122"/>
      <c r="BZ7" s="1122"/>
      <c r="CA7" s="1122"/>
      <c r="CB7" s="1122"/>
      <c r="CC7" s="1122"/>
      <c r="CD7" s="1122"/>
      <c r="CE7" s="1122"/>
      <c r="CF7" s="1122"/>
      <c r="CG7" s="1123"/>
      <c r="CH7" s="1114">
        <v>3</v>
      </c>
      <c r="CI7" s="1115"/>
      <c r="CJ7" s="1115"/>
      <c r="CK7" s="1115"/>
      <c r="CL7" s="1116"/>
      <c r="CM7" s="1114">
        <v>336</v>
      </c>
      <c r="CN7" s="1115"/>
      <c r="CO7" s="1115"/>
      <c r="CP7" s="1115"/>
      <c r="CQ7" s="1116"/>
      <c r="CR7" s="1114">
        <v>5</v>
      </c>
      <c r="CS7" s="1115"/>
      <c r="CT7" s="1115"/>
      <c r="CU7" s="1115"/>
      <c r="CV7" s="1116"/>
      <c r="CW7" s="1114" t="s">
        <v>536</v>
      </c>
      <c r="CX7" s="1115"/>
      <c r="CY7" s="1115"/>
      <c r="CZ7" s="1115"/>
      <c r="DA7" s="1116"/>
      <c r="DB7" s="1114" t="s">
        <v>536</v>
      </c>
      <c r="DC7" s="1115"/>
      <c r="DD7" s="1115"/>
      <c r="DE7" s="1115"/>
      <c r="DF7" s="1116"/>
      <c r="DG7" s="1114">
        <v>35</v>
      </c>
      <c r="DH7" s="1115"/>
      <c r="DI7" s="1115"/>
      <c r="DJ7" s="1115"/>
      <c r="DK7" s="1116"/>
      <c r="DL7" s="1114" t="s">
        <v>536</v>
      </c>
      <c r="DM7" s="1115"/>
      <c r="DN7" s="1115"/>
      <c r="DO7" s="1115"/>
      <c r="DP7" s="1116"/>
      <c r="DQ7" s="1114" t="s">
        <v>536</v>
      </c>
      <c r="DR7" s="1115"/>
      <c r="DS7" s="1115"/>
      <c r="DT7" s="1115"/>
      <c r="DU7" s="1116"/>
      <c r="DV7" s="1141"/>
      <c r="DW7" s="1142"/>
      <c r="DX7" s="1142"/>
      <c r="DY7" s="1142"/>
      <c r="DZ7" s="1143"/>
      <c r="EA7" s="205"/>
    </row>
    <row r="8" spans="1:131" s="206" customFormat="1" ht="26.25" customHeight="1">
      <c r="A8" s="212">
        <v>2</v>
      </c>
      <c r="B8" s="1057" t="s">
        <v>359</v>
      </c>
      <c r="C8" s="1058"/>
      <c r="D8" s="1058"/>
      <c r="E8" s="1058"/>
      <c r="F8" s="1058"/>
      <c r="G8" s="1058"/>
      <c r="H8" s="1058"/>
      <c r="I8" s="1058"/>
      <c r="J8" s="1058"/>
      <c r="K8" s="1058"/>
      <c r="L8" s="1058"/>
      <c r="M8" s="1058"/>
      <c r="N8" s="1058"/>
      <c r="O8" s="1058"/>
      <c r="P8" s="1059"/>
      <c r="Q8" s="1069">
        <v>10</v>
      </c>
      <c r="R8" s="1070"/>
      <c r="S8" s="1070"/>
      <c r="T8" s="1070"/>
      <c r="U8" s="1070"/>
      <c r="V8" s="1070">
        <v>0</v>
      </c>
      <c r="W8" s="1070"/>
      <c r="X8" s="1070"/>
      <c r="Y8" s="1070"/>
      <c r="Z8" s="1070"/>
      <c r="AA8" s="1070">
        <v>10</v>
      </c>
      <c r="AB8" s="1070"/>
      <c r="AC8" s="1070"/>
      <c r="AD8" s="1070"/>
      <c r="AE8" s="1071"/>
      <c r="AF8" s="1063">
        <v>10</v>
      </c>
      <c r="AG8" s="1064"/>
      <c r="AH8" s="1064"/>
      <c r="AI8" s="1064"/>
      <c r="AJ8" s="1065"/>
      <c r="AK8" s="1112" t="s">
        <v>536</v>
      </c>
      <c r="AL8" s="1113"/>
      <c r="AM8" s="1113"/>
      <c r="AN8" s="1113"/>
      <c r="AO8" s="1113"/>
      <c r="AP8" s="1113" t="s">
        <v>536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360</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20648</v>
      </c>
      <c r="R23" s="1095"/>
      <c r="S23" s="1095"/>
      <c r="T23" s="1095"/>
      <c r="U23" s="1095"/>
      <c r="V23" s="1095">
        <v>19598</v>
      </c>
      <c r="W23" s="1095"/>
      <c r="X23" s="1095"/>
      <c r="Y23" s="1095"/>
      <c r="Z23" s="1095"/>
      <c r="AA23" s="1095">
        <v>1050</v>
      </c>
      <c r="AB23" s="1095"/>
      <c r="AC23" s="1095"/>
      <c r="AD23" s="1095"/>
      <c r="AE23" s="1096"/>
      <c r="AF23" s="1097">
        <v>802</v>
      </c>
      <c r="AG23" s="1095"/>
      <c r="AH23" s="1095"/>
      <c r="AI23" s="1095"/>
      <c r="AJ23" s="1098"/>
      <c r="AK23" s="1099"/>
      <c r="AL23" s="1100"/>
      <c r="AM23" s="1100"/>
      <c r="AN23" s="1100"/>
      <c r="AO23" s="1100"/>
      <c r="AP23" s="1095">
        <v>18331</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341</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373</v>
      </c>
      <c r="C28" s="1077"/>
      <c r="D28" s="1077"/>
      <c r="E28" s="1077"/>
      <c r="F28" s="1077"/>
      <c r="G28" s="1077"/>
      <c r="H28" s="1077"/>
      <c r="I28" s="1077"/>
      <c r="J28" s="1077"/>
      <c r="K28" s="1077"/>
      <c r="L28" s="1077"/>
      <c r="M28" s="1077"/>
      <c r="N28" s="1077"/>
      <c r="O28" s="1077"/>
      <c r="P28" s="1078"/>
      <c r="Q28" s="1079">
        <v>6825</v>
      </c>
      <c r="R28" s="1080"/>
      <c r="S28" s="1080"/>
      <c r="T28" s="1080"/>
      <c r="U28" s="1080"/>
      <c r="V28" s="1080">
        <v>7526</v>
      </c>
      <c r="W28" s="1080"/>
      <c r="X28" s="1080"/>
      <c r="Y28" s="1080"/>
      <c r="Z28" s="1080"/>
      <c r="AA28" s="1080">
        <v>-701</v>
      </c>
      <c r="AB28" s="1080"/>
      <c r="AC28" s="1080"/>
      <c r="AD28" s="1080"/>
      <c r="AE28" s="1081"/>
      <c r="AF28" s="1082">
        <v>-701</v>
      </c>
      <c r="AG28" s="1080"/>
      <c r="AH28" s="1080"/>
      <c r="AI28" s="1080"/>
      <c r="AJ28" s="1083"/>
      <c r="AK28" s="1084">
        <v>507</v>
      </c>
      <c r="AL28" s="1072"/>
      <c r="AM28" s="1072"/>
      <c r="AN28" s="1072"/>
      <c r="AO28" s="1072"/>
      <c r="AP28" s="1072" t="s">
        <v>536</v>
      </c>
      <c r="AQ28" s="1072"/>
      <c r="AR28" s="1072"/>
      <c r="AS28" s="1072"/>
      <c r="AT28" s="1072"/>
      <c r="AU28" s="1072" t="s">
        <v>536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374</v>
      </c>
      <c r="C29" s="1058"/>
      <c r="D29" s="1058"/>
      <c r="E29" s="1058"/>
      <c r="F29" s="1058"/>
      <c r="G29" s="1058"/>
      <c r="H29" s="1058"/>
      <c r="I29" s="1058"/>
      <c r="J29" s="1058"/>
      <c r="K29" s="1058"/>
      <c r="L29" s="1058"/>
      <c r="M29" s="1058"/>
      <c r="N29" s="1058"/>
      <c r="O29" s="1058"/>
      <c r="P29" s="1059"/>
      <c r="Q29" s="1069">
        <v>843</v>
      </c>
      <c r="R29" s="1070"/>
      <c r="S29" s="1070"/>
      <c r="T29" s="1070"/>
      <c r="U29" s="1070"/>
      <c r="V29" s="1070">
        <v>819</v>
      </c>
      <c r="W29" s="1070"/>
      <c r="X29" s="1070"/>
      <c r="Y29" s="1070"/>
      <c r="Z29" s="1070"/>
      <c r="AA29" s="1070">
        <v>25</v>
      </c>
      <c r="AB29" s="1070"/>
      <c r="AC29" s="1070"/>
      <c r="AD29" s="1070"/>
      <c r="AE29" s="1071"/>
      <c r="AF29" s="1063">
        <v>25</v>
      </c>
      <c r="AG29" s="1064"/>
      <c r="AH29" s="1064"/>
      <c r="AI29" s="1064"/>
      <c r="AJ29" s="1065"/>
      <c r="AK29" s="1006">
        <v>157</v>
      </c>
      <c r="AL29" s="997"/>
      <c r="AM29" s="997"/>
      <c r="AN29" s="997"/>
      <c r="AO29" s="997"/>
      <c r="AP29" s="997" t="s">
        <v>536</v>
      </c>
      <c r="AQ29" s="997"/>
      <c r="AR29" s="997"/>
      <c r="AS29" s="997"/>
      <c r="AT29" s="997"/>
      <c r="AU29" s="997" t="s">
        <v>536</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375</v>
      </c>
      <c r="C30" s="1058"/>
      <c r="D30" s="1058"/>
      <c r="E30" s="1058"/>
      <c r="F30" s="1058"/>
      <c r="G30" s="1058"/>
      <c r="H30" s="1058"/>
      <c r="I30" s="1058"/>
      <c r="J30" s="1058"/>
      <c r="K30" s="1058"/>
      <c r="L30" s="1058"/>
      <c r="M30" s="1058"/>
      <c r="N30" s="1058"/>
      <c r="O30" s="1058"/>
      <c r="P30" s="1059"/>
      <c r="Q30" s="1069">
        <v>3759</v>
      </c>
      <c r="R30" s="1070"/>
      <c r="S30" s="1070"/>
      <c r="T30" s="1070"/>
      <c r="U30" s="1070"/>
      <c r="V30" s="1070">
        <v>3643</v>
      </c>
      <c r="W30" s="1070"/>
      <c r="X30" s="1070"/>
      <c r="Y30" s="1070"/>
      <c r="Z30" s="1070"/>
      <c r="AA30" s="1070">
        <v>116</v>
      </c>
      <c r="AB30" s="1070"/>
      <c r="AC30" s="1070"/>
      <c r="AD30" s="1070"/>
      <c r="AE30" s="1071"/>
      <c r="AF30" s="1063">
        <v>116</v>
      </c>
      <c r="AG30" s="1064"/>
      <c r="AH30" s="1064"/>
      <c r="AI30" s="1064"/>
      <c r="AJ30" s="1065"/>
      <c r="AK30" s="1006">
        <v>540</v>
      </c>
      <c r="AL30" s="997"/>
      <c r="AM30" s="997"/>
      <c r="AN30" s="997"/>
      <c r="AO30" s="997"/>
      <c r="AP30" s="997" t="s">
        <v>536</v>
      </c>
      <c r="AQ30" s="997"/>
      <c r="AR30" s="997"/>
      <c r="AS30" s="997"/>
      <c r="AT30" s="997"/>
      <c r="AU30" s="997" t="s">
        <v>536</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376</v>
      </c>
      <c r="C31" s="1058"/>
      <c r="D31" s="1058"/>
      <c r="E31" s="1058"/>
      <c r="F31" s="1058"/>
      <c r="G31" s="1058"/>
      <c r="H31" s="1058"/>
      <c r="I31" s="1058"/>
      <c r="J31" s="1058"/>
      <c r="K31" s="1058"/>
      <c r="L31" s="1058"/>
      <c r="M31" s="1058"/>
      <c r="N31" s="1058"/>
      <c r="O31" s="1058"/>
      <c r="P31" s="1059"/>
      <c r="Q31" s="1069">
        <v>48</v>
      </c>
      <c r="R31" s="1070"/>
      <c r="S31" s="1070"/>
      <c r="T31" s="1070"/>
      <c r="U31" s="1070"/>
      <c r="V31" s="1070">
        <v>30</v>
      </c>
      <c r="W31" s="1070"/>
      <c r="X31" s="1070"/>
      <c r="Y31" s="1070"/>
      <c r="Z31" s="1070"/>
      <c r="AA31" s="1070">
        <v>17</v>
      </c>
      <c r="AB31" s="1070"/>
      <c r="AC31" s="1070"/>
      <c r="AD31" s="1070"/>
      <c r="AE31" s="1071"/>
      <c r="AF31" s="1063">
        <v>17</v>
      </c>
      <c r="AG31" s="1064"/>
      <c r="AH31" s="1064"/>
      <c r="AI31" s="1064"/>
      <c r="AJ31" s="1065"/>
      <c r="AK31" s="1006" t="s">
        <v>536</v>
      </c>
      <c r="AL31" s="997"/>
      <c r="AM31" s="997"/>
      <c r="AN31" s="997"/>
      <c r="AO31" s="997"/>
      <c r="AP31" s="997" t="s">
        <v>536</v>
      </c>
      <c r="AQ31" s="997"/>
      <c r="AR31" s="997"/>
      <c r="AS31" s="997"/>
      <c r="AT31" s="997"/>
      <c r="AU31" s="997" t="s">
        <v>536</v>
      </c>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377</v>
      </c>
      <c r="C32" s="1058"/>
      <c r="D32" s="1058"/>
      <c r="E32" s="1058"/>
      <c r="F32" s="1058"/>
      <c r="G32" s="1058"/>
      <c r="H32" s="1058"/>
      <c r="I32" s="1058"/>
      <c r="J32" s="1058"/>
      <c r="K32" s="1058"/>
      <c r="L32" s="1058"/>
      <c r="M32" s="1058"/>
      <c r="N32" s="1058"/>
      <c r="O32" s="1058"/>
      <c r="P32" s="1059"/>
      <c r="Q32" s="1069">
        <v>2425</v>
      </c>
      <c r="R32" s="1070"/>
      <c r="S32" s="1070"/>
      <c r="T32" s="1070"/>
      <c r="U32" s="1070"/>
      <c r="V32" s="1070">
        <v>2420</v>
      </c>
      <c r="W32" s="1070"/>
      <c r="X32" s="1070"/>
      <c r="Y32" s="1070"/>
      <c r="Z32" s="1070"/>
      <c r="AA32" s="1070">
        <v>6</v>
      </c>
      <c r="AB32" s="1070"/>
      <c r="AC32" s="1070"/>
      <c r="AD32" s="1070"/>
      <c r="AE32" s="1071"/>
      <c r="AF32" s="1063">
        <v>1</v>
      </c>
      <c r="AG32" s="1064"/>
      <c r="AH32" s="1064"/>
      <c r="AI32" s="1064"/>
      <c r="AJ32" s="1065"/>
      <c r="AK32" s="1006">
        <v>668</v>
      </c>
      <c r="AL32" s="997"/>
      <c r="AM32" s="997"/>
      <c r="AN32" s="997"/>
      <c r="AO32" s="997"/>
      <c r="AP32" s="997">
        <v>11585</v>
      </c>
      <c r="AQ32" s="997"/>
      <c r="AR32" s="997"/>
      <c r="AS32" s="997"/>
      <c r="AT32" s="997"/>
      <c r="AU32" s="997">
        <v>8365</v>
      </c>
      <c r="AV32" s="997"/>
      <c r="AW32" s="997"/>
      <c r="AX32" s="997"/>
      <c r="AY32" s="997"/>
      <c r="AZ32" s="1068" t="s">
        <v>536</v>
      </c>
      <c r="BA32" s="1068"/>
      <c r="BB32" s="1068"/>
      <c r="BC32" s="1068"/>
      <c r="BD32" s="1068"/>
      <c r="BE32" s="1052" t="s">
        <v>378</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379</v>
      </c>
      <c r="C33" s="1058"/>
      <c r="D33" s="1058"/>
      <c r="E33" s="1058"/>
      <c r="F33" s="1058"/>
      <c r="G33" s="1058"/>
      <c r="H33" s="1058"/>
      <c r="I33" s="1058"/>
      <c r="J33" s="1058"/>
      <c r="K33" s="1058"/>
      <c r="L33" s="1058"/>
      <c r="M33" s="1058"/>
      <c r="N33" s="1058"/>
      <c r="O33" s="1058"/>
      <c r="P33" s="1059"/>
      <c r="Q33" s="1069">
        <v>361</v>
      </c>
      <c r="R33" s="1070"/>
      <c r="S33" s="1070"/>
      <c r="T33" s="1070"/>
      <c r="U33" s="1070"/>
      <c r="V33" s="1070">
        <v>361</v>
      </c>
      <c r="W33" s="1070"/>
      <c r="X33" s="1070"/>
      <c r="Y33" s="1070"/>
      <c r="Z33" s="1070"/>
      <c r="AA33" s="1070">
        <v>0</v>
      </c>
      <c r="AB33" s="1070"/>
      <c r="AC33" s="1070"/>
      <c r="AD33" s="1070"/>
      <c r="AE33" s="1071"/>
      <c r="AF33" s="1063" t="s">
        <v>107</v>
      </c>
      <c r="AG33" s="1064"/>
      <c r="AH33" s="1064"/>
      <c r="AI33" s="1064"/>
      <c r="AJ33" s="1065"/>
      <c r="AK33" s="1006">
        <v>8</v>
      </c>
      <c r="AL33" s="997"/>
      <c r="AM33" s="997"/>
      <c r="AN33" s="997"/>
      <c r="AO33" s="997"/>
      <c r="AP33" s="997">
        <v>389</v>
      </c>
      <c r="AQ33" s="997"/>
      <c r="AR33" s="997"/>
      <c r="AS33" s="997"/>
      <c r="AT33" s="997"/>
      <c r="AU33" s="997">
        <v>380</v>
      </c>
      <c r="AV33" s="997"/>
      <c r="AW33" s="997"/>
      <c r="AX33" s="997"/>
      <c r="AY33" s="997"/>
      <c r="AZ33" s="1068" t="s">
        <v>536</v>
      </c>
      <c r="BA33" s="1068"/>
      <c r="BB33" s="1068"/>
      <c r="BC33" s="1068"/>
      <c r="BD33" s="1068"/>
      <c r="BE33" s="1052" t="s">
        <v>378</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380</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-541</v>
      </c>
      <c r="AG63" s="985"/>
      <c r="AH63" s="985"/>
      <c r="AI63" s="985"/>
      <c r="AJ63" s="1050"/>
      <c r="AK63" s="1051"/>
      <c r="AL63" s="989"/>
      <c r="AM63" s="989"/>
      <c r="AN63" s="989"/>
      <c r="AO63" s="989"/>
      <c r="AP63" s="985">
        <v>11974</v>
      </c>
      <c r="AQ63" s="985"/>
      <c r="AR63" s="985"/>
      <c r="AS63" s="985"/>
      <c r="AT63" s="985"/>
      <c r="AU63" s="985">
        <v>8744</v>
      </c>
      <c r="AV63" s="985"/>
      <c r="AW63" s="985"/>
      <c r="AX63" s="985"/>
      <c r="AY63" s="985"/>
      <c r="AZ63" s="1045"/>
      <c r="BA63" s="1045"/>
      <c r="BB63" s="1045"/>
      <c r="BC63" s="1045"/>
      <c r="BD63" s="1045"/>
      <c r="BE63" s="986"/>
      <c r="BF63" s="986"/>
      <c r="BG63" s="986"/>
      <c r="BH63" s="986"/>
      <c r="BI63" s="987"/>
      <c r="BJ63" s="1046" t="s">
        <v>107</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383</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384</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247</v>
      </c>
      <c r="R68" s="1008"/>
      <c r="S68" s="1008"/>
      <c r="T68" s="1008"/>
      <c r="U68" s="1008"/>
      <c r="V68" s="1008">
        <v>170</v>
      </c>
      <c r="W68" s="1008"/>
      <c r="X68" s="1008"/>
      <c r="Y68" s="1008"/>
      <c r="Z68" s="1008"/>
      <c r="AA68" s="1008">
        <v>77</v>
      </c>
      <c r="AB68" s="1008"/>
      <c r="AC68" s="1008"/>
      <c r="AD68" s="1008"/>
      <c r="AE68" s="1008"/>
      <c r="AF68" s="1008">
        <v>77</v>
      </c>
      <c r="AG68" s="1008"/>
      <c r="AH68" s="1008"/>
      <c r="AI68" s="1008"/>
      <c r="AJ68" s="1008"/>
      <c r="AK68" s="1008" t="s">
        <v>535</v>
      </c>
      <c r="AL68" s="1008"/>
      <c r="AM68" s="1008"/>
      <c r="AN68" s="1008"/>
      <c r="AO68" s="1008"/>
      <c r="AP68" s="1008" t="s">
        <v>535</v>
      </c>
      <c r="AQ68" s="1008"/>
      <c r="AR68" s="1008"/>
      <c r="AS68" s="1008"/>
      <c r="AT68" s="1008"/>
      <c r="AU68" s="1008" t="s">
        <v>535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395</v>
      </c>
      <c r="R69" s="997"/>
      <c r="S69" s="997"/>
      <c r="T69" s="997"/>
      <c r="U69" s="997"/>
      <c r="V69" s="997">
        <v>354</v>
      </c>
      <c r="W69" s="997"/>
      <c r="X69" s="997"/>
      <c r="Y69" s="997"/>
      <c r="Z69" s="997"/>
      <c r="AA69" s="997">
        <v>41</v>
      </c>
      <c r="AB69" s="997"/>
      <c r="AC69" s="997"/>
      <c r="AD69" s="997"/>
      <c r="AE69" s="997"/>
      <c r="AF69" s="997">
        <v>41</v>
      </c>
      <c r="AG69" s="997"/>
      <c r="AH69" s="997"/>
      <c r="AI69" s="997"/>
      <c r="AJ69" s="997"/>
      <c r="AK69" s="997" t="s">
        <v>535</v>
      </c>
      <c r="AL69" s="997"/>
      <c r="AM69" s="997"/>
      <c r="AN69" s="997"/>
      <c r="AO69" s="997"/>
      <c r="AP69" s="997" t="s">
        <v>535</v>
      </c>
      <c r="AQ69" s="997"/>
      <c r="AR69" s="997"/>
      <c r="AS69" s="997"/>
      <c r="AT69" s="997"/>
      <c r="AU69" s="997" t="s">
        <v>535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100</v>
      </c>
      <c r="R70" s="997"/>
      <c r="S70" s="997"/>
      <c r="T70" s="997"/>
      <c r="U70" s="997"/>
      <c r="V70" s="997">
        <v>99</v>
      </c>
      <c r="W70" s="997"/>
      <c r="X70" s="997"/>
      <c r="Y70" s="997"/>
      <c r="Z70" s="997"/>
      <c r="AA70" s="997">
        <v>0</v>
      </c>
      <c r="AB70" s="997"/>
      <c r="AC70" s="997"/>
      <c r="AD70" s="997"/>
      <c r="AE70" s="997"/>
      <c r="AF70" s="997">
        <v>0</v>
      </c>
      <c r="AG70" s="997"/>
      <c r="AH70" s="997"/>
      <c r="AI70" s="997"/>
      <c r="AJ70" s="997"/>
      <c r="AK70" s="997">
        <v>2</v>
      </c>
      <c r="AL70" s="997"/>
      <c r="AM70" s="997"/>
      <c r="AN70" s="997"/>
      <c r="AO70" s="997"/>
      <c r="AP70" s="997" t="s">
        <v>535</v>
      </c>
      <c r="AQ70" s="997"/>
      <c r="AR70" s="997"/>
      <c r="AS70" s="997"/>
      <c r="AT70" s="997"/>
      <c r="AU70" s="997" t="s">
        <v>535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11632</v>
      </c>
      <c r="R71" s="997"/>
      <c r="S71" s="997"/>
      <c r="T71" s="997"/>
      <c r="U71" s="997"/>
      <c r="V71" s="997">
        <v>11127</v>
      </c>
      <c r="W71" s="997"/>
      <c r="X71" s="997"/>
      <c r="Y71" s="997"/>
      <c r="Z71" s="997"/>
      <c r="AA71" s="997">
        <v>505</v>
      </c>
      <c r="AB71" s="997"/>
      <c r="AC71" s="997"/>
      <c r="AD71" s="997"/>
      <c r="AE71" s="997"/>
      <c r="AF71" s="997">
        <v>505</v>
      </c>
      <c r="AG71" s="997"/>
      <c r="AH71" s="997"/>
      <c r="AI71" s="997"/>
      <c r="AJ71" s="997"/>
      <c r="AK71" s="997" t="s">
        <v>535</v>
      </c>
      <c r="AL71" s="997"/>
      <c r="AM71" s="997"/>
      <c r="AN71" s="997"/>
      <c r="AO71" s="997"/>
      <c r="AP71" s="997" t="s">
        <v>535</v>
      </c>
      <c r="AQ71" s="997"/>
      <c r="AR71" s="997"/>
      <c r="AS71" s="997"/>
      <c r="AT71" s="997"/>
      <c r="AU71" s="997" t="s">
        <v>535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68</v>
      </c>
      <c r="R72" s="997"/>
      <c r="S72" s="997"/>
      <c r="T72" s="997"/>
      <c r="U72" s="997"/>
      <c r="V72" s="997">
        <v>68</v>
      </c>
      <c r="W72" s="997"/>
      <c r="X72" s="997"/>
      <c r="Y72" s="997"/>
      <c r="Z72" s="997"/>
      <c r="AA72" s="997" t="s">
        <v>535</v>
      </c>
      <c r="AB72" s="997"/>
      <c r="AC72" s="997"/>
      <c r="AD72" s="997"/>
      <c r="AE72" s="997"/>
      <c r="AF72" s="997" t="s">
        <v>535</v>
      </c>
      <c r="AG72" s="997"/>
      <c r="AH72" s="997"/>
      <c r="AI72" s="997"/>
      <c r="AJ72" s="997"/>
      <c r="AK72" s="997" t="s">
        <v>535</v>
      </c>
      <c r="AL72" s="997"/>
      <c r="AM72" s="997"/>
      <c r="AN72" s="997"/>
      <c r="AO72" s="997"/>
      <c r="AP72" s="997" t="s">
        <v>535</v>
      </c>
      <c r="AQ72" s="997"/>
      <c r="AR72" s="997"/>
      <c r="AS72" s="997"/>
      <c r="AT72" s="997"/>
      <c r="AU72" s="997" t="s">
        <v>535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32</v>
      </c>
      <c r="R73" s="997"/>
      <c r="S73" s="997"/>
      <c r="T73" s="997"/>
      <c r="U73" s="997"/>
      <c r="V73" s="997">
        <v>31</v>
      </c>
      <c r="W73" s="997"/>
      <c r="X73" s="997"/>
      <c r="Y73" s="997"/>
      <c r="Z73" s="997"/>
      <c r="AA73" s="997">
        <v>2</v>
      </c>
      <c r="AB73" s="997"/>
      <c r="AC73" s="997"/>
      <c r="AD73" s="997"/>
      <c r="AE73" s="997"/>
      <c r="AF73" s="997">
        <v>2</v>
      </c>
      <c r="AG73" s="997"/>
      <c r="AH73" s="997"/>
      <c r="AI73" s="997"/>
      <c r="AJ73" s="997"/>
      <c r="AK73" s="997" t="s">
        <v>535</v>
      </c>
      <c r="AL73" s="997"/>
      <c r="AM73" s="997"/>
      <c r="AN73" s="997"/>
      <c r="AO73" s="997"/>
      <c r="AP73" s="997" t="s">
        <v>535</v>
      </c>
      <c r="AQ73" s="997"/>
      <c r="AR73" s="997"/>
      <c r="AS73" s="997"/>
      <c r="AT73" s="997"/>
      <c r="AU73" s="997" t="s">
        <v>535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58</v>
      </c>
      <c r="R74" s="997"/>
      <c r="S74" s="997"/>
      <c r="T74" s="997"/>
      <c r="U74" s="997"/>
      <c r="V74" s="997">
        <v>15</v>
      </c>
      <c r="W74" s="997"/>
      <c r="X74" s="997"/>
      <c r="Y74" s="997"/>
      <c r="Z74" s="997"/>
      <c r="AA74" s="997">
        <v>43</v>
      </c>
      <c r="AB74" s="997"/>
      <c r="AC74" s="997"/>
      <c r="AD74" s="997"/>
      <c r="AE74" s="997"/>
      <c r="AF74" s="997">
        <v>43</v>
      </c>
      <c r="AG74" s="997"/>
      <c r="AH74" s="997"/>
      <c r="AI74" s="997"/>
      <c r="AJ74" s="997"/>
      <c r="AK74" s="997" t="s">
        <v>535</v>
      </c>
      <c r="AL74" s="997"/>
      <c r="AM74" s="997"/>
      <c r="AN74" s="997"/>
      <c r="AO74" s="997"/>
      <c r="AP74" s="997" t="s">
        <v>535</v>
      </c>
      <c r="AQ74" s="997"/>
      <c r="AR74" s="997"/>
      <c r="AS74" s="997"/>
      <c r="AT74" s="997"/>
      <c r="AU74" s="997" t="s">
        <v>535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34</v>
      </c>
      <c r="R75" s="1005"/>
      <c r="S75" s="1005"/>
      <c r="T75" s="1005"/>
      <c r="U75" s="1006"/>
      <c r="V75" s="1007">
        <v>31</v>
      </c>
      <c r="W75" s="1005"/>
      <c r="X75" s="1005"/>
      <c r="Y75" s="1005"/>
      <c r="Z75" s="1006"/>
      <c r="AA75" s="1007">
        <v>2</v>
      </c>
      <c r="AB75" s="1005"/>
      <c r="AC75" s="1005"/>
      <c r="AD75" s="1005"/>
      <c r="AE75" s="1006"/>
      <c r="AF75" s="1007">
        <v>2</v>
      </c>
      <c r="AG75" s="1005"/>
      <c r="AH75" s="1005"/>
      <c r="AI75" s="1005"/>
      <c r="AJ75" s="1006"/>
      <c r="AK75" s="1007">
        <v>10</v>
      </c>
      <c r="AL75" s="1005"/>
      <c r="AM75" s="1005"/>
      <c r="AN75" s="1005"/>
      <c r="AO75" s="1006"/>
      <c r="AP75" s="1007" t="s">
        <v>535</v>
      </c>
      <c r="AQ75" s="1005"/>
      <c r="AR75" s="1005"/>
      <c r="AS75" s="1005"/>
      <c r="AT75" s="1006"/>
      <c r="AU75" s="1007" t="s">
        <v>535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5143</v>
      </c>
      <c r="R76" s="1005"/>
      <c r="S76" s="1005"/>
      <c r="T76" s="1005"/>
      <c r="U76" s="1006"/>
      <c r="V76" s="1007">
        <v>5033</v>
      </c>
      <c r="W76" s="1005"/>
      <c r="X76" s="1005"/>
      <c r="Y76" s="1005"/>
      <c r="Z76" s="1006"/>
      <c r="AA76" s="1007">
        <v>110</v>
      </c>
      <c r="AB76" s="1005"/>
      <c r="AC76" s="1005"/>
      <c r="AD76" s="1005"/>
      <c r="AE76" s="1006"/>
      <c r="AF76" s="1007">
        <v>110</v>
      </c>
      <c r="AG76" s="1005"/>
      <c r="AH76" s="1005"/>
      <c r="AI76" s="1005"/>
      <c r="AJ76" s="1006"/>
      <c r="AK76" s="1007">
        <v>20</v>
      </c>
      <c r="AL76" s="1005"/>
      <c r="AM76" s="1005"/>
      <c r="AN76" s="1005"/>
      <c r="AO76" s="1006"/>
      <c r="AP76" s="1007">
        <v>1576</v>
      </c>
      <c r="AQ76" s="1005"/>
      <c r="AR76" s="1005"/>
      <c r="AS76" s="1005"/>
      <c r="AT76" s="1006"/>
      <c r="AU76" s="1007">
        <v>162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2100</v>
      </c>
      <c r="R77" s="1005"/>
      <c r="S77" s="1005"/>
      <c r="T77" s="1005"/>
      <c r="U77" s="1006"/>
      <c r="V77" s="1007">
        <v>2043</v>
      </c>
      <c r="W77" s="1005"/>
      <c r="X77" s="1005"/>
      <c r="Y77" s="1005"/>
      <c r="Z77" s="1006"/>
      <c r="AA77" s="1007">
        <v>57</v>
      </c>
      <c r="AB77" s="1005"/>
      <c r="AC77" s="1005"/>
      <c r="AD77" s="1005"/>
      <c r="AE77" s="1006"/>
      <c r="AF77" s="1007">
        <v>57</v>
      </c>
      <c r="AG77" s="1005"/>
      <c r="AH77" s="1005"/>
      <c r="AI77" s="1005"/>
      <c r="AJ77" s="1006"/>
      <c r="AK77" s="1007" t="s">
        <v>535</v>
      </c>
      <c r="AL77" s="1005"/>
      <c r="AM77" s="1005"/>
      <c r="AN77" s="1005"/>
      <c r="AO77" s="1006"/>
      <c r="AP77" s="1007">
        <v>4832</v>
      </c>
      <c r="AQ77" s="1005"/>
      <c r="AR77" s="1005"/>
      <c r="AS77" s="1005"/>
      <c r="AT77" s="1006"/>
      <c r="AU77" s="1007">
        <v>1609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547</v>
      </c>
      <c r="C78" s="1001"/>
      <c r="D78" s="1001"/>
      <c r="E78" s="1001"/>
      <c r="F78" s="1001"/>
      <c r="G78" s="1001"/>
      <c r="H78" s="1001"/>
      <c r="I78" s="1001"/>
      <c r="J78" s="1001"/>
      <c r="K78" s="1001"/>
      <c r="L78" s="1001"/>
      <c r="M78" s="1001"/>
      <c r="N78" s="1001"/>
      <c r="O78" s="1001"/>
      <c r="P78" s="1002"/>
      <c r="Q78" s="1003">
        <v>183</v>
      </c>
      <c r="R78" s="997"/>
      <c r="S78" s="997"/>
      <c r="T78" s="997"/>
      <c r="U78" s="997"/>
      <c r="V78" s="997">
        <v>171</v>
      </c>
      <c r="W78" s="997"/>
      <c r="X78" s="997"/>
      <c r="Y78" s="997"/>
      <c r="Z78" s="997"/>
      <c r="AA78" s="997">
        <v>12</v>
      </c>
      <c r="AB78" s="997"/>
      <c r="AC78" s="997"/>
      <c r="AD78" s="997"/>
      <c r="AE78" s="997"/>
      <c r="AF78" s="997">
        <v>12</v>
      </c>
      <c r="AG78" s="997"/>
      <c r="AH78" s="997"/>
      <c r="AI78" s="997"/>
      <c r="AJ78" s="997"/>
      <c r="AK78" s="997" t="s">
        <v>535</v>
      </c>
      <c r="AL78" s="997"/>
      <c r="AM78" s="997"/>
      <c r="AN78" s="997"/>
      <c r="AO78" s="997"/>
      <c r="AP78" s="997" t="s">
        <v>535</v>
      </c>
      <c r="AQ78" s="997"/>
      <c r="AR78" s="997"/>
      <c r="AS78" s="997"/>
      <c r="AT78" s="997"/>
      <c r="AU78" s="997" t="s">
        <v>535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548</v>
      </c>
      <c r="C79" s="1001"/>
      <c r="D79" s="1001"/>
      <c r="E79" s="1001"/>
      <c r="F79" s="1001"/>
      <c r="G79" s="1001"/>
      <c r="H79" s="1001"/>
      <c r="I79" s="1001"/>
      <c r="J79" s="1001"/>
      <c r="K79" s="1001"/>
      <c r="L79" s="1001"/>
      <c r="M79" s="1001"/>
      <c r="N79" s="1001"/>
      <c r="O79" s="1001"/>
      <c r="P79" s="1002"/>
      <c r="Q79" s="1003">
        <v>65</v>
      </c>
      <c r="R79" s="997"/>
      <c r="S79" s="997"/>
      <c r="T79" s="997"/>
      <c r="U79" s="997"/>
      <c r="V79" s="997">
        <v>65</v>
      </c>
      <c r="W79" s="997"/>
      <c r="X79" s="997"/>
      <c r="Y79" s="997"/>
      <c r="Z79" s="997"/>
      <c r="AA79" s="997" t="s">
        <v>535</v>
      </c>
      <c r="AB79" s="997"/>
      <c r="AC79" s="997"/>
      <c r="AD79" s="997"/>
      <c r="AE79" s="997"/>
      <c r="AF79" s="997" t="s">
        <v>535</v>
      </c>
      <c r="AG79" s="997"/>
      <c r="AH79" s="997"/>
      <c r="AI79" s="997"/>
      <c r="AJ79" s="997"/>
      <c r="AK79" s="997" t="s">
        <v>535</v>
      </c>
      <c r="AL79" s="997"/>
      <c r="AM79" s="997"/>
      <c r="AN79" s="997"/>
      <c r="AO79" s="997"/>
      <c r="AP79" s="997" t="s">
        <v>535</v>
      </c>
      <c r="AQ79" s="997"/>
      <c r="AR79" s="997"/>
      <c r="AS79" s="997"/>
      <c r="AT79" s="997"/>
      <c r="AU79" s="997" t="s">
        <v>535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549</v>
      </c>
      <c r="C80" s="1001"/>
      <c r="D80" s="1001"/>
      <c r="E80" s="1001"/>
      <c r="F80" s="1001"/>
      <c r="G80" s="1001"/>
      <c r="H80" s="1001"/>
      <c r="I80" s="1001"/>
      <c r="J80" s="1001"/>
      <c r="K80" s="1001"/>
      <c r="L80" s="1001"/>
      <c r="M80" s="1001"/>
      <c r="N80" s="1001"/>
      <c r="O80" s="1001"/>
      <c r="P80" s="1002"/>
      <c r="Q80" s="1003">
        <v>540</v>
      </c>
      <c r="R80" s="997"/>
      <c r="S80" s="997"/>
      <c r="T80" s="997"/>
      <c r="U80" s="997"/>
      <c r="V80" s="997">
        <v>435</v>
      </c>
      <c r="W80" s="997"/>
      <c r="X80" s="997"/>
      <c r="Y80" s="997"/>
      <c r="Z80" s="997"/>
      <c r="AA80" s="997">
        <v>105</v>
      </c>
      <c r="AB80" s="997"/>
      <c r="AC80" s="997"/>
      <c r="AD80" s="997"/>
      <c r="AE80" s="997"/>
      <c r="AF80" s="997">
        <v>105</v>
      </c>
      <c r="AG80" s="997"/>
      <c r="AH80" s="997"/>
      <c r="AI80" s="997"/>
      <c r="AJ80" s="997"/>
      <c r="AK80" s="997">
        <v>73</v>
      </c>
      <c r="AL80" s="997"/>
      <c r="AM80" s="997"/>
      <c r="AN80" s="997"/>
      <c r="AO80" s="997"/>
      <c r="AP80" s="997" t="s">
        <v>535</v>
      </c>
      <c r="AQ80" s="997"/>
      <c r="AR80" s="997"/>
      <c r="AS80" s="997"/>
      <c r="AT80" s="997"/>
      <c r="AU80" s="997" t="s">
        <v>535</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550</v>
      </c>
      <c r="C81" s="1001"/>
      <c r="D81" s="1001"/>
      <c r="E81" s="1001"/>
      <c r="F81" s="1001"/>
      <c r="G81" s="1001"/>
      <c r="H81" s="1001"/>
      <c r="I81" s="1001"/>
      <c r="J81" s="1001"/>
      <c r="K81" s="1001"/>
      <c r="L81" s="1001"/>
      <c r="M81" s="1001"/>
      <c r="N81" s="1001"/>
      <c r="O81" s="1001"/>
      <c r="P81" s="1002"/>
      <c r="Q81" s="1003">
        <v>737974</v>
      </c>
      <c r="R81" s="997"/>
      <c r="S81" s="997"/>
      <c r="T81" s="997"/>
      <c r="U81" s="997"/>
      <c r="V81" s="997">
        <v>705624</v>
      </c>
      <c r="W81" s="997"/>
      <c r="X81" s="997"/>
      <c r="Y81" s="997"/>
      <c r="Z81" s="997"/>
      <c r="AA81" s="997">
        <v>32350</v>
      </c>
      <c r="AB81" s="997"/>
      <c r="AC81" s="997"/>
      <c r="AD81" s="997"/>
      <c r="AE81" s="997"/>
      <c r="AF81" s="997">
        <v>32350</v>
      </c>
      <c r="AG81" s="997"/>
      <c r="AH81" s="997"/>
      <c r="AI81" s="997"/>
      <c r="AJ81" s="997"/>
      <c r="AK81" s="997">
        <v>127</v>
      </c>
      <c r="AL81" s="997"/>
      <c r="AM81" s="997"/>
      <c r="AN81" s="997"/>
      <c r="AO81" s="997"/>
      <c r="AP81" s="997" t="s">
        <v>535</v>
      </c>
      <c r="AQ81" s="997"/>
      <c r="AR81" s="997"/>
      <c r="AS81" s="997"/>
      <c r="AT81" s="997"/>
      <c r="AU81" s="997" t="s">
        <v>535</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551</v>
      </c>
      <c r="C82" s="1001"/>
      <c r="D82" s="1001"/>
      <c r="E82" s="1001"/>
      <c r="F82" s="1001"/>
      <c r="G82" s="1001"/>
      <c r="H82" s="1001"/>
      <c r="I82" s="1001"/>
      <c r="J82" s="1001"/>
      <c r="K82" s="1001"/>
      <c r="L82" s="1001"/>
      <c r="M82" s="1001"/>
      <c r="N82" s="1001"/>
      <c r="O82" s="1001"/>
      <c r="P82" s="1002"/>
      <c r="Q82" s="1003">
        <v>1458</v>
      </c>
      <c r="R82" s="997"/>
      <c r="S82" s="997"/>
      <c r="T82" s="997"/>
      <c r="U82" s="997"/>
      <c r="V82" s="997">
        <v>1319</v>
      </c>
      <c r="W82" s="997"/>
      <c r="X82" s="997"/>
      <c r="Y82" s="997"/>
      <c r="Z82" s="997"/>
      <c r="AA82" s="997">
        <v>139</v>
      </c>
      <c r="AB82" s="997"/>
      <c r="AC82" s="997"/>
      <c r="AD82" s="997"/>
      <c r="AE82" s="997"/>
      <c r="AF82" s="997">
        <v>1760</v>
      </c>
      <c r="AG82" s="997"/>
      <c r="AH82" s="997"/>
      <c r="AI82" s="997"/>
      <c r="AJ82" s="997"/>
      <c r="AK82" s="997" t="s">
        <v>535</v>
      </c>
      <c r="AL82" s="997"/>
      <c r="AM82" s="997"/>
      <c r="AN82" s="997"/>
      <c r="AO82" s="997"/>
      <c r="AP82" s="997">
        <v>1158</v>
      </c>
      <c r="AQ82" s="997"/>
      <c r="AR82" s="997"/>
      <c r="AS82" s="997"/>
      <c r="AT82" s="997"/>
      <c r="AU82" s="997" t="s">
        <v>535</v>
      </c>
      <c r="AV82" s="997"/>
      <c r="AW82" s="997"/>
      <c r="AX82" s="997"/>
      <c r="AY82" s="997"/>
      <c r="AZ82" s="998" t="s">
        <v>555</v>
      </c>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552</v>
      </c>
      <c r="C83" s="1001"/>
      <c r="D83" s="1001"/>
      <c r="E83" s="1001"/>
      <c r="F83" s="1001"/>
      <c r="G83" s="1001"/>
      <c r="H83" s="1001"/>
      <c r="I83" s="1001"/>
      <c r="J83" s="1001"/>
      <c r="K83" s="1001"/>
      <c r="L83" s="1001"/>
      <c r="M83" s="1001"/>
      <c r="N83" s="1001"/>
      <c r="O83" s="1001"/>
      <c r="P83" s="1002"/>
      <c r="Q83" s="1003">
        <v>545</v>
      </c>
      <c r="R83" s="997"/>
      <c r="S83" s="997"/>
      <c r="T83" s="997"/>
      <c r="U83" s="997"/>
      <c r="V83" s="997">
        <v>482</v>
      </c>
      <c r="W83" s="997"/>
      <c r="X83" s="997"/>
      <c r="Y83" s="997"/>
      <c r="Z83" s="997"/>
      <c r="AA83" s="997">
        <v>63</v>
      </c>
      <c r="AB83" s="997"/>
      <c r="AC83" s="997"/>
      <c r="AD83" s="997"/>
      <c r="AE83" s="997"/>
      <c r="AF83" s="997">
        <v>1247</v>
      </c>
      <c r="AG83" s="997"/>
      <c r="AH83" s="997"/>
      <c r="AI83" s="997"/>
      <c r="AJ83" s="997"/>
      <c r="AK83" s="997" t="s">
        <v>535</v>
      </c>
      <c r="AL83" s="997"/>
      <c r="AM83" s="997"/>
      <c r="AN83" s="997"/>
      <c r="AO83" s="997"/>
      <c r="AP83" s="997">
        <v>2509</v>
      </c>
      <c r="AQ83" s="997"/>
      <c r="AR83" s="997"/>
      <c r="AS83" s="997"/>
      <c r="AT83" s="997"/>
      <c r="AU83" s="997" t="s">
        <v>535</v>
      </c>
      <c r="AV83" s="997"/>
      <c r="AW83" s="997"/>
      <c r="AX83" s="997"/>
      <c r="AY83" s="997"/>
      <c r="AZ83" s="998" t="s">
        <v>555</v>
      </c>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553</v>
      </c>
      <c r="C84" s="1001"/>
      <c r="D84" s="1001"/>
      <c r="E84" s="1001"/>
      <c r="F84" s="1001"/>
      <c r="G84" s="1001"/>
      <c r="H84" s="1001"/>
      <c r="I84" s="1001"/>
      <c r="J84" s="1001"/>
      <c r="K84" s="1001"/>
      <c r="L84" s="1001"/>
      <c r="M84" s="1001"/>
      <c r="N84" s="1001"/>
      <c r="O84" s="1001"/>
      <c r="P84" s="1002"/>
      <c r="Q84" s="1003">
        <v>4064</v>
      </c>
      <c r="R84" s="997"/>
      <c r="S84" s="997"/>
      <c r="T84" s="997"/>
      <c r="U84" s="997"/>
      <c r="V84" s="997">
        <v>3528</v>
      </c>
      <c r="W84" s="997"/>
      <c r="X84" s="997"/>
      <c r="Y84" s="997"/>
      <c r="Z84" s="997"/>
      <c r="AA84" s="997">
        <v>536</v>
      </c>
      <c r="AB84" s="997"/>
      <c r="AC84" s="997"/>
      <c r="AD84" s="997"/>
      <c r="AE84" s="997"/>
      <c r="AF84" s="997">
        <v>2462</v>
      </c>
      <c r="AG84" s="997"/>
      <c r="AH84" s="997"/>
      <c r="AI84" s="997"/>
      <c r="AJ84" s="997"/>
      <c r="AK84" s="997" t="s">
        <v>535</v>
      </c>
      <c r="AL84" s="997"/>
      <c r="AM84" s="997"/>
      <c r="AN84" s="997"/>
      <c r="AO84" s="997"/>
      <c r="AP84" s="997">
        <v>9718</v>
      </c>
      <c r="AQ84" s="997"/>
      <c r="AR84" s="997"/>
      <c r="AS84" s="997"/>
      <c r="AT84" s="997"/>
      <c r="AU84" s="997">
        <v>2</v>
      </c>
      <c r="AV84" s="997"/>
      <c r="AW84" s="997"/>
      <c r="AX84" s="997"/>
      <c r="AY84" s="997"/>
      <c r="AZ84" s="998" t="s">
        <v>555</v>
      </c>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34040</v>
      </c>
      <c r="AG88" s="985"/>
      <c r="AH88" s="985"/>
      <c r="AI88" s="985"/>
      <c r="AJ88" s="985"/>
      <c r="AK88" s="989"/>
      <c r="AL88" s="989"/>
      <c r="AM88" s="989"/>
      <c r="AN88" s="989"/>
      <c r="AO88" s="989"/>
      <c r="AP88" s="985">
        <v>19794</v>
      </c>
      <c r="AQ88" s="985"/>
      <c r="AR88" s="985"/>
      <c r="AS88" s="985"/>
      <c r="AT88" s="985"/>
      <c r="AU88" s="985">
        <v>1773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557</v>
      </c>
      <c r="CX102" s="977"/>
      <c r="CY102" s="977"/>
      <c r="CZ102" s="977"/>
      <c r="DA102" s="978"/>
      <c r="DB102" s="976" t="s">
        <v>557</v>
      </c>
      <c r="DC102" s="977"/>
      <c r="DD102" s="977"/>
      <c r="DE102" s="977"/>
      <c r="DF102" s="978"/>
      <c r="DG102" s="976">
        <v>35</v>
      </c>
      <c r="DH102" s="977"/>
      <c r="DI102" s="977"/>
      <c r="DJ102" s="977"/>
      <c r="DK102" s="978"/>
      <c r="DL102" s="976" t="s">
        <v>557</v>
      </c>
      <c r="DM102" s="977"/>
      <c r="DN102" s="977"/>
      <c r="DO102" s="977"/>
      <c r="DP102" s="978"/>
      <c r="DQ102" s="976" t="s">
        <v>557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281</v>
      </c>
      <c r="AG109" s="918"/>
      <c r="AH109" s="918"/>
      <c r="AI109" s="918"/>
      <c r="AJ109" s="919"/>
      <c r="AK109" s="920" t="s">
        <v>280</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281</v>
      </c>
      <c r="BW109" s="918"/>
      <c r="BX109" s="918"/>
      <c r="BY109" s="918"/>
      <c r="BZ109" s="919"/>
      <c r="CA109" s="920" t="s">
        <v>280</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281</v>
      </c>
      <c r="DM109" s="918"/>
      <c r="DN109" s="918"/>
      <c r="DO109" s="918"/>
      <c r="DP109" s="919"/>
      <c r="DQ109" s="920" t="s">
        <v>280</v>
      </c>
      <c r="DR109" s="918"/>
      <c r="DS109" s="918"/>
      <c r="DT109" s="918"/>
      <c r="DU109" s="919"/>
      <c r="DV109" s="920" t="s">
        <v>395</v>
      </c>
      <c r="DW109" s="918"/>
      <c r="DX109" s="918"/>
      <c r="DY109" s="918"/>
      <c r="DZ109" s="949"/>
    </row>
    <row r="110" spans="1:131" s="197" customFormat="1" ht="26.25" customHeight="1">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2123508</v>
      </c>
      <c r="AB110" s="903"/>
      <c r="AC110" s="903"/>
      <c r="AD110" s="903"/>
      <c r="AE110" s="904"/>
      <c r="AF110" s="905">
        <v>2178224</v>
      </c>
      <c r="AG110" s="903"/>
      <c r="AH110" s="903"/>
      <c r="AI110" s="903"/>
      <c r="AJ110" s="904"/>
      <c r="AK110" s="905">
        <v>2107524</v>
      </c>
      <c r="AL110" s="903"/>
      <c r="AM110" s="903"/>
      <c r="AN110" s="903"/>
      <c r="AO110" s="904"/>
      <c r="AP110" s="906">
        <v>21.5</v>
      </c>
      <c r="AQ110" s="907"/>
      <c r="AR110" s="907"/>
      <c r="AS110" s="907"/>
      <c r="AT110" s="908"/>
      <c r="AU110" s="950" t="s">
        <v>60</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18540667</v>
      </c>
      <c r="BR110" s="830"/>
      <c r="BS110" s="830"/>
      <c r="BT110" s="830"/>
      <c r="BU110" s="830"/>
      <c r="BV110" s="830">
        <v>18337677</v>
      </c>
      <c r="BW110" s="830"/>
      <c r="BX110" s="830"/>
      <c r="BY110" s="830"/>
      <c r="BZ110" s="830"/>
      <c r="CA110" s="830">
        <v>18330814</v>
      </c>
      <c r="CB110" s="830"/>
      <c r="CC110" s="830"/>
      <c r="CD110" s="830"/>
      <c r="CE110" s="830"/>
      <c r="CF110" s="891">
        <v>187.2</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401</v>
      </c>
      <c r="DH110" s="830"/>
      <c r="DI110" s="830"/>
      <c r="DJ110" s="830"/>
      <c r="DK110" s="830"/>
      <c r="DL110" s="830" t="s">
        <v>401</v>
      </c>
      <c r="DM110" s="830"/>
      <c r="DN110" s="830"/>
      <c r="DO110" s="830"/>
      <c r="DP110" s="830"/>
      <c r="DQ110" s="830" t="s">
        <v>401</v>
      </c>
      <c r="DR110" s="830"/>
      <c r="DS110" s="830"/>
      <c r="DT110" s="830"/>
      <c r="DU110" s="830"/>
      <c r="DV110" s="831" t="s">
        <v>401</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401</v>
      </c>
      <c r="AB111" s="939"/>
      <c r="AC111" s="939"/>
      <c r="AD111" s="939"/>
      <c r="AE111" s="940"/>
      <c r="AF111" s="941" t="s">
        <v>401</v>
      </c>
      <c r="AG111" s="939"/>
      <c r="AH111" s="939"/>
      <c r="AI111" s="939"/>
      <c r="AJ111" s="940"/>
      <c r="AK111" s="941" t="s">
        <v>401</v>
      </c>
      <c r="AL111" s="939"/>
      <c r="AM111" s="939"/>
      <c r="AN111" s="939"/>
      <c r="AO111" s="940"/>
      <c r="AP111" s="942" t="s">
        <v>401</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513860</v>
      </c>
      <c r="BR111" s="801"/>
      <c r="BS111" s="801"/>
      <c r="BT111" s="801"/>
      <c r="BU111" s="801"/>
      <c r="BV111" s="801">
        <v>676067</v>
      </c>
      <c r="BW111" s="801"/>
      <c r="BX111" s="801"/>
      <c r="BY111" s="801"/>
      <c r="BZ111" s="801"/>
      <c r="CA111" s="801">
        <v>617024</v>
      </c>
      <c r="CB111" s="801"/>
      <c r="CC111" s="801"/>
      <c r="CD111" s="801"/>
      <c r="CE111" s="801"/>
      <c r="CF111" s="878">
        <v>6.3</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8781116</v>
      </c>
      <c r="BR112" s="801"/>
      <c r="BS112" s="801"/>
      <c r="BT112" s="801"/>
      <c r="BU112" s="801"/>
      <c r="BV112" s="801">
        <v>8556096</v>
      </c>
      <c r="BW112" s="801"/>
      <c r="BX112" s="801"/>
      <c r="BY112" s="801"/>
      <c r="BZ112" s="801"/>
      <c r="CA112" s="801">
        <v>8744160</v>
      </c>
      <c r="CB112" s="801"/>
      <c r="CC112" s="801"/>
      <c r="CD112" s="801"/>
      <c r="CE112" s="801"/>
      <c r="CF112" s="878">
        <v>89.3</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572728</v>
      </c>
      <c r="AB113" s="939"/>
      <c r="AC113" s="939"/>
      <c r="AD113" s="939"/>
      <c r="AE113" s="940"/>
      <c r="AF113" s="941">
        <v>577786</v>
      </c>
      <c r="AG113" s="939"/>
      <c r="AH113" s="939"/>
      <c r="AI113" s="939"/>
      <c r="AJ113" s="940"/>
      <c r="AK113" s="941">
        <v>596191</v>
      </c>
      <c r="AL113" s="939"/>
      <c r="AM113" s="939"/>
      <c r="AN113" s="939"/>
      <c r="AO113" s="940"/>
      <c r="AP113" s="942">
        <v>6.1</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2172521</v>
      </c>
      <c r="BR113" s="801"/>
      <c r="BS113" s="801"/>
      <c r="BT113" s="801"/>
      <c r="BU113" s="801"/>
      <c r="BV113" s="801">
        <v>1975519</v>
      </c>
      <c r="BW113" s="801"/>
      <c r="BX113" s="801"/>
      <c r="BY113" s="801"/>
      <c r="BZ113" s="801"/>
      <c r="CA113" s="801">
        <v>1772849</v>
      </c>
      <c r="CB113" s="801"/>
      <c r="CC113" s="801"/>
      <c r="CD113" s="801"/>
      <c r="CE113" s="801"/>
      <c r="CF113" s="878">
        <v>18.100000000000001</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8816</v>
      </c>
      <c r="AB114" s="814"/>
      <c r="AC114" s="814"/>
      <c r="AD114" s="814"/>
      <c r="AE114" s="815"/>
      <c r="AF114" s="816">
        <v>5401</v>
      </c>
      <c r="AG114" s="814"/>
      <c r="AH114" s="814"/>
      <c r="AI114" s="814"/>
      <c r="AJ114" s="815"/>
      <c r="AK114" s="816">
        <v>11156</v>
      </c>
      <c r="AL114" s="814"/>
      <c r="AM114" s="814"/>
      <c r="AN114" s="814"/>
      <c r="AO114" s="815"/>
      <c r="AP114" s="784">
        <v>0.1</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2238785</v>
      </c>
      <c r="BR114" s="801"/>
      <c r="BS114" s="801"/>
      <c r="BT114" s="801"/>
      <c r="BU114" s="801"/>
      <c r="BV114" s="801">
        <v>2041553</v>
      </c>
      <c r="BW114" s="801"/>
      <c r="BX114" s="801"/>
      <c r="BY114" s="801"/>
      <c r="BZ114" s="801"/>
      <c r="CA114" s="801">
        <v>1768413</v>
      </c>
      <c r="CB114" s="801"/>
      <c r="CC114" s="801"/>
      <c r="CD114" s="801"/>
      <c r="CE114" s="801"/>
      <c r="CF114" s="878">
        <v>18.100000000000001</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291921</v>
      </c>
      <c r="AB115" s="939"/>
      <c r="AC115" s="939"/>
      <c r="AD115" s="939"/>
      <c r="AE115" s="940"/>
      <c r="AF115" s="941">
        <v>291923</v>
      </c>
      <c r="AG115" s="939"/>
      <c r="AH115" s="939"/>
      <c r="AI115" s="939"/>
      <c r="AJ115" s="940"/>
      <c r="AK115" s="941">
        <v>302082</v>
      </c>
      <c r="AL115" s="939"/>
      <c r="AM115" s="939"/>
      <c r="AN115" s="939"/>
      <c r="AO115" s="940"/>
      <c r="AP115" s="942">
        <v>3.1</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495565</v>
      </c>
      <c r="DH115" s="814"/>
      <c r="DI115" s="814"/>
      <c r="DJ115" s="814"/>
      <c r="DK115" s="815"/>
      <c r="DL115" s="816">
        <v>405468</v>
      </c>
      <c r="DM115" s="814"/>
      <c r="DN115" s="814"/>
      <c r="DO115" s="814"/>
      <c r="DP115" s="815"/>
      <c r="DQ115" s="816">
        <v>360533</v>
      </c>
      <c r="DR115" s="814"/>
      <c r="DS115" s="814"/>
      <c r="DT115" s="814"/>
      <c r="DU115" s="815"/>
      <c r="DV115" s="784">
        <v>3.7</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123</v>
      </c>
      <c r="AB116" s="814"/>
      <c r="AC116" s="814"/>
      <c r="AD116" s="814"/>
      <c r="AE116" s="815"/>
      <c r="AF116" s="816">
        <v>84</v>
      </c>
      <c r="AG116" s="814"/>
      <c r="AH116" s="814"/>
      <c r="AI116" s="814"/>
      <c r="AJ116" s="815"/>
      <c r="AK116" s="816">
        <v>65</v>
      </c>
      <c r="AL116" s="814"/>
      <c r="AM116" s="814"/>
      <c r="AN116" s="814"/>
      <c r="AO116" s="815"/>
      <c r="AP116" s="784">
        <v>0</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2997096</v>
      </c>
      <c r="AB117" s="925"/>
      <c r="AC117" s="925"/>
      <c r="AD117" s="925"/>
      <c r="AE117" s="926"/>
      <c r="AF117" s="928">
        <v>3053418</v>
      </c>
      <c r="AG117" s="925"/>
      <c r="AH117" s="925"/>
      <c r="AI117" s="925"/>
      <c r="AJ117" s="926"/>
      <c r="AK117" s="928">
        <v>3017018</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281</v>
      </c>
      <c r="AG118" s="918"/>
      <c r="AH118" s="918"/>
      <c r="AI118" s="918"/>
      <c r="AJ118" s="919"/>
      <c r="AK118" s="920" t="s">
        <v>280</v>
      </c>
      <c r="AL118" s="918"/>
      <c r="AM118" s="918"/>
      <c r="AN118" s="918"/>
      <c r="AO118" s="919"/>
      <c r="AP118" s="921" t="s">
        <v>395</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425</v>
      </c>
      <c r="BP118" s="868"/>
      <c r="BQ118" s="887">
        <v>32246949</v>
      </c>
      <c r="BR118" s="888"/>
      <c r="BS118" s="888"/>
      <c r="BT118" s="888"/>
      <c r="BU118" s="888"/>
      <c r="BV118" s="888">
        <v>31586912</v>
      </c>
      <c r="BW118" s="888"/>
      <c r="BX118" s="888"/>
      <c r="BY118" s="888"/>
      <c r="BZ118" s="888"/>
      <c r="CA118" s="888">
        <v>31233260</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4928920</v>
      </c>
      <c r="BR119" s="830"/>
      <c r="BS119" s="830"/>
      <c r="BT119" s="830"/>
      <c r="BU119" s="830"/>
      <c r="BV119" s="830">
        <v>4620539</v>
      </c>
      <c r="BW119" s="830"/>
      <c r="BX119" s="830"/>
      <c r="BY119" s="830"/>
      <c r="BZ119" s="830"/>
      <c r="CA119" s="830">
        <v>4667331</v>
      </c>
      <c r="CB119" s="830"/>
      <c r="CC119" s="830"/>
      <c r="CD119" s="830"/>
      <c r="CE119" s="830"/>
      <c r="CF119" s="891">
        <v>47.7</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18295</v>
      </c>
      <c r="DH119" s="747"/>
      <c r="DI119" s="747"/>
      <c r="DJ119" s="747"/>
      <c r="DK119" s="748"/>
      <c r="DL119" s="749">
        <v>270599</v>
      </c>
      <c r="DM119" s="747"/>
      <c r="DN119" s="747"/>
      <c r="DO119" s="747"/>
      <c r="DP119" s="748"/>
      <c r="DQ119" s="749">
        <v>256491</v>
      </c>
      <c r="DR119" s="747"/>
      <c r="DS119" s="747"/>
      <c r="DT119" s="747"/>
      <c r="DU119" s="748"/>
      <c r="DV119" s="837">
        <v>2.6</v>
      </c>
      <c r="DW119" s="838"/>
      <c r="DX119" s="838"/>
      <c r="DY119" s="838"/>
      <c r="DZ119" s="839"/>
    </row>
    <row r="120" spans="1:130" s="197" customFormat="1" ht="26.25" customHeight="1">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371896</v>
      </c>
      <c r="BR120" s="801"/>
      <c r="BS120" s="801"/>
      <c r="BT120" s="801"/>
      <c r="BU120" s="801"/>
      <c r="BV120" s="801">
        <v>328173</v>
      </c>
      <c r="BW120" s="801"/>
      <c r="BX120" s="801"/>
      <c r="BY120" s="801"/>
      <c r="BZ120" s="801"/>
      <c r="CA120" s="801">
        <v>265888</v>
      </c>
      <c r="CB120" s="801"/>
      <c r="CC120" s="801"/>
      <c r="CD120" s="801"/>
      <c r="CE120" s="801"/>
      <c r="CF120" s="878">
        <v>2.7</v>
      </c>
      <c r="CG120" s="879"/>
      <c r="CH120" s="879"/>
      <c r="CI120" s="879"/>
      <c r="CJ120" s="879"/>
      <c r="CK120" s="880" t="s">
        <v>431</v>
      </c>
      <c r="CL120" s="840"/>
      <c r="CM120" s="840"/>
      <c r="CN120" s="840"/>
      <c r="CO120" s="841"/>
      <c r="CP120" s="884" t="s">
        <v>377</v>
      </c>
      <c r="CQ120" s="885"/>
      <c r="CR120" s="885"/>
      <c r="CS120" s="885"/>
      <c r="CT120" s="885"/>
      <c r="CU120" s="885"/>
      <c r="CV120" s="885"/>
      <c r="CW120" s="885"/>
      <c r="CX120" s="885"/>
      <c r="CY120" s="885"/>
      <c r="CZ120" s="885"/>
      <c r="DA120" s="885"/>
      <c r="DB120" s="885"/>
      <c r="DC120" s="885"/>
      <c r="DD120" s="885"/>
      <c r="DE120" s="885"/>
      <c r="DF120" s="886"/>
      <c r="DG120" s="829">
        <v>8749316</v>
      </c>
      <c r="DH120" s="830"/>
      <c r="DI120" s="830"/>
      <c r="DJ120" s="830"/>
      <c r="DK120" s="830"/>
      <c r="DL120" s="830">
        <v>8512796</v>
      </c>
      <c r="DM120" s="830"/>
      <c r="DN120" s="830"/>
      <c r="DO120" s="830"/>
      <c r="DP120" s="830"/>
      <c r="DQ120" s="830">
        <v>8364528</v>
      </c>
      <c r="DR120" s="830"/>
      <c r="DS120" s="830"/>
      <c r="DT120" s="830"/>
      <c r="DU120" s="830"/>
      <c r="DV120" s="831">
        <v>85.4</v>
      </c>
      <c r="DW120" s="831"/>
      <c r="DX120" s="831"/>
      <c r="DY120" s="831"/>
      <c r="DZ120" s="832"/>
    </row>
    <row r="121" spans="1:130" s="197" customFormat="1" ht="26.25" customHeight="1">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19544634</v>
      </c>
      <c r="BR121" s="888"/>
      <c r="BS121" s="888"/>
      <c r="BT121" s="888"/>
      <c r="BU121" s="888"/>
      <c r="BV121" s="888">
        <v>19574549</v>
      </c>
      <c r="BW121" s="888"/>
      <c r="BX121" s="888"/>
      <c r="BY121" s="888"/>
      <c r="BZ121" s="888"/>
      <c r="CA121" s="888">
        <v>19517546</v>
      </c>
      <c r="CB121" s="888"/>
      <c r="CC121" s="888"/>
      <c r="CD121" s="888"/>
      <c r="CE121" s="888"/>
      <c r="CF121" s="889">
        <v>199.3</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31800</v>
      </c>
      <c r="DH121" s="801"/>
      <c r="DI121" s="801"/>
      <c r="DJ121" s="801"/>
      <c r="DK121" s="801"/>
      <c r="DL121" s="801">
        <v>43300</v>
      </c>
      <c r="DM121" s="801"/>
      <c r="DN121" s="801"/>
      <c r="DO121" s="801"/>
      <c r="DP121" s="801"/>
      <c r="DQ121" s="801">
        <v>379632</v>
      </c>
      <c r="DR121" s="801"/>
      <c r="DS121" s="801"/>
      <c r="DT121" s="801"/>
      <c r="DU121" s="801"/>
      <c r="DV121" s="853">
        <v>3.9</v>
      </c>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434</v>
      </c>
      <c r="BP122" s="868"/>
      <c r="BQ122" s="869">
        <v>24845450</v>
      </c>
      <c r="BR122" s="870"/>
      <c r="BS122" s="870"/>
      <c r="BT122" s="870"/>
      <c r="BU122" s="870"/>
      <c r="BV122" s="870">
        <v>24523261</v>
      </c>
      <c r="BW122" s="870"/>
      <c r="BX122" s="870"/>
      <c r="BY122" s="870"/>
      <c r="BZ122" s="870"/>
      <c r="CA122" s="870">
        <v>24450765</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435</v>
      </c>
      <c r="AB123" s="814"/>
      <c r="AC123" s="814"/>
      <c r="AD123" s="814"/>
      <c r="AE123" s="815"/>
      <c r="AF123" s="816" t="s">
        <v>435</v>
      </c>
      <c r="AG123" s="814"/>
      <c r="AH123" s="814"/>
      <c r="AI123" s="814"/>
      <c r="AJ123" s="815"/>
      <c r="AK123" s="816" t="s">
        <v>435</v>
      </c>
      <c r="AL123" s="814"/>
      <c r="AM123" s="814"/>
      <c r="AN123" s="814"/>
      <c r="AO123" s="815"/>
      <c r="AP123" s="784" t="s">
        <v>435</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76.400000000000006</v>
      </c>
      <c r="BR123" s="862"/>
      <c r="BS123" s="862"/>
      <c r="BT123" s="862"/>
      <c r="BU123" s="862"/>
      <c r="BV123" s="862">
        <v>73.8</v>
      </c>
      <c r="BW123" s="862"/>
      <c r="BX123" s="862"/>
      <c r="BY123" s="862"/>
      <c r="BZ123" s="862"/>
      <c r="CA123" s="862">
        <v>69.2</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435</v>
      </c>
      <c r="AB124" s="814"/>
      <c r="AC124" s="814"/>
      <c r="AD124" s="814"/>
      <c r="AE124" s="815"/>
      <c r="AF124" s="816" t="s">
        <v>435</v>
      </c>
      <c r="AG124" s="814"/>
      <c r="AH124" s="814"/>
      <c r="AI124" s="814"/>
      <c r="AJ124" s="815"/>
      <c r="AK124" s="816" t="s">
        <v>435</v>
      </c>
      <c r="AL124" s="814"/>
      <c r="AM124" s="814"/>
      <c r="AN124" s="814"/>
      <c r="AO124" s="815"/>
      <c r="AP124" s="784" t="s">
        <v>435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435</v>
      </c>
      <c r="DH124" s="747"/>
      <c r="DI124" s="747"/>
      <c r="DJ124" s="747"/>
      <c r="DK124" s="748"/>
      <c r="DL124" s="749" t="s">
        <v>435</v>
      </c>
      <c r="DM124" s="747"/>
      <c r="DN124" s="747"/>
      <c r="DO124" s="747"/>
      <c r="DP124" s="748"/>
      <c r="DQ124" s="749" t="s">
        <v>435</v>
      </c>
      <c r="DR124" s="747"/>
      <c r="DS124" s="747"/>
      <c r="DT124" s="747"/>
      <c r="DU124" s="748"/>
      <c r="DV124" s="837" t="s">
        <v>435</v>
      </c>
      <c r="DW124" s="838"/>
      <c r="DX124" s="838"/>
      <c r="DY124" s="838"/>
      <c r="DZ124" s="839"/>
    </row>
    <row r="125" spans="1:130" s="197" customFormat="1" ht="26.25" customHeight="1" thickBot="1">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435</v>
      </c>
      <c r="AB125" s="814"/>
      <c r="AC125" s="814"/>
      <c r="AD125" s="814"/>
      <c r="AE125" s="815"/>
      <c r="AF125" s="816" t="s">
        <v>435</v>
      </c>
      <c r="AG125" s="814"/>
      <c r="AH125" s="814"/>
      <c r="AI125" s="814"/>
      <c r="AJ125" s="815"/>
      <c r="AK125" s="816" t="s">
        <v>435</v>
      </c>
      <c r="AL125" s="814"/>
      <c r="AM125" s="814"/>
      <c r="AN125" s="814"/>
      <c r="AO125" s="815"/>
      <c r="AP125" s="784" t="s">
        <v>435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435</v>
      </c>
      <c r="DH125" s="830"/>
      <c r="DI125" s="830"/>
      <c r="DJ125" s="830"/>
      <c r="DK125" s="830"/>
      <c r="DL125" s="830" t="s">
        <v>435</v>
      </c>
      <c r="DM125" s="830"/>
      <c r="DN125" s="830"/>
      <c r="DO125" s="830"/>
      <c r="DP125" s="830"/>
      <c r="DQ125" s="830" t="s">
        <v>435</v>
      </c>
      <c r="DR125" s="830"/>
      <c r="DS125" s="830"/>
      <c r="DT125" s="830"/>
      <c r="DU125" s="830"/>
      <c r="DV125" s="831" t="s">
        <v>435</v>
      </c>
      <c r="DW125" s="831"/>
      <c r="DX125" s="831"/>
      <c r="DY125" s="831"/>
      <c r="DZ125" s="832"/>
    </row>
    <row r="126" spans="1:130" s="197" customFormat="1" ht="26.25" customHeight="1">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291921</v>
      </c>
      <c r="AB126" s="814"/>
      <c r="AC126" s="814"/>
      <c r="AD126" s="814"/>
      <c r="AE126" s="815"/>
      <c r="AF126" s="816">
        <v>291923</v>
      </c>
      <c r="AG126" s="814"/>
      <c r="AH126" s="814"/>
      <c r="AI126" s="814"/>
      <c r="AJ126" s="815"/>
      <c r="AK126" s="816">
        <v>302082</v>
      </c>
      <c r="AL126" s="814"/>
      <c r="AM126" s="814"/>
      <c r="AN126" s="814"/>
      <c r="AO126" s="815"/>
      <c r="AP126" s="784">
        <v>3.1</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435</v>
      </c>
      <c r="DH126" s="801"/>
      <c r="DI126" s="801"/>
      <c r="DJ126" s="801"/>
      <c r="DK126" s="801"/>
      <c r="DL126" s="801" t="s">
        <v>435</v>
      </c>
      <c r="DM126" s="801"/>
      <c r="DN126" s="801"/>
      <c r="DO126" s="801"/>
      <c r="DP126" s="801"/>
      <c r="DQ126" s="801" t="s">
        <v>435</v>
      </c>
      <c r="DR126" s="801"/>
      <c r="DS126" s="801"/>
      <c r="DT126" s="801"/>
      <c r="DU126" s="801"/>
      <c r="DV126" s="853" t="s">
        <v>435</v>
      </c>
      <c r="DW126" s="853"/>
      <c r="DX126" s="853"/>
      <c r="DY126" s="853"/>
      <c r="DZ126" s="854"/>
    </row>
    <row r="127" spans="1:130" s="197" customFormat="1" ht="26.25" customHeight="1" thickBot="1">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435</v>
      </c>
      <c r="AB127" s="814"/>
      <c r="AC127" s="814"/>
      <c r="AD127" s="814"/>
      <c r="AE127" s="815"/>
      <c r="AF127" s="816" t="s">
        <v>435</v>
      </c>
      <c r="AG127" s="814"/>
      <c r="AH127" s="814"/>
      <c r="AI127" s="814"/>
      <c r="AJ127" s="815"/>
      <c r="AK127" s="816" t="s">
        <v>435</v>
      </c>
      <c r="AL127" s="814"/>
      <c r="AM127" s="814"/>
      <c r="AN127" s="814"/>
      <c r="AO127" s="815"/>
      <c r="AP127" s="784" t="s">
        <v>435</v>
      </c>
      <c r="AQ127" s="785"/>
      <c r="AR127" s="785"/>
      <c r="AS127" s="785"/>
      <c r="AT127" s="786"/>
      <c r="AU127" s="233"/>
      <c r="AV127" s="233"/>
      <c r="AW127" s="233"/>
      <c r="AX127" s="787" t="s">
        <v>446</v>
      </c>
      <c r="AY127" s="788"/>
      <c r="AZ127" s="788"/>
      <c r="BA127" s="788"/>
      <c r="BB127" s="788"/>
      <c r="BC127" s="788"/>
      <c r="BD127" s="788"/>
      <c r="BE127" s="789"/>
      <c r="BF127" s="790" t="s">
        <v>435</v>
      </c>
      <c r="BG127" s="791"/>
      <c r="BH127" s="791"/>
      <c r="BI127" s="791"/>
      <c r="BJ127" s="791"/>
      <c r="BK127" s="791"/>
      <c r="BL127" s="792"/>
      <c r="BM127" s="790">
        <v>13.11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448</v>
      </c>
      <c r="DH127" s="850"/>
      <c r="DI127" s="850"/>
      <c r="DJ127" s="850"/>
      <c r="DK127" s="850"/>
      <c r="DL127" s="850" t="s">
        <v>107</v>
      </c>
      <c r="DM127" s="850"/>
      <c r="DN127" s="850"/>
      <c r="DO127" s="850"/>
      <c r="DP127" s="850"/>
      <c r="DQ127" s="850" t="s">
        <v>107</v>
      </c>
      <c r="DR127" s="850"/>
      <c r="DS127" s="850"/>
      <c r="DT127" s="850"/>
      <c r="DU127" s="850"/>
      <c r="DV127" s="851" t="s">
        <v>107</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54326</v>
      </c>
      <c r="AB128" s="754"/>
      <c r="AC128" s="754"/>
      <c r="AD128" s="754"/>
      <c r="AE128" s="755"/>
      <c r="AF128" s="756">
        <v>57464</v>
      </c>
      <c r="AG128" s="754"/>
      <c r="AH128" s="754"/>
      <c r="AI128" s="754"/>
      <c r="AJ128" s="755"/>
      <c r="AK128" s="756">
        <v>56490</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452</v>
      </c>
      <c r="BG128" s="821"/>
      <c r="BH128" s="821"/>
      <c r="BI128" s="821"/>
      <c r="BJ128" s="821"/>
      <c r="BK128" s="821"/>
      <c r="BL128" s="822"/>
      <c r="BM128" s="820">
        <v>18.11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11447225</v>
      </c>
      <c r="AB129" s="814"/>
      <c r="AC129" s="814"/>
      <c r="AD129" s="814"/>
      <c r="AE129" s="815"/>
      <c r="AF129" s="816">
        <v>11363984</v>
      </c>
      <c r="AG129" s="814"/>
      <c r="AH129" s="814"/>
      <c r="AI129" s="814"/>
      <c r="AJ129" s="815"/>
      <c r="AK129" s="816">
        <v>11538844</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12.3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1763899</v>
      </c>
      <c r="AB130" s="814"/>
      <c r="AC130" s="814"/>
      <c r="AD130" s="814"/>
      <c r="AE130" s="815"/>
      <c r="AF130" s="816">
        <v>1800126</v>
      </c>
      <c r="AG130" s="814"/>
      <c r="AH130" s="814"/>
      <c r="AI130" s="814"/>
      <c r="AJ130" s="815"/>
      <c r="AK130" s="816">
        <v>1747401</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v>69.2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9683326</v>
      </c>
      <c r="AB131" s="747"/>
      <c r="AC131" s="747"/>
      <c r="AD131" s="747"/>
      <c r="AE131" s="748"/>
      <c r="AF131" s="749">
        <v>9563858</v>
      </c>
      <c r="AG131" s="747"/>
      <c r="AH131" s="747"/>
      <c r="AI131" s="747"/>
      <c r="AJ131" s="748"/>
      <c r="AK131" s="749">
        <v>9791443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12.174236410000001</v>
      </c>
      <c r="AB132" s="770"/>
      <c r="AC132" s="770"/>
      <c r="AD132" s="770"/>
      <c r="AE132" s="771"/>
      <c r="AF132" s="772">
        <v>12.50361517</v>
      </c>
      <c r="AG132" s="770"/>
      <c r="AH132" s="770"/>
      <c r="AI132" s="770"/>
      <c r="AJ132" s="771"/>
      <c r="AK132" s="772">
        <v>12.38966514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13</v>
      </c>
      <c r="AB133" s="779"/>
      <c r="AC133" s="779"/>
      <c r="AD133" s="779"/>
      <c r="AE133" s="780"/>
      <c r="AF133" s="778">
        <v>12.6</v>
      </c>
      <c r="AG133" s="779"/>
      <c r="AH133" s="779"/>
      <c r="AI133" s="779"/>
      <c r="AJ133" s="780"/>
      <c r="AK133" s="778">
        <v>12.3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9" t="s">
        <v>464</v>
      </c>
      <c r="L7" s="254"/>
      <c r="M7" s="255" t="s">
        <v>465</v>
      </c>
      <c r="N7" s="256"/>
    </row>
    <row r="8" spans="1:16">
      <c r="A8" s="248"/>
      <c r="B8" s="244"/>
      <c r="C8" s="244"/>
      <c r="D8" s="244"/>
      <c r="E8" s="244"/>
      <c r="F8" s="244"/>
      <c r="G8" s="257"/>
      <c r="H8" s="258"/>
      <c r="I8" s="258"/>
      <c r="J8" s="259"/>
      <c r="K8" s="1150"/>
      <c r="L8" s="260" t="s">
        <v>466</v>
      </c>
      <c r="M8" s="261" t="s">
        <v>467</v>
      </c>
      <c r="N8" s="262" t="s">
        <v>468</v>
      </c>
    </row>
    <row r="9" spans="1:16">
      <c r="A9" s="248"/>
      <c r="B9" s="244"/>
      <c r="C9" s="244"/>
      <c r="D9" s="244"/>
      <c r="E9" s="244"/>
      <c r="F9" s="244"/>
      <c r="G9" s="1163" t="s">
        <v>469</v>
      </c>
      <c r="H9" s="1164"/>
      <c r="I9" s="1164"/>
      <c r="J9" s="1165"/>
      <c r="K9" s="263">
        <v>3223348</v>
      </c>
      <c r="L9" s="264">
        <v>54360</v>
      </c>
      <c r="M9" s="265">
        <v>58112</v>
      </c>
      <c r="N9" s="266">
        <v>-6.5</v>
      </c>
    </row>
    <row r="10" spans="1:16">
      <c r="A10" s="248"/>
      <c r="B10" s="244"/>
      <c r="C10" s="244"/>
      <c r="D10" s="244"/>
      <c r="E10" s="244"/>
      <c r="F10" s="244"/>
      <c r="G10" s="1163" t="s">
        <v>470</v>
      </c>
      <c r="H10" s="1164"/>
      <c r="I10" s="1164"/>
      <c r="J10" s="1165"/>
      <c r="K10" s="267">
        <v>136166</v>
      </c>
      <c r="L10" s="268">
        <v>2296</v>
      </c>
      <c r="M10" s="269">
        <v>3510</v>
      </c>
      <c r="N10" s="270">
        <v>-34.6</v>
      </c>
    </row>
    <row r="11" spans="1:16" ht="13.5" customHeight="1">
      <c r="A11" s="248"/>
      <c r="B11" s="244"/>
      <c r="C11" s="244"/>
      <c r="D11" s="244"/>
      <c r="E11" s="244"/>
      <c r="F11" s="244"/>
      <c r="G11" s="1163" t="s">
        <v>471</v>
      </c>
      <c r="H11" s="1164"/>
      <c r="I11" s="1164"/>
      <c r="J11" s="1165"/>
      <c r="K11" s="267">
        <v>369004</v>
      </c>
      <c r="L11" s="268">
        <v>6223</v>
      </c>
      <c r="M11" s="269">
        <v>6281</v>
      </c>
      <c r="N11" s="270">
        <v>-0.9</v>
      </c>
    </row>
    <row r="12" spans="1:16" ht="13.5" customHeight="1">
      <c r="A12" s="248"/>
      <c r="B12" s="244"/>
      <c r="C12" s="244"/>
      <c r="D12" s="244"/>
      <c r="E12" s="244"/>
      <c r="F12" s="244"/>
      <c r="G12" s="1163" t="s">
        <v>472</v>
      </c>
      <c r="H12" s="1164"/>
      <c r="I12" s="1164"/>
      <c r="J12" s="1165"/>
      <c r="K12" s="267" t="s">
        <v>473</v>
      </c>
      <c r="L12" s="268" t="s">
        <v>473</v>
      </c>
      <c r="M12" s="269">
        <v>744</v>
      </c>
      <c r="N12" s="270" t="s">
        <v>473</v>
      </c>
    </row>
    <row r="13" spans="1:16" ht="13.5" customHeight="1">
      <c r="A13" s="248"/>
      <c r="B13" s="244"/>
      <c r="C13" s="244"/>
      <c r="D13" s="244"/>
      <c r="E13" s="244"/>
      <c r="F13" s="244"/>
      <c r="G13" s="1163" t="s">
        <v>474</v>
      </c>
      <c r="H13" s="1164"/>
      <c r="I13" s="1164"/>
      <c r="J13" s="1165"/>
      <c r="K13" s="267">
        <v>257</v>
      </c>
      <c r="L13" s="268">
        <v>4</v>
      </c>
      <c r="M13" s="269">
        <v>1</v>
      </c>
      <c r="N13" s="270">
        <v>300</v>
      </c>
    </row>
    <row r="14" spans="1:16" ht="13.5" customHeight="1">
      <c r="A14" s="248"/>
      <c r="B14" s="244"/>
      <c r="C14" s="244"/>
      <c r="D14" s="244"/>
      <c r="E14" s="244"/>
      <c r="F14" s="244"/>
      <c r="G14" s="1163" t="s">
        <v>475</v>
      </c>
      <c r="H14" s="1164"/>
      <c r="I14" s="1164"/>
      <c r="J14" s="1165"/>
      <c r="K14" s="267">
        <v>115409</v>
      </c>
      <c r="L14" s="268">
        <v>1946</v>
      </c>
      <c r="M14" s="269">
        <v>2803</v>
      </c>
      <c r="N14" s="270">
        <v>-30.6</v>
      </c>
    </row>
    <row r="15" spans="1:16" ht="13.5" customHeight="1">
      <c r="A15" s="248"/>
      <c r="B15" s="244"/>
      <c r="C15" s="244"/>
      <c r="D15" s="244"/>
      <c r="E15" s="244"/>
      <c r="F15" s="244"/>
      <c r="G15" s="1163" t="s">
        <v>476</v>
      </c>
      <c r="H15" s="1164"/>
      <c r="I15" s="1164"/>
      <c r="J15" s="1165"/>
      <c r="K15" s="267">
        <v>69852</v>
      </c>
      <c r="L15" s="268">
        <v>1178</v>
      </c>
      <c r="M15" s="269">
        <v>1119</v>
      </c>
      <c r="N15" s="270">
        <v>5.3</v>
      </c>
    </row>
    <row r="16" spans="1:16">
      <c r="A16" s="248"/>
      <c r="B16" s="244"/>
      <c r="C16" s="244"/>
      <c r="D16" s="244"/>
      <c r="E16" s="244"/>
      <c r="F16" s="244"/>
      <c r="G16" s="1166" t="s">
        <v>477</v>
      </c>
      <c r="H16" s="1167"/>
      <c r="I16" s="1167"/>
      <c r="J16" s="1168"/>
      <c r="K16" s="268">
        <v>-303751</v>
      </c>
      <c r="L16" s="268">
        <v>-5123</v>
      </c>
      <c r="M16" s="269">
        <v>-5386</v>
      </c>
      <c r="N16" s="270">
        <v>-4.9000000000000004</v>
      </c>
    </row>
    <row r="17" spans="1:16">
      <c r="A17" s="248"/>
      <c r="B17" s="244"/>
      <c r="C17" s="244"/>
      <c r="D17" s="244"/>
      <c r="E17" s="244"/>
      <c r="F17" s="244"/>
      <c r="G17" s="1166" t="s">
        <v>164</v>
      </c>
      <c r="H17" s="1167"/>
      <c r="I17" s="1167"/>
      <c r="J17" s="1168"/>
      <c r="K17" s="268">
        <v>3610285</v>
      </c>
      <c r="L17" s="268">
        <v>60886</v>
      </c>
      <c r="M17" s="269">
        <v>67183</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60" t="s">
        <v>482</v>
      </c>
      <c r="H21" s="1161"/>
      <c r="I21" s="1161"/>
      <c r="J21" s="1162"/>
      <c r="K21" s="280">
        <v>5.26</v>
      </c>
      <c r="L21" s="281">
        <v>6.12</v>
      </c>
      <c r="M21" s="282">
        <v>-0.86</v>
      </c>
      <c r="N21" s="249"/>
      <c r="O21" s="283"/>
      <c r="P21" s="279"/>
    </row>
    <row r="22" spans="1:16" s="284" customFormat="1">
      <c r="A22" s="279"/>
      <c r="B22" s="249"/>
      <c r="C22" s="249"/>
      <c r="D22" s="249"/>
      <c r="E22" s="249"/>
      <c r="F22" s="249"/>
      <c r="G22" s="1160" t="s">
        <v>483</v>
      </c>
      <c r="H22" s="1161"/>
      <c r="I22" s="1161"/>
      <c r="J22" s="1162"/>
      <c r="K22" s="285">
        <v>102.1</v>
      </c>
      <c r="L22" s="286">
        <v>98.7</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9" t="s">
        <v>464</v>
      </c>
      <c r="L30" s="254"/>
      <c r="M30" s="255" t="s">
        <v>465</v>
      </c>
      <c r="N30" s="256"/>
    </row>
    <row r="31" spans="1:16">
      <c r="A31" s="248"/>
      <c r="B31" s="244"/>
      <c r="C31" s="244"/>
      <c r="D31" s="244"/>
      <c r="E31" s="244"/>
      <c r="F31" s="244"/>
      <c r="G31" s="257"/>
      <c r="H31" s="258"/>
      <c r="I31" s="258"/>
      <c r="J31" s="259"/>
      <c r="K31" s="1150"/>
      <c r="L31" s="260" t="s">
        <v>466</v>
      </c>
      <c r="M31" s="261" t="s">
        <v>467</v>
      </c>
      <c r="N31" s="262" t="s">
        <v>468</v>
      </c>
    </row>
    <row r="32" spans="1:16" ht="27" customHeight="1">
      <c r="A32" s="248"/>
      <c r="B32" s="244"/>
      <c r="C32" s="244"/>
      <c r="D32" s="244"/>
      <c r="E32" s="244"/>
      <c r="F32" s="244"/>
      <c r="G32" s="1151" t="s">
        <v>487</v>
      </c>
      <c r="H32" s="1152"/>
      <c r="I32" s="1152"/>
      <c r="J32" s="1153"/>
      <c r="K32" s="294">
        <v>2107524</v>
      </c>
      <c r="L32" s="294">
        <v>35542</v>
      </c>
      <c r="M32" s="295">
        <v>33998</v>
      </c>
      <c r="N32" s="296">
        <v>4.5</v>
      </c>
    </row>
    <row r="33" spans="1:16" ht="13.5" customHeight="1">
      <c r="A33" s="248"/>
      <c r="B33" s="244"/>
      <c r="C33" s="244"/>
      <c r="D33" s="244"/>
      <c r="E33" s="244"/>
      <c r="F33" s="244"/>
      <c r="G33" s="1151" t="s">
        <v>488</v>
      </c>
      <c r="H33" s="1152"/>
      <c r="I33" s="1152"/>
      <c r="J33" s="1153"/>
      <c r="K33" s="294" t="s">
        <v>473</v>
      </c>
      <c r="L33" s="294" t="s">
        <v>473</v>
      </c>
      <c r="M33" s="295">
        <v>1</v>
      </c>
      <c r="N33" s="296" t="s">
        <v>473</v>
      </c>
    </row>
    <row r="34" spans="1:16" ht="27" customHeight="1">
      <c r="A34" s="248"/>
      <c r="B34" s="244"/>
      <c r="C34" s="244"/>
      <c r="D34" s="244"/>
      <c r="E34" s="244"/>
      <c r="F34" s="244"/>
      <c r="G34" s="1151" t="s">
        <v>489</v>
      </c>
      <c r="H34" s="1152"/>
      <c r="I34" s="1152"/>
      <c r="J34" s="1153"/>
      <c r="K34" s="294" t="s">
        <v>473</v>
      </c>
      <c r="L34" s="294" t="s">
        <v>473</v>
      </c>
      <c r="M34" s="295">
        <v>39</v>
      </c>
      <c r="N34" s="296" t="s">
        <v>473</v>
      </c>
    </row>
    <row r="35" spans="1:16" ht="27" customHeight="1">
      <c r="A35" s="248"/>
      <c r="B35" s="244"/>
      <c r="C35" s="244"/>
      <c r="D35" s="244"/>
      <c r="E35" s="244"/>
      <c r="F35" s="244"/>
      <c r="G35" s="1151" t="s">
        <v>490</v>
      </c>
      <c r="H35" s="1152"/>
      <c r="I35" s="1152"/>
      <c r="J35" s="1153"/>
      <c r="K35" s="294">
        <v>596191</v>
      </c>
      <c r="L35" s="294">
        <v>10054</v>
      </c>
      <c r="M35" s="295">
        <v>9007</v>
      </c>
      <c r="N35" s="296">
        <v>11.6</v>
      </c>
    </row>
    <row r="36" spans="1:16" ht="27" customHeight="1">
      <c r="A36" s="248"/>
      <c r="B36" s="244"/>
      <c r="C36" s="244"/>
      <c r="D36" s="244"/>
      <c r="E36" s="244"/>
      <c r="F36" s="244"/>
      <c r="G36" s="1151" t="s">
        <v>491</v>
      </c>
      <c r="H36" s="1152"/>
      <c r="I36" s="1152"/>
      <c r="J36" s="1153"/>
      <c r="K36" s="294">
        <v>11156</v>
      </c>
      <c r="L36" s="294">
        <v>188</v>
      </c>
      <c r="M36" s="295">
        <v>2239</v>
      </c>
      <c r="N36" s="296">
        <v>-91.6</v>
      </c>
    </row>
    <row r="37" spans="1:16" ht="13.5" customHeight="1">
      <c r="A37" s="248"/>
      <c r="B37" s="244"/>
      <c r="C37" s="244"/>
      <c r="D37" s="244"/>
      <c r="E37" s="244"/>
      <c r="F37" s="244"/>
      <c r="G37" s="1151" t="s">
        <v>492</v>
      </c>
      <c r="H37" s="1152"/>
      <c r="I37" s="1152"/>
      <c r="J37" s="1153"/>
      <c r="K37" s="294">
        <v>302082</v>
      </c>
      <c r="L37" s="294">
        <v>5094</v>
      </c>
      <c r="M37" s="295">
        <v>951</v>
      </c>
      <c r="N37" s="296">
        <v>435.6</v>
      </c>
    </row>
    <row r="38" spans="1:16" ht="27" customHeight="1">
      <c r="A38" s="248"/>
      <c r="B38" s="244"/>
      <c r="C38" s="244"/>
      <c r="D38" s="244"/>
      <c r="E38" s="244"/>
      <c r="F38" s="244"/>
      <c r="G38" s="1154" t="s">
        <v>493</v>
      </c>
      <c r="H38" s="1155"/>
      <c r="I38" s="1155"/>
      <c r="J38" s="1156"/>
      <c r="K38" s="297">
        <v>65</v>
      </c>
      <c r="L38" s="297">
        <v>1</v>
      </c>
      <c r="M38" s="298">
        <v>6</v>
      </c>
      <c r="N38" s="299">
        <v>-83.3</v>
      </c>
      <c r="O38" s="293"/>
    </row>
    <row r="39" spans="1:16">
      <c r="A39" s="248"/>
      <c r="B39" s="244"/>
      <c r="C39" s="244"/>
      <c r="D39" s="244"/>
      <c r="E39" s="244"/>
      <c r="F39" s="244"/>
      <c r="G39" s="1154" t="s">
        <v>494</v>
      </c>
      <c r="H39" s="1155"/>
      <c r="I39" s="1155"/>
      <c r="J39" s="1156"/>
      <c r="K39" s="300">
        <v>-56490</v>
      </c>
      <c r="L39" s="300">
        <v>-953</v>
      </c>
      <c r="M39" s="301">
        <v>-6589</v>
      </c>
      <c r="N39" s="302">
        <v>-85.5</v>
      </c>
      <c r="O39" s="293"/>
    </row>
    <row r="40" spans="1:16" ht="27" customHeight="1">
      <c r="A40" s="248"/>
      <c r="B40" s="244"/>
      <c r="C40" s="244"/>
      <c r="D40" s="244"/>
      <c r="E40" s="244"/>
      <c r="F40" s="244"/>
      <c r="G40" s="1151" t="s">
        <v>495</v>
      </c>
      <c r="H40" s="1152"/>
      <c r="I40" s="1152"/>
      <c r="J40" s="1153"/>
      <c r="K40" s="300">
        <v>-1747401</v>
      </c>
      <c r="L40" s="300">
        <v>-29469</v>
      </c>
      <c r="M40" s="301">
        <v>-27524</v>
      </c>
      <c r="N40" s="302">
        <v>7.1</v>
      </c>
      <c r="O40" s="293"/>
    </row>
    <row r="41" spans="1:16">
      <c r="A41" s="248"/>
      <c r="B41" s="244"/>
      <c r="C41" s="244"/>
      <c r="D41" s="244"/>
      <c r="E41" s="244"/>
      <c r="F41" s="244"/>
      <c r="G41" s="1157" t="s">
        <v>275</v>
      </c>
      <c r="H41" s="1158"/>
      <c r="I41" s="1158"/>
      <c r="J41" s="1159"/>
      <c r="K41" s="294">
        <v>1213127</v>
      </c>
      <c r="L41" s="300">
        <v>20459</v>
      </c>
      <c r="M41" s="301">
        <v>12127</v>
      </c>
      <c r="N41" s="302">
        <v>68.7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4" t="s">
        <v>464</v>
      </c>
      <c r="J49" s="1146" t="s">
        <v>499</v>
      </c>
      <c r="K49" s="1147"/>
      <c r="L49" s="1147"/>
      <c r="M49" s="1147"/>
      <c r="N49" s="1148"/>
    </row>
    <row r="50" spans="1:14">
      <c r="A50" s="248"/>
      <c r="B50" s="244"/>
      <c r="C50" s="244"/>
      <c r="D50" s="244"/>
      <c r="E50" s="244"/>
      <c r="F50" s="244"/>
      <c r="G50" s="312"/>
      <c r="H50" s="313"/>
      <c r="I50" s="1145"/>
      <c r="J50" s="314" t="s">
        <v>500</v>
      </c>
      <c r="K50" s="315" t="s">
        <v>501</v>
      </c>
      <c r="L50" s="316" t="s">
        <v>502</v>
      </c>
      <c r="M50" s="317" t="s">
        <v>503</v>
      </c>
      <c r="N50" s="318" t="s">
        <v>504</v>
      </c>
    </row>
    <row r="51" spans="1:14">
      <c r="A51" s="248"/>
      <c r="B51" s="244"/>
      <c r="C51" s="244"/>
      <c r="D51" s="244"/>
      <c r="E51" s="244"/>
      <c r="F51" s="244"/>
      <c r="G51" s="310" t="s">
        <v>505</v>
      </c>
      <c r="H51" s="311"/>
      <c r="I51" s="319">
        <v>1270726</v>
      </c>
      <c r="J51" s="320">
        <v>21455</v>
      </c>
      <c r="K51" s="321">
        <v>-18.8</v>
      </c>
      <c r="L51" s="322">
        <v>47569</v>
      </c>
      <c r="M51" s="323">
        <v>-23.1</v>
      </c>
      <c r="N51" s="324">
        <v>4.3</v>
      </c>
    </row>
    <row r="52" spans="1:14">
      <c r="A52" s="248"/>
      <c r="B52" s="244"/>
      <c r="C52" s="244"/>
      <c r="D52" s="244"/>
      <c r="E52" s="244"/>
      <c r="F52" s="244"/>
      <c r="G52" s="325"/>
      <c r="H52" s="326" t="s">
        <v>506</v>
      </c>
      <c r="I52" s="327">
        <v>587614</v>
      </c>
      <c r="J52" s="328">
        <v>9921</v>
      </c>
      <c r="K52" s="329">
        <v>-32.9</v>
      </c>
      <c r="L52" s="330">
        <v>26255</v>
      </c>
      <c r="M52" s="331">
        <v>-18.399999999999999</v>
      </c>
      <c r="N52" s="332">
        <v>-14.5</v>
      </c>
    </row>
    <row r="53" spans="1:14">
      <c r="A53" s="248"/>
      <c r="B53" s="244"/>
      <c r="C53" s="244"/>
      <c r="D53" s="244"/>
      <c r="E53" s="244"/>
      <c r="F53" s="244"/>
      <c r="G53" s="310" t="s">
        <v>507</v>
      </c>
      <c r="H53" s="311"/>
      <c r="I53" s="319">
        <v>1373933</v>
      </c>
      <c r="J53" s="320">
        <v>23168</v>
      </c>
      <c r="K53" s="321">
        <v>8</v>
      </c>
      <c r="L53" s="322">
        <v>50880</v>
      </c>
      <c r="M53" s="323">
        <v>7</v>
      </c>
      <c r="N53" s="324">
        <v>1</v>
      </c>
    </row>
    <row r="54" spans="1:14">
      <c r="A54" s="248"/>
      <c r="B54" s="244"/>
      <c r="C54" s="244"/>
      <c r="D54" s="244"/>
      <c r="E54" s="244"/>
      <c r="F54" s="244"/>
      <c r="G54" s="325"/>
      <c r="H54" s="326" t="s">
        <v>506</v>
      </c>
      <c r="I54" s="327">
        <v>839590</v>
      </c>
      <c r="J54" s="328">
        <v>14158</v>
      </c>
      <c r="K54" s="329">
        <v>42.7</v>
      </c>
      <c r="L54" s="330">
        <v>26879</v>
      </c>
      <c r="M54" s="331">
        <v>2.4</v>
      </c>
      <c r="N54" s="332">
        <v>40.299999999999997</v>
      </c>
    </row>
    <row r="55" spans="1:14">
      <c r="A55" s="248"/>
      <c r="B55" s="244"/>
      <c r="C55" s="244"/>
      <c r="D55" s="244"/>
      <c r="E55" s="244"/>
      <c r="F55" s="244"/>
      <c r="G55" s="310" t="s">
        <v>508</v>
      </c>
      <c r="H55" s="311"/>
      <c r="I55" s="319">
        <v>1539291</v>
      </c>
      <c r="J55" s="320">
        <v>25838</v>
      </c>
      <c r="K55" s="321">
        <v>11.5</v>
      </c>
      <c r="L55" s="322">
        <v>63956</v>
      </c>
      <c r="M55" s="323">
        <v>25.7</v>
      </c>
      <c r="N55" s="324">
        <v>-14.2</v>
      </c>
    </row>
    <row r="56" spans="1:14">
      <c r="A56" s="248"/>
      <c r="B56" s="244"/>
      <c r="C56" s="244"/>
      <c r="D56" s="244"/>
      <c r="E56" s="244"/>
      <c r="F56" s="244"/>
      <c r="G56" s="325"/>
      <c r="H56" s="326" t="s">
        <v>506</v>
      </c>
      <c r="I56" s="327">
        <v>767266</v>
      </c>
      <c r="J56" s="328">
        <v>12879</v>
      </c>
      <c r="K56" s="329">
        <v>-9</v>
      </c>
      <c r="L56" s="330">
        <v>29239</v>
      </c>
      <c r="M56" s="331">
        <v>8.8000000000000007</v>
      </c>
      <c r="N56" s="332">
        <v>-17.8</v>
      </c>
    </row>
    <row r="57" spans="1:14">
      <c r="A57" s="248"/>
      <c r="B57" s="244"/>
      <c r="C57" s="244"/>
      <c r="D57" s="244"/>
      <c r="E57" s="244"/>
      <c r="F57" s="244"/>
      <c r="G57" s="310" t="s">
        <v>509</v>
      </c>
      <c r="H57" s="311"/>
      <c r="I57" s="319">
        <v>2200228</v>
      </c>
      <c r="J57" s="320">
        <v>36974</v>
      </c>
      <c r="K57" s="321">
        <v>43.1</v>
      </c>
      <c r="L57" s="322">
        <v>66255</v>
      </c>
      <c r="M57" s="323">
        <v>3.6</v>
      </c>
      <c r="N57" s="324">
        <v>39.5</v>
      </c>
    </row>
    <row r="58" spans="1:14">
      <c r="A58" s="248"/>
      <c r="B58" s="244"/>
      <c r="C58" s="244"/>
      <c r="D58" s="244"/>
      <c r="E58" s="244"/>
      <c r="F58" s="244"/>
      <c r="G58" s="325"/>
      <c r="H58" s="326" t="s">
        <v>506</v>
      </c>
      <c r="I58" s="327">
        <v>1176023</v>
      </c>
      <c r="J58" s="328">
        <v>19763</v>
      </c>
      <c r="K58" s="329">
        <v>53.5</v>
      </c>
      <c r="L58" s="330">
        <v>31822</v>
      </c>
      <c r="M58" s="331">
        <v>8.8000000000000007</v>
      </c>
      <c r="N58" s="332">
        <v>44.7</v>
      </c>
    </row>
    <row r="59" spans="1:14">
      <c r="A59" s="248"/>
      <c r="B59" s="244"/>
      <c r="C59" s="244"/>
      <c r="D59" s="244"/>
      <c r="E59" s="244"/>
      <c r="F59" s="244"/>
      <c r="G59" s="310" t="s">
        <v>510</v>
      </c>
      <c r="H59" s="311"/>
      <c r="I59" s="319">
        <v>2626659</v>
      </c>
      <c r="J59" s="320">
        <v>44297</v>
      </c>
      <c r="K59" s="321">
        <v>19.8</v>
      </c>
      <c r="L59" s="322">
        <v>47278</v>
      </c>
      <c r="M59" s="323">
        <v>-28.6</v>
      </c>
      <c r="N59" s="324">
        <v>48.4</v>
      </c>
    </row>
    <row r="60" spans="1:14">
      <c r="A60" s="248"/>
      <c r="B60" s="244"/>
      <c r="C60" s="244"/>
      <c r="D60" s="244"/>
      <c r="E60" s="244"/>
      <c r="F60" s="244"/>
      <c r="G60" s="325"/>
      <c r="H60" s="326" t="s">
        <v>506</v>
      </c>
      <c r="I60" s="333">
        <v>1138649</v>
      </c>
      <c r="J60" s="328">
        <v>19203</v>
      </c>
      <c r="K60" s="329">
        <v>-2.8</v>
      </c>
      <c r="L60" s="330">
        <v>24096</v>
      </c>
      <c r="M60" s="331">
        <v>-24.3</v>
      </c>
      <c r="N60" s="332">
        <v>21.5</v>
      </c>
    </row>
    <row r="61" spans="1:14">
      <c r="A61" s="248"/>
      <c r="B61" s="244"/>
      <c r="C61" s="244"/>
      <c r="D61" s="244"/>
      <c r="E61" s="244"/>
      <c r="F61" s="244"/>
      <c r="G61" s="310" t="s">
        <v>511</v>
      </c>
      <c r="H61" s="334"/>
      <c r="I61" s="335">
        <v>1802167</v>
      </c>
      <c r="J61" s="336">
        <v>30346</v>
      </c>
      <c r="K61" s="337">
        <v>12.7</v>
      </c>
      <c r="L61" s="338">
        <v>55188</v>
      </c>
      <c r="M61" s="339">
        <v>-3.1</v>
      </c>
      <c r="N61" s="324">
        <v>15.8</v>
      </c>
    </row>
    <row r="62" spans="1:14">
      <c r="A62" s="248"/>
      <c r="B62" s="244"/>
      <c r="C62" s="244"/>
      <c r="D62" s="244"/>
      <c r="E62" s="244"/>
      <c r="F62" s="244"/>
      <c r="G62" s="325"/>
      <c r="H62" s="326" t="s">
        <v>506</v>
      </c>
      <c r="I62" s="327">
        <v>901828</v>
      </c>
      <c r="J62" s="328">
        <v>15185</v>
      </c>
      <c r="K62" s="329">
        <v>10.3</v>
      </c>
      <c r="L62" s="330">
        <v>27658</v>
      </c>
      <c r="M62" s="331">
        <v>-4.5</v>
      </c>
      <c r="N62" s="332">
        <v>14.8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28.12</v>
      </c>
      <c r="G47" s="12">
        <v>31.58</v>
      </c>
      <c r="H47" s="12">
        <v>32.43</v>
      </c>
      <c r="I47" s="12">
        <v>30.05</v>
      </c>
      <c r="J47" s="13">
        <v>28.75</v>
      </c>
    </row>
    <row r="48" spans="2:10" ht="57.75" customHeight="1">
      <c r="B48" s="14"/>
      <c r="C48" s="1171" t="s">
        <v>4</v>
      </c>
      <c r="D48" s="1171"/>
      <c r="E48" s="1172"/>
      <c r="F48" s="15">
        <v>7.16</v>
      </c>
      <c r="G48" s="16">
        <v>6.56</v>
      </c>
      <c r="H48" s="16">
        <v>8.2799999999999994</v>
      </c>
      <c r="I48" s="16">
        <v>7.74</v>
      </c>
      <c r="J48" s="17">
        <v>6.95</v>
      </c>
    </row>
    <row r="49" spans="2:10" ht="57.75" customHeight="1" thickBot="1">
      <c r="B49" s="18"/>
      <c r="C49" s="1173" t="s">
        <v>5</v>
      </c>
      <c r="D49" s="1173"/>
      <c r="E49" s="1174"/>
      <c r="F49" s="19">
        <v>6.33</v>
      </c>
      <c r="G49" s="20">
        <v>3.07</v>
      </c>
      <c r="H49" s="20">
        <v>2.61</v>
      </c>
      <c r="I49" s="20" t="s">
        <v>518</v>
      </c>
      <c r="J49" s="21" t="s">
        <v>519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2017-05-11T05:25:25Z</cp:lastPrinted>
  <dcterms:created xsi:type="dcterms:W3CDTF">2017-02-15T22:28:11Z</dcterms:created>
  <dcterms:modified xsi:type="dcterms:W3CDTF">2017-05-11T05:25:35Z</dcterms:modified>
</cp:coreProperties>
</file>