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c r="BG35"/>
  <c r="BG34"/>
  <c r="AO37"/>
  <c r="AO36"/>
  <c r="AO35"/>
  <c r="AO34"/>
  <c r="W39"/>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C39"/>
  <c r="BE38"/>
  <c r="AM38"/>
  <c r="C38"/>
  <c r="BE37"/>
  <c r="CO34"/>
  <c r="CO35" s="1"/>
  <c r="CO36" s="1"/>
  <c r="CO37" s="1"/>
  <c r="CO38" s="1"/>
  <c r="BW34"/>
  <c r="BW35" s="1"/>
  <c r="BW36" s="1"/>
  <c r="BW37" s="1"/>
  <c r="BW38" s="1"/>
  <c r="BW39" s="1"/>
  <c r="BW40" s="1"/>
  <c r="BW41" s="1"/>
  <c r="BW42" s="1"/>
  <c r="C34"/>
  <c r="C35" l="1"/>
  <c r="C36" s="1"/>
  <c r="C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U38" s="1"/>
  <c r="U39" s="1"/>
  <c r="BE34" l="1"/>
  <c r="BE35" s="1"/>
  <c r="BE36" s="1"/>
  <c r="AM34"/>
  <c r="AM35" s="1"/>
  <c r="AM36" s="1"/>
  <c r="AM37" s="1"/>
</calcChain>
</file>

<file path=xl/sharedStrings.xml><?xml version="1.0" encoding="utf-8"?>
<sst xmlns="http://schemas.openxmlformats.org/spreadsheetml/2006/main" count="1048" uniqueCount="579">
  <si>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</si>
  <si>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</si>
  <si>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</si>
  <si>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</si>
  <si>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</si>
  <si>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</si>
  <si>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</si>
  <si>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</si>
  <si>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</si>
  <si>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</si>
  <si>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</si>
  <si>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</si>
  <si>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</si>
  <si>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</si>
  <si>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</si>
  <si>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</si>
  <si>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</si>
  <si>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</si>
  <si>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</si>
  <si>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</si>
  <si>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</si>
  <si>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</si>
  <si>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</si>
  <si>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</si>
  <si>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</si>
  <si>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</si>
  <si>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</si>
  <si>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</si>
  <si>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</si>
  <si>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</si>
  <si>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</si>
  <si>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</si>
  <si>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</si>
  <si>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</si>
  <si>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</si>
  <si>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</si>
  <si>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</si>
  <si>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</si>
  <si>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</si>
  <si>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</si>
  <si>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</si>
  <si>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</si>
  <si>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</si>
  <si>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</si>
  <si>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</si>
  <si>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</si>
  <si>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</si>
  <si>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</si>
  <si>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</si>
  <si>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</si>
  <si>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</si>
  <si>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</si>
  <si>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</si>
  <si>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</si>
  <si>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</si>
  <si>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</si>
  <si>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</si>
  <si>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</si>
  <si>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</si>
  <si>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</si>
  <si>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</si>
  <si>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</si>
  <si>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</si>
  <si>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</si>
  <si>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</si>
  <si>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</si>
  <si>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</si>
  <si>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</si>
  <si>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</si>
  <si>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</si>
  <si>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</si>
  <si>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</si>
  <si>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</si>
  <si>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</si>
  <si>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</si>
  <si>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</si>
  <si>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</si>
  <si>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</si>
  <si>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</si>
  <si>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</si>
  <si>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</si>
  <si>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</si>
  <si>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</si>
  <si>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</si>
  <si>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</si>
  <si>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</si>
  <si>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</si>
  <si>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</si>
  <si>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</si>
  <si>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</si>
  <si>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</si>
  <si>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</si>
  <si>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</si>
  <si>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</si>
  <si>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</si>
  <si>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</si>
  <si>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</si>
  <si>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</si>
  <si>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</si>
  <si>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</si>
  <si>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</si>
  <si>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</si>
  <si>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</si>
  <si>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</si>
  <si>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</si>
  <si>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</si>
  <si>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</si>
  <si>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</si>
  <si>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</si>
  <si>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</si>
  <si>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</si>
  <si>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</si>
  <si>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</si>
  <si>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</si>
  <si>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</si>
  <si>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</si>
  <si>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</si>
  <si>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</si>
  <si>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</si>
  <si>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</si>
  <si>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</si>
  <si>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</si>
  <si>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</si>
  <si>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</si>
  <si>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</si>
  <si>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</si>
  <si>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</si>
  <si>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</si>
  <si>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</si>
  <si>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</si>
  <si>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</si>
  <si>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</si>
  <si>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</si>
  <si>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</si>
  <si>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</si>
  <si>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</si>
  <si>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</si>
  <si>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</si>
  <si>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</si>
  <si>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</si>
  <si>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</si>
  <si>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</si>
  <si>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</si>
  <si>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</si>
  <si>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</si>
  <si>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</si>
  <si>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</si>
  <si>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</si>
  <si>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</si>
  <si>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</si>
  <si>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</si>
  <si>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</si>
  <si>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</si>
  <si>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</si>
  <si>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</si>
  <si>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</si>
  <si>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</si>
  <si>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</si>
  <si>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</si>
  <si>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</si>
  <si>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</si>
  <si>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</si>
  <si>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</si>
  <si>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</si>
  <si>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</si>
  <si>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</si>
  <si>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</si>
  <si>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</si>
  <si>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</si>
  <si>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</si>
  <si>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</si>
  <si>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</si>
  <si>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</si>
  <si>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</si>
  <si>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</si>
  <si>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</si>
  <si>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</si>
  <si>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</si>
  <si>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</si>
  <si>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</si>
  <si>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</si>
  <si>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</si>
  <si>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</si>
  <si>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</si>
  <si>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</si>
  <si>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</si>
  <si>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</si>
  <si>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</si>
  <si>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</si>
  <si>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</si>
  <si>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</si>
  <si>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</si>
  <si>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福岡県飯塚市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</si>
  <si>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</si>
  <si>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</si>
  <si>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</si>
  <si>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</si>
  <si>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</si>
  <si>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</si>
  <si>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</si>
  <si>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</si>
  <si>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</si>
  <si>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</si>
  <si>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</si>
  <si>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</si>
  <si>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</si>
  <si>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</si>
  <si>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</si>
  <si>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</si>
  <si>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</si>
  <si>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</si>
  <si>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</si>
  <si>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</si>
  <si>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</si>
  <si>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</si>
  <si>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</si>
  <si>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</si>
  <si>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</si>
  <si>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</si>
  <si>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</si>
  <si>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</si>
  <si>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</si>
  <si>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</si>
  <si>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</si>
  <si>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</si>
  <si>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</si>
  <si>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</si>
  <si>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</si>
  <si>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</si>
  <si>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</si>
  <si>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</si>
  <si>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</si>
  <si>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</si>
  <si>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</si>
  <si>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</si>
  <si>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</si>
  <si>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</si>
  <si>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</si>
  <si>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</si>
  <si>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</si>
  <si>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</si>
  <si>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</si>
  <si>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</si>
  <si>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</si>
  <si>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</si>
  <si>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</si>
  <si>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</si>
  <si>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</si>
  <si>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</si>
  <si>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</si>
  <si>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</si>
  <si>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</si>
  <si>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</si>
  <si>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</si>
  <si>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</si>
  <si>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</si>
  <si>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</si>
  <si>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</si>
  <si>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</si>
  <si>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</si>
  <si>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</si>
  <si>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</si>
  <si>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</si>
  <si>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</si>
  <si>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</si>
  <si>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</si>
  <si>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</si>
  <si>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</si>
  <si>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</si>
  <si>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</si>
  <si>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</si>
  <si>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</si>
  <si>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</si>
  <si>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</si>
  <si>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</si>
  <si>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</si>
  <si>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</si>
  <si>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</si>
  <si>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</si>
  <si>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</si>
  <si>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</si>
  <si>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</si>
  <si>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</si>
  <si>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</si>
  <si>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</si>
  <si>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</si>
  <si>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</si>
  <si>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</si>
  <si>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</si>
  <si>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</si>
  <si>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</si>
  <si>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</si>
  <si>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</si>
  <si>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</si>
  <si>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</si>
  <si>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</si>
  <si>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</si>
  <si>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</si>
  <si>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</si>
  <si>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</si>
  <si>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</si>
  <si>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</si>
  <si>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</si>
  <si>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</si>
  <si>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</si>
  <si>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</si>
  <si>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</si>
  <si>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</si>
  <si>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</si>
  <si>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</si>
  <si>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</si>
  <si>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</si>
  <si>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</si>
  <si>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</si>
  <si>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</si>
  <si>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</si>
  <si>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</si>
  <si>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</si>
  <si>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</si>
  <si>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</si>
  <si>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</si>
  <si>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</si>
  <si>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</si>
  <si>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</si>
  <si>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</si>
  <si>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</si>
  <si>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</si>
  <si>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</si>
  <si>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</si>
  <si>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</si>
  <si>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</si>
  <si>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</si>
  <si>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</si>
  <si>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</si>
  <si>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</si>
  <si>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</si>
  <si>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</si>
  <si>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</si>
  <si>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</si>
  <si>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</si>
  <si>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福岡県飯塚市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</si>
  <si>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</si>
  <si>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</si>
  <si>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</si>
  <si>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</si>
  <si>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</si>
  <si>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</si>
  <si>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</si>
  <si>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</si>
  <si>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</si>
  <si>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</si>
  <si>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</si>
  <si>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</si>
  <si>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</si>
  <si>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</si>
  <si>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</si>
  <si>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</si>
  <si>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</si>
  <si>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</si>
  <si>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</si>
  <si>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</si>
  <si>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</si>
  <si>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</si>
  <si>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</si>
  <si>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</si>
  <si>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</si>
  <si>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</si>
  <si>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</si>
  <si>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</si>
  <si>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</si>
  <si>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</si>
  <si>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</si>
  <si>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</si>
  <si>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</si>
  <si>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</si>
  <si>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</si>
  <si>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</si>
  <si>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</si>
  <si>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</si>
  <si>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</si>
  <si>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</si>
  <si>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</si>
  <si>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</si>
  <si>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</si>
  <si>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</si>
  <si>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産炭地域小水系用水道事業会計</t>
    <phoneticPr fontId="5"/>
  </si>
  <si>
    <t>飯塚市立病院事業会計</t>
    <phoneticPr fontId="5"/>
  </si>
  <si>
    <t>下水道事業会計</t>
    <phoneticPr fontId="5"/>
  </si>
  <si>
    <t>地方卸売市場事業特別会計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</si>
  <si>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</si>
  <si>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</si>
  <si>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</si>
  <si>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</si>
  <si>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</si>
  <si>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</si>
  <si>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</si>
  <si>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</si>
  <si>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</si>
  <si>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</si>
  <si>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</si>
  <si>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</si>
  <si>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</si>
  <si>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</si>
  <si>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</si>
  <si>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</si>
  <si>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</si>
  <si>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</si>
  <si>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</si>
  <si>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</si>
  <si>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</si>
  <si>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</si>
  <si>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</si>
  <si>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</si>
  <si>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</si>
  <si>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</si>
  <si>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</si>
  <si>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</si>
  <si>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</si>
  <si>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</si>
  <si>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</si>
  <si>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</si>
  <si>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</si>
  <si>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</si>
  <si>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</si>
  <si>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</si>
  <si>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</si>
  <si>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</si>
  <si>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</si>
  <si>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</si>
  <si>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</si>
  <si>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</si>
  <si>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</si>
  <si>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</si>
  <si>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</si>
  <si>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</si>
  <si>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</si>
  <si>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</si>
  <si>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</si>
  <si>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</si>
  <si>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</si>
  <si>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</si>
  <si>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</si>
  <si>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</si>
  <si>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</si>
  <si>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</si>
  <si>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</si>
  <si>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飯塚市立病院事業会計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</si>
  <si>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</si>
  <si>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</si>
  <si>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</si>
  <si>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</si>
  <si>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</si>
  <si>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</si>
  <si>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</si>
  <si>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</si>
  <si>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</si>
  <si>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</si>
  <si>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</si>
  <si>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</si>
  <si>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</si>
  <si>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</si>
  <si>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</si>
  <si>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</si>
  <si>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</si>
  <si>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</si>
  <si>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</si>
  <si>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</si>
  <si>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</si>
  <si>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</si>
  <si>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</si>
  <si>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</si>
  <si>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</si>
  <si>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</si>
  <si>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</si>
  <si>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</si>
  <si>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</si>
  <si>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</si>
  <si>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</si>
  <si>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</si>
  <si>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</si>
  <si>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</si>
  <si>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</si>
  <si>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</si>
  <si>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</si>
  <si>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</si>
  <si>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</si>
  <si>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</si>
  <si>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</si>
  <si>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</si>
  <si>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</si>
  <si>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</si>
  <si>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</si>
  <si>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</si>
  <si>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</si>
  <si>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</si>
  <si>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</si>
  <si>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</si>
  <si>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</si>
  <si>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</si>
  <si>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</si>
  <si>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</si>
  <si>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</si>
  <si>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</si>
  <si>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</si>
  <si>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</si>
  <si>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</si>
  <si>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</si>
  <si>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</si>
  <si>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</si>
  <si>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</si>
  <si>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</si>
  <si>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</si>
  <si>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</si>
  <si>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</si>
  <si>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</si>
  <si>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</si>
  <si>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</si>
  <si>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</si>
  <si>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</si>
  <si>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</si>
  <si>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</si>
  <si>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</si>
  <si>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</si>
  <si>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</si>
  <si>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</si>
  <si>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</si>
  <si>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</si>
  <si>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</si>
  <si>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</si>
  <si>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</si>
  <si>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</si>
  <si>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0.09</t>
  </si>
  <si>
    <t>小型自動車競走事業特別会計</t>
  </si>
  <si>
    <t>▲ 2.27</t>
  </si>
  <si>
    <t>▲ 3.01</t>
  </si>
  <si>
    <t>▲ 4.28</t>
  </si>
  <si>
    <t>▲ 5.40</t>
  </si>
  <si>
    <t>▲ 4.81</t>
  </si>
  <si>
    <t>水道事業会計</t>
  </si>
  <si>
    <t>一般会計</t>
  </si>
  <si>
    <t>工業用地造成事業特別会計</t>
  </si>
  <si>
    <t>下水道事業会計</t>
  </si>
  <si>
    <t>国民健康保険特別会計</t>
  </si>
  <si>
    <t>介護保険特別会計保険事業勘定</t>
  </si>
  <si>
    <t>後期高齢者医療特別会計</t>
  </si>
  <si>
    <t>その他会計（赤字）</t>
  </si>
  <si>
    <t>その他会計（黒字）</t>
  </si>
  <si>
    <t>-</t>
    <phoneticPr fontId="2"/>
  </si>
  <si>
    <t>-</t>
    <phoneticPr fontId="2"/>
  </si>
  <si>
    <t>-</t>
    <phoneticPr fontId="2"/>
  </si>
  <si>
    <t>飯塚市・桂川町衛生施設組合（一般会計）</t>
    <rPh sb="14" eb="16">
      <t>イッパン</t>
    </rPh>
    <rPh sb="16" eb="18">
      <t>カイケイ</t>
    </rPh>
    <phoneticPr fontId="24"/>
  </si>
  <si>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</si>
  <si>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</si>
  <si>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</si>
  <si>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ふくおか県央環境施設組合（一般会計）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</si>
  <si>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</si>
  <si>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</si>
  <si>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</si>
  <si>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飯塚市教育文化振興事業団</t>
  </si>
  <si>
    <t>福岡ソフトウェアセンター</t>
  </si>
  <si>
    <t>飯塚市土地開発公社</t>
  </si>
  <si>
    <t>サンビレッジ茜</t>
  </si>
  <si>
    <t>筑豊勤労者福祉協会</t>
  </si>
  <si>
    <t>-</t>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</si>
  <si>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</si>
  <si>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</si>
  <si>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</si>
  <si>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</si>
  <si>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</si>
  <si>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</si>
  <si>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</si>
  <si>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</si>
  <si>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</si>
  <si>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</si>
  <si>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</si>
  <si>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</si>
  <si>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</si>
  <si>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</si>
  <si>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平成27年度決算において、将来負担比率・実質公債費比率ともに類似団体平均より低くなっている。しかし、小中学校整備事業及び新庁舎建設事業などの大型事業実施により、今後は
地方債現在高が増加していく見込みであり、将来負担比率・実質公債費比率ともに増加していくことが想定されている。そのため、借入する地方債については、合併特例事業債の有効活用
を基本とし、他の地方債についても交付税算入率の高いものを厳選するなど、これまで以上に公債費の適正化に取り組んでいく必要がある。</t>
    <rPh sb="1" eb="3">
      <t>ヘイセイ</t>
    </rPh>
    <rPh sb="5" eb="7">
      <t>ネンド</t>
    </rPh>
    <rPh sb="7" eb="9">
      <t>ケッサン</t>
    </rPh>
    <rPh sb="14" eb="16">
      <t>ショウライ</t>
    </rPh>
    <rPh sb="16" eb="18">
      <t>フタン</t>
    </rPh>
    <rPh sb="18" eb="20">
      <t>ヒリツ</t>
    </rPh>
    <rPh sb="21" eb="23">
      <t>ジッシツ</t>
    </rPh>
    <rPh sb="23" eb="26">
      <t>コウサイヒ</t>
    </rPh>
    <rPh sb="26" eb="28">
      <t>ヒリツ</t>
    </rPh>
    <rPh sb="31" eb="33">
      <t>ルイジ</t>
    </rPh>
    <rPh sb="33" eb="35">
      <t>ダンタイ</t>
    </rPh>
    <rPh sb="35" eb="37">
      <t>ヘイキン</t>
    </rPh>
    <rPh sb="39" eb="40">
      <t>ヒク</t>
    </rPh>
    <rPh sb="81" eb="83">
      <t>コンゴ</t>
    </rPh>
    <rPh sb="98" eb="100">
      <t>ミコ</t>
    </rPh>
    <rPh sb="105" eb="107">
      <t>ショウライ</t>
    </rPh>
    <rPh sb="107" eb="109">
      <t>フタン</t>
    </rPh>
    <rPh sb="109" eb="111">
      <t>ヒリツ</t>
    </rPh>
    <rPh sb="112" eb="114">
      <t>ジッシツ</t>
    </rPh>
    <rPh sb="114" eb="117">
      <t>コウサイヒ</t>
    </rPh>
    <rPh sb="117" eb="119">
      <t>ヒリツ</t>
    </rPh>
    <rPh sb="122" eb="124">
      <t>ゾウカ</t>
    </rPh>
    <rPh sb="131" eb="133">
      <t>ソウテイ</t>
    </rPh>
    <rPh sb="144" eb="146">
      <t>カリイレ</t>
    </rPh>
    <rPh sb="148" eb="151">
      <t>チホウサイ</t>
    </rPh>
    <rPh sb="157" eb="159">
      <t>ガッペイ</t>
    </rPh>
    <rPh sb="159" eb="161">
      <t>トクレイ</t>
    </rPh>
    <rPh sb="161" eb="164">
      <t>ジギョウサイ</t>
    </rPh>
    <rPh sb="165" eb="167">
      <t>ユウコウ</t>
    </rPh>
    <rPh sb="167" eb="169">
      <t>カツヨウ</t>
    </rPh>
    <rPh sb="171" eb="173">
      <t>キホン</t>
    </rPh>
    <rPh sb="176" eb="177">
      <t>タ</t>
    </rPh>
    <rPh sb="178" eb="181">
      <t>チホウサイ</t>
    </rPh>
    <rPh sb="186" eb="189">
      <t>コウフゼイ</t>
    </rPh>
    <rPh sb="189" eb="191">
      <t>サンニュウ</t>
    </rPh>
    <rPh sb="191" eb="192">
      <t>リツ</t>
    </rPh>
    <rPh sb="193" eb="194">
      <t>タカ</t>
    </rPh>
    <rPh sb="198" eb="200">
      <t>ゲンセン</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</si>
</sst>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33903</c:v>
                </c:pt>
                <c:pt idx="1">
                  <c:v>40849</c:v>
                </c:pt>
                <c:pt idx="2">
                  <c:v>40632</c:v>
                </c:pt>
                <c:pt idx="3">
                  <c:v>45375</c:v>
                </c:pt>
                <c:pt idx="4">
                  <c:v>44267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36836</c:v>
                </c:pt>
                <c:pt idx="1">
                  <c:v>66139</c:v>
                </c:pt>
                <c:pt idx="2">
                  <c:v>77223</c:v>
                </c:pt>
                <c:pt idx="3">
                  <c:v>93466</c:v>
                </c:pt>
                <c:pt idx="4">
                  <c:v>98800</c:v>
                </c:pt>
              </c:numCache>
            </c:numRef>
          </c:val>
        </c:ser>
        <c:dLbls/>
        <c:marker val="1"/>
        <c:axId val="94329856"/>
        <c:axId val="94638848"/>
      </c:lineChart>
      <c:catAx>
        <c:axId val="943298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38848"/>
        <c:crosses val="autoZero"/>
        <c:auto val="1"/>
        <c:lblAlgn val="ctr"/>
        <c:lblOffset val="100"/>
        <c:tickLblSkip val="1"/>
        <c:tickMarkSkip val="1"/>
      </c:catAx>
      <c:valAx>
        <c:axId val="94638848"/>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98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4.68</c:v>
                </c:pt>
                <c:pt idx="1">
                  <c:v>5.24</c:v>
                </c:pt>
                <c:pt idx="2">
                  <c:v>5.04</c:v>
                </c:pt>
                <c:pt idx="3">
                  <c:v>5.84</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17.02</c:v>
                </c:pt>
                <c:pt idx="1">
                  <c:v>19.399999999999999</c:v>
                </c:pt>
                <c:pt idx="2">
                  <c:v>22.37</c:v>
                </c:pt>
                <c:pt idx="3">
                  <c:v>24.93</c:v>
                </c:pt>
                <c:pt idx="4">
                  <c:v>26.33</c:v>
                </c:pt>
              </c:numCache>
            </c:numRef>
          </c:val>
        </c:ser>
        <c:dLbls/>
        <c:gapWidth val="250"/>
        <c:overlap val="100"/>
        <c:axId val="97083776"/>
        <c:axId val="970853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1.1200000000000001</c:v>
                </c:pt>
                <c:pt idx="1">
                  <c:v>0.62</c:v>
                </c:pt>
                <c:pt idx="2">
                  <c:v>0.22</c:v>
                </c:pt>
                <c:pt idx="3">
                  <c:v>1.28</c:v>
                </c:pt>
                <c:pt idx="4">
                  <c:v>-0.09</c:v>
                </c:pt>
              </c:numCache>
            </c:numRef>
          </c:val>
        </c:ser>
        <c:dLbls/>
        <c:marker val="1"/>
        <c:axId val="97083776"/>
        <c:axId val="97085312"/>
      </c:lineChart>
      <c:catAx>
        <c:axId val="970837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85312"/>
        <c:crosses val="autoZero"/>
        <c:auto val="1"/>
        <c:lblAlgn val="ctr"/>
        <c:lblOffset val="100"/>
        <c:tickLblSkip val="1"/>
        <c:tickMarkSkip val="1"/>
      </c:catAx>
      <c:valAx>
        <c:axId val="970853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83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0.16</c:v>
                </c:pt>
                <c:pt idx="4">
                  <c:v>#N/A</c:v>
                </c:pt>
                <c:pt idx="5">
                  <c:v>0.23</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0.13</c:v>
                </c:pt>
                <c:pt idx="4">
                  <c:v>#N/A</c:v>
                </c:pt>
                <c:pt idx="5">
                  <c:v>0.12</c:v>
                </c:pt>
                <c:pt idx="6">
                  <c:v>#N/A</c:v>
                </c:pt>
                <c:pt idx="7">
                  <c:v>0.12</c:v>
                </c:pt>
                <c:pt idx="8">
                  <c:v>#N/A</c:v>
                </c:pt>
                <c:pt idx="9">
                  <c:v>0.12</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0.21</c:v>
                </c:pt>
                <c:pt idx="6">
                  <c:v>#N/A</c:v>
                </c:pt>
                <c:pt idx="7">
                  <c:v>0.21</c:v>
                </c:pt>
                <c:pt idx="8">
                  <c:v>#N/A</c:v>
                </c:pt>
                <c:pt idx="9">
                  <c:v>0.35</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0.23</c:v>
                </c:pt>
                <c:pt idx="4">
                  <c:v>#N/A</c:v>
                </c:pt>
                <c:pt idx="5">
                  <c:v>0.94</c:v>
                </c:pt>
                <c:pt idx="6">
                  <c:v>#N/A</c:v>
                </c:pt>
                <c:pt idx="7">
                  <c:v>0.89</c:v>
                </c:pt>
                <c:pt idx="8">
                  <c:v>#N/A</c:v>
                </c:pt>
                <c:pt idx="9">
                  <c:v>0.68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1.74</c:v>
                </c:pt>
                <c:pt idx="2">
                  <c:v>#N/A</c:v>
                </c:pt>
                <c:pt idx="3">
                  <c:v>1.75</c:v>
                </c:pt>
                <c:pt idx="4">
                  <c:v>#N/A</c:v>
                </c:pt>
                <c:pt idx="5">
                  <c:v>1.85</c:v>
                </c:pt>
                <c:pt idx="6">
                  <c:v>#N/A</c:v>
                </c:pt>
                <c:pt idx="7">
                  <c:v>2.08</c:v>
                </c:pt>
                <c:pt idx="8">
                  <c:v>#N/A</c:v>
                </c:pt>
                <c:pt idx="9">
                  <c:v>2.2799999999999998</c:v>
                </c:pt>
              </c:numCache>
            </c:numRef>
          </c:val>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4.01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4.5999999999999996</c:v>
                </c:pt>
                <c:pt idx="2">
                  <c:v>#N/A</c:v>
                </c:pt>
                <c:pt idx="3">
                  <c:v>5.12</c:v>
                </c:pt>
                <c:pt idx="4">
                  <c:v>#N/A</c:v>
                </c:pt>
                <c:pt idx="5">
                  <c:v>4.83</c:v>
                </c:pt>
                <c:pt idx="6">
                  <c:v>#N/A</c:v>
                </c:pt>
                <c:pt idx="7">
                  <c:v>5.81</c:v>
                </c:pt>
                <c:pt idx="8">
                  <c:v>#N/A</c:v>
                </c:pt>
                <c:pt idx="9">
                  <c:v>5.47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4.92</c:v>
                </c:pt>
                <c:pt idx="2">
                  <c:v>#N/A</c:v>
                </c:pt>
                <c:pt idx="3">
                  <c:v>5.25</c:v>
                </c:pt>
                <c:pt idx="4">
                  <c:v>#N/A</c:v>
                </c:pt>
                <c:pt idx="5">
                  <c:v>5.62</c:v>
                </c:pt>
                <c:pt idx="6">
                  <c:v>#N/A</c:v>
                </c:pt>
                <c:pt idx="7">
                  <c:v>5.19</c:v>
                </c:pt>
                <c:pt idx="8">
                  <c:v>#N/A</c:v>
                </c:pt>
                <c:pt idx="9">
                  <c:v>5.57</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2.27</c:v>
                </c:pt>
                <c:pt idx="1">
                  <c:v>#N/A</c:v>
                </c:pt>
                <c:pt idx="2">
                  <c:v>3.01</c:v>
                </c:pt>
                <c:pt idx="3">
                  <c:v>#N/A</c:v>
                </c:pt>
                <c:pt idx="4">
                  <c:v>4.28</c:v>
                </c:pt>
                <c:pt idx="5">
                  <c:v>#N/A</c:v>
                </c:pt>
                <c:pt idx="6">
                  <c:v>5.4</c:v>
                </c:pt>
                <c:pt idx="7">
                  <c:v>#N/A</c:v>
                </c:pt>
                <c:pt idx="8">
                  <c:v>4.8099999999999996</c:v>
                </c:pt>
                <c:pt idx="9">
                  <c:v>#N/A</c:v>
                </c:pt>
              </c:numCache>
            </c:numRef>
          </c:val>
        </c:ser>
        <c:dLbls/>
        <c:overlap val="100"/>
        <c:axId val="98590720"/>
        <c:axId val="98592256"/>
      </c:barChart>
      <c:catAx>
        <c:axId val="985907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92256"/>
        <c:crosses val="autoZero"/>
        <c:auto val="1"/>
        <c:lblAlgn val="ctr"/>
        <c:lblOffset val="100"/>
        <c:tickLblSkip val="1"/>
        <c:tickMarkSkip val="1"/>
      </c:catAx>
      <c:valAx>
        <c:axId val="985922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907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5238</c:v>
                </c:pt>
                <c:pt idx="5">
                  <c:v>5129</c:v>
                </c:pt>
                <c:pt idx="8">
                  <c:v>5055</c:v>
                </c:pt>
                <c:pt idx="11">
                  <c:v>5452</c:v>
                </c:pt>
                <c:pt idx="14">
                  <c:v>5594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140</c:v>
                </c:pt>
                <c:pt idx="3">
                  <c:v>133</c:v>
                </c:pt>
                <c:pt idx="6">
                  <c:v>126</c:v>
                </c:pt>
                <c:pt idx="9">
                  <c:v>189</c:v>
                </c:pt>
                <c:pt idx="12">
                  <c:v>275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230</c:v>
                </c:pt>
                <c:pt idx="3">
                  <c:v>228</c:v>
                </c:pt>
                <c:pt idx="6">
                  <c:v>183</c:v>
                </c:pt>
                <c:pt idx="9">
                  <c:v>137</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669</c:v>
                </c:pt>
                <c:pt idx="3">
                  <c:v>684</c:v>
                </c:pt>
                <c:pt idx="6">
                  <c:v>512</c:v>
                </c:pt>
                <c:pt idx="9">
                  <c:v>547</c:v>
                </c:pt>
                <c:pt idx="12">
                  <c:v>534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7141</c:v>
                </c:pt>
                <c:pt idx="3">
                  <c:v>6565</c:v>
                </c:pt>
                <c:pt idx="6">
                  <c:v>5717</c:v>
                </c:pt>
                <c:pt idx="9">
                  <c:v>5970</c:v>
                </c:pt>
                <c:pt idx="12">
                  <c:v>6064</c:v>
                </c:pt>
              </c:numCache>
            </c:numRef>
          </c:val>
        </c:ser>
        <c:dLbls/>
        <c:gapWidth val="100"/>
        <c:overlap val="100"/>
        <c:axId val="94790016"/>
        <c:axId val="947915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2942</c:v>
                </c:pt>
                <c:pt idx="2">
                  <c:v>#N/A</c:v>
                </c:pt>
                <c:pt idx="3">
                  <c:v>#N/A</c:v>
                </c:pt>
                <c:pt idx="4">
                  <c:v>2482</c:v>
                </c:pt>
                <c:pt idx="5">
                  <c:v>#N/A</c:v>
                </c:pt>
                <c:pt idx="6">
                  <c:v>#N/A</c:v>
                </c:pt>
                <c:pt idx="7">
                  <c:v>1483</c:v>
                </c:pt>
                <c:pt idx="8">
                  <c:v>#N/A</c:v>
                </c:pt>
                <c:pt idx="9">
                  <c:v>#N/A</c:v>
                </c:pt>
                <c:pt idx="10">
                  <c:v>1391</c:v>
                </c:pt>
                <c:pt idx="11">
                  <c:v>#N/A</c:v>
                </c:pt>
                <c:pt idx="12">
                  <c:v>#N/A</c:v>
                </c:pt>
                <c:pt idx="13">
                  <c:v>1414</c:v>
                </c:pt>
                <c:pt idx="14">
                  <c:v>#N/A</c:v>
                </c:pt>
              </c:numCache>
            </c:numRef>
          </c:val>
        </c:ser>
        <c:dLbls/>
        <c:marker val="1"/>
        <c:axId val="94790016"/>
        <c:axId val="94791552"/>
      </c:lineChart>
      <c:catAx>
        <c:axId val="94790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791552"/>
        <c:crosses val="autoZero"/>
        <c:auto val="1"/>
        <c:lblAlgn val="ctr"/>
        <c:lblOffset val="100"/>
        <c:tickLblSkip val="1"/>
        <c:tickMarkSkip val="1"/>
      </c:catAx>
      <c:valAx>
        <c:axId val="947915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90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43554</c:v>
                </c:pt>
                <c:pt idx="5">
                  <c:v>46385</c:v>
                </c:pt>
                <c:pt idx="8">
                  <c:v>49580</c:v>
                </c:pt>
                <c:pt idx="11">
                  <c:v>52853</c:v>
                </c:pt>
                <c:pt idx="14">
                  <c:v>56545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5507</c:v>
                </c:pt>
                <c:pt idx="5">
                  <c:v>5269</c:v>
                </c:pt>
                <c:pt idx="8">
                  <c:v>6598</c:v>
                </c:pt>
                <c:pt idx="11">
                  <c:v>6249</c:v>
                </c:pt>
                <c:pt idx="14">
                  <c:v>5885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16520</c:v>
                </c:pt>
                <c:pt idx="5">
                  <c:v>15407</c:v>
                </c:pt>
                <c:pt idx="8">
                  <c:v>18273</c:v>
                </c:pt>
                <c:pt idx="11">
                  <c:v>19555</c:v>
                </c:pt>
                <c:pt idx="14">
                  <c:v>20824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6</c:v>
                </c:pt>
                <c:pt idx="6">
                  <c:v>6</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10643</c:v>
                </c:pt>
                <c:pt idx="3">
                  <c:v>10525</c:v>
                </c:pt>
                <c:pt idx="6">
                  <c:v>10226</c:v>
                </c:pt>
                <c:pt idx="9">
                  <c:v>9840</c:v>
                </c:pt>
                <c:pt idx="12">
                  <c:v>9377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1597</c:v>
                </c:pt>
                <c:pt idx="3">
                  <c:v>1274</c:v>
                </c:pt>
                <c:pt idx="6">
                  <c:v>990</c:v>
                </c:pt>
                <c:pt idx="9">
                  <c:v>749</c:v>
                </c:pt>
                <c:pt idx="12">
                  <c:v>505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7076</c:v>
                </c:pt>
                <c:pt idx="3">
                  <c:v>7180</c:v>
                </c:pt>
                <c:pt idx="6">
                  <c:v>7592</c:v>
                </c:pt>
                <c:pt idx="9">
                  <c:v>8764</c:v>
                </c:pt>
                <c:pt idx="12">
                  <c:v>8629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1983</c:v>
                </c:pt>
                <c:pt idx="3">
                  <c:v>1984</c:v>
                </c:pt>
                <c:pt idx="6">
                  <c:v>1736</c:v>
                </c:pt>
                <c:pt idx="9">
                  <c:v>1729</c:v>
                </c:pt>
                <c:pt idx="12">
                  <c:v>1593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50086</c:v>
                </c:pt>
                <c:pt idx="3">
                  <c:v>52612</c:v>
                </c:pt>
                <c:pt idx="6">
                  <c:v>55741</c:v>
                </c:pt>
                <c:pt idx="9">
                  <c:v>61211</c:v>
                </c:pt>
                <c:pt idx="12">
                  <c:v>67123</c:v>
                </c:pt>
              </c:numCache>
            </c:numRef>
          </c:val>
        </c:ser>
        <c:dLbls/>
        <c:gapWidth val="100"/>
        <c:overlap val="100"/>
        <c:axId val="99612928"/>
        <c:axId val="995123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5808</c:v>
                </c:pt>
                <c:pt idx="2">
                  <c:v>#N/A</c:v>
                </c:pt>
                <c:pt idx="3">
                  <c:v>#N/A</c:v>
                </c:pt>
                <c:pt idx="4">
                  <c:v>6521</c:v>
                </c:pt>
                <c:pt idx="5">
                  <c:v>#N/A</c:v>
                </c:pt>
                <c:pt idx="6">
                  <c:v>#N/A</c:v>
                </c:pt>
                <c:pt idx="7">
                  <c:v>1840</c:v>
                </c:pt>
                <c:pt idx="8">
                  <c:v>#N/A</c:v>
                </c:pt>
                <c:pt idx="9">
                  <c:v>#N/A</c:v>
                </c:pt>
                <c:pt idx="10">
                  <c:v>3636</c:v>
                </c:pt>
                <c:pt idx="11">
                  <c:v>#N/A</c:v>
                </c:pt>
                <c:pt idx="12">
                  <c:v>#N/A</c:v>
                </c:pt>
                <c:pt idx="13">
                  <c:v>3974</c:v>
                </c:pt>
                <c:pt idx="14">
                  <c:v>#N/A</c:v>
                </c:pt>
              </c:numCache>
            </c:numRef>
          </c:val>
        </c:ser>
        <c:dLbls/>
        <c:marker val="1"/>
        <c:axId val="99612928"/>
        <c:axId val="99512320"/>
      </c:lineChart>
      <c:catAx>
        <c:axId val="99612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12320"/>
        <c:crosses val="autoZero"/>
        <c:auto val="1"/>
        <c:lblAlgn val="ctr"/>
        <c:lblOffset val="100"/>
        <c:tickLblSkip val="1"/>
        <c:tickMarkSkip val="1"/>
      </c:catAx>
      <c:valAx>
        <c:axId val="995123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12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{02742636-6A1A-4B82-96E9-F544CE57522A}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{DD15889B-5C1D-4D8D-9413-E0A11FDA1DF4}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{B53948C8-8AB2-4E16-A389-88BC453FCB89}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{6160FF9A-3B35-4597-9499-9A4A011BF7C7}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{981E2EB8-B00C-4952-ABFC-EE7FD2E0EE50}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{D8D17B9B-3614-4038-85B6-20B84A65BF16}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{64F1AB33-13A5-41FC-8C1D-2B911B482841}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{91F0886C-91FE-4D3C-9147-4EBCA0BF6F03}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{7A1B3DC2-F93C-491C-BA82-F8945943E8C2}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{F978159E-732A-4D72-816B-479DC71590F2}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99898112"/>
        <c:axId val="99900032"/>
      </c:scatterChart>
      <c:valAx>
        <c:axId val="9989811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900032"/>
        <c:crosses val="autoZero"/>
        <c:crossBetween val="midCat"/>
      </c:valAx>
      <c:valAx>
        <c:axId val="9990003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89811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{0D5B73BC-C334-4C29-AEC3-16C2B89DFDB1}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{B7835642-E6ED-4400-807A-F8658089E500}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{EDC77355-7FA4-4DB2-B65F-586FF652776C}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{5E1B127D-9D49-47A2-B924-461AA1BDC4AF}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{C434014E-8DB6-4ABF-ADE3-B0DBDEBF6953}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10.5</c:v>
                </c:pt>
                <c:pt idx="2">
                  <c:v>8.1999999999999993</c:v>
                </c:pt>
                <c:pt idx="3">
                  <c:v>6.3</c:v>
                </c:pt>
                <c:pt idx="4">
                  <c:v>5</c:v>
                </c:pt>
              </c:numCache>
            </c:numRef>
          </c:xVal>
          <c:yVal>
            <c:numRef>
              <c:f>公会計指標分析・財政指標組合せ分析表!$K$73:$O$73</c:f>
              <c:numCache>
                <c:formatCode>#,##0.0;"▲ "#,##0.0</c:formatCode>
                <c:ptCount val="5"/>
                <c:pt idx="0">
                  <c:v>20.7</c:v>
                </c:pt>
                <c:pt idx="1">
                  <c:v>23.2</c:v>
                </c:pt>
                <c:pt idx="2">
                  <c:v>6.5</c:v>
                </c:pt>
                <c:pt idx="3">
                  <c:v>12.9</c:v>
                </c:pt>
                <c:pt idx="4">
                  <c:v>14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{9BC4B9BD-256B-47DB-909A-ECD9A5C8F607}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{443DB7DB-4E41-49C1-8DD5-7A28DCE9C098}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{194D37DF-F648-4053-B5F6-F9AD2111D432}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{C93AC808-A565-4A9A-BE9E-921635E122E1}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{8254091A-A5BB-4509-AA77-5FCA6E47DCBB}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7.2</c:v>
                </c:pt>
                <c:pt idx="1">
                  <c:v>6.4</c:v>
                </c:pt>
                <c:pt idx="2">
                  <c:v>5.4</c:v>
                </c:pt>
                <c:pt idx="3">
                  <c:v>4.4000000000000004</c:v>
                </c:pt>
                <c:pt idx="4">
                  <c:v>5.3</c:v>
                </c:pt>
              </c:numCache>
            </c:numRef>
          </c:xVal>
          <c:yVal>
            <c:numRef>
              <c:f>公会計指標分析・財政指標組合せ分析表!$K$77:$O$77</c:f>
              <c:numCache>
                <c:formatCode>#,##0.0;"▲ "#,##0.0</c:formatCode>
                <c:ptCount val="5"/>
                <c:pt idx="0">
                  <c:v>0</c:v>
                </c:pt>
                <c:pt idx="1">
                  <c:v>0</c:v>
                </c:pt>
                <c:pt idx="2">
                  <c:v>0</c:v>
                </c:pt>
                <c:pt idx="3">
                  <c:v>0</c:v>
                </c:pt>
                <c:pt idx="4">
                  <c:v>17.8</c:v>
                </c:pt>
              </c:numCache>
            </c:numRef>
          </c:yVal>
        </c:ser>
        <c:dLbls/>
        <c:axId val="99442048"/>
        <c:axId val="99452416"/>
      </c:scatterChart>
      <c:valAx>
        <c:axId val="99442048"/>
        <c:scaling>
          <c:orientation val="minMax"/>
          <c:max val="12.9"/>
          <c:min val="3.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52416"/>
        <c:crosses val="autoZero"/>
        <c:crossBetween val="midCat"/>
      </c:valAx>
      <c:valAx>
        <c:axId val="99452416"/>
        <c:scaling>
          <c:orientation val="minMax"/>
          <c:max val="28"/>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442048"/>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元利償還金については、合併特例事業債、臨時財政対策債の元金償還の開始などで増加しているが、普通交付税措置率の高い地方債を活用することで算入公債費等の額が増加しているため、実質公債費比率としては前年度比</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小中学校施設整備事業、新庁舎建設事業などの継続事業に加え、公民館整備事業や市立体育館整備事業などが計画されていることにより、元利償還金が増加していく見込みであることから、健全な財政運営に努めるため、事業費の適正化や事業実施年度の分散などの工夫により償還額の平準化及び実質公債費比率の急激な上昇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一般会計等に係る地方債の現在高において、発行可能額にて借入を実施していることによる臨時財政対策債の増はもとより、合併特例事業債の有効活用を基本とした大型事業の実施により、</a:t>
          </a:r>
          <a:r>
            <a:rPr lang="en-US" altLang="ja-JP" sz="1100" b="0" i="0" baseline="0">
              <a:solidFill>
                <a:schemeClr val="dk1"/>
              </a:solidFill>
              <a:effectLst/>
              <a:latin typeface="+mn-lt"/>
              <a:ea typeface="+mn-ea"/>
              <a:cs typeface="+mn-cs"/>
            </a:rPr>
            <a:t>5,912</a:t>
          </a:r>
          <a:r>
            <a:rPr lang="ja-JP" altLang="ja-JP" sz="1100" b="0" i="0" baseline="0">
              <a:solidFill>
                <a:schemeClr val="dk1"/>
              </a:solidFill>
              <a:effectLst/>
              <a:latin typeface="+mn-lt"/>
              <a:ea typeface="+mn-ea"/>
              <a:cs typeface="+mn-cs"/>
            </a:rPr>
            <a:t>百万円増加している。しかし、基金への運用収入等積立及び前年度歳計余剰金積立により、充当可能基金の額が</a:t>
          </a:r>
          <a:r>
            <a:rPr lang="en-US" altLang="ja-JP" sz="1100" b="0" i="0" baseline="0">
              <a:solidFill>
                <a:schemeClr val="dk1"/>
              </a:solidFill>
              <a:effectLst/>
              <a:latin typeface="+mn-lt"/>
              <a:ea typeface="+mn-ea"/>
              <a:cs typeface="+mn-cs"/>
            </a:rPr>
            <a:t>1,269</a:t>
          </a:r>
          <a:r>
            <a:rPr lang="ja-JP" altLang="ja-JP" sz="1100" b="0" i="0" baseline="0">
              <a:solidFill>
                <a:schemeClr val="dk1"/>
              </a:solidFill>
              <a:effectLst/>
              <a:latin typeface="+mn-lt"/>
              <a:ea typeface="+mn-ea"/>
              <a:cs typeface="+mn-cs"/>
            </a:rPr>
            <a:t>百万円の増となったこと、普通建設事業の実施に際して、合併特例事業債など交付税措置率の高い地方債を積極的に活用していること及び、臨時財政対策債償還費の増により、交付税算入見込額が</a:t>
          </a:r>
          <a:r>
            <a:rPr lang="en-US" altLang="ja-JP" sz="1100" b="0" i="0" baseline="0">
              <a:solidFill>
                <a:schemeClr val="dk1"/>
              </a:solidFill>
              <a:effectLst/>
              <a:latin typeface="+mn-lt"/>
              <a:ea typeface="+mn-ea"/>
              <a:cs typeface="+mn-cs"/>
            </a:rPr>
            <a:t>3,692</a:t>
          </a:r>
          <a:r>
            <a:rPr lang="ja-JP" altLang="ja-JP" sz="1100" b="0" i="0" baseline="0">
              <a:solidFill>
                <a:schemeClr val="dk1"/>
              </a:solidFill>
              <a:effectLst/>
              <a:latin typeface="+mn-lt"/>
              <a:ea typeface="+mn-ea"/>
              <a:cs typeface="+mn-cs"/>
            </a:rPr>
            <a:t>百万円増加したこと等により、将来負担比率としては前年度比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次年度以降も小中学校施設整備事業、新庁舎建設事業などの継続事業に加え、公民館整備事業や市立体育館整備事業などが計画されていることから、事務事業のゼロベースからの見直し・統廃合を継続して実施していくことで、健全な行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旧産炭地特有の経済構造として、生活保護率が高いなど低所得者が多く、併せて人口の減少、高齢化の進展に伴う税収等の低迷により</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と類似団体平均を大きく下回っている。今後は、公共施設等総合管理計画に基づく施設の統廃合や、地方版総合戦略に掲げた魅力あるまちづくりにかかる施策を実施していく必要があることから、事業費の適正化や事業実施年度の平準化などの見直しを実施するとともに、地方税の徴収率の向上や企業誘致の促進など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歳入においては、地方消費税交付金の増加により</a:t>
          </a:r>
          <a:r>
            <a:rPr lang="en-US" altLang="ja-JP" sz="1100" b="0" i="0" baseline="0">
              <a:solidFill>
                <a:schemeClr val="dk1"/>
              </a:solidFill>
              <a:effectLst/>
              <a:latin typeface="+mn-lt"/>
              <a:ea typeface="+mn-ea"/>
              <a:cs typeface="+mn-cs"/>
            </a:rPr>
            <a:t>969</a:t>
          </a:r>
          <a:r>
            <a:rPr lang="ja-JP" altLang="ja-JP" sz="1100" b="0" i="0" baseline="0">
              <a:solidFill>
                <a:schemeClr val="dk1"/>
              </a:solidFill>
              <a:effectLst/>
              <a:latin typeface="+mn-lt"/>
              <a:ea typeface="+mn-ea"/>
              <a:cs typeface="+mn-cs"/>
            </a:rPr>
            <a:t>百万円の増となったが、歳出において、物件費、公債費及び繰出金にかかる経常一般財源が増加したことにより</a:t>
          </a:r>
          <a:r>
            <a:rPr lang="en-US" altLang="ja-JP" sz="1100" b="0" i="0" baseline="0">
              <a:solidFill>
                <a:schemeClr val="dk1"/>
              </a:solidFill>
              <a:effectLst/>
              <a:latin typeface="+mn-lt"/>
              <a:ea typeface="+mn-ea"/>
              <a:cs typeface="+mn-cs"/>
            </a:rPr>
            <a:t>296</a:t>
          </a:r>
          <a:r>
            <a:rPr lang="ja-JP" altLang="ja-JP" sz="1100" b="0" i="0" baseline="0">
              <a:solidFill>
                <a:schemeClr val="dk1"/>
              </a:solidFill>
              <a:effectLst/>
              <a:latin typeface="+mn-lt"/>
              <a:ea typeface="+mn-ea"/>
              <a:cs typeface="+mn-cs"/>
            </a:rPr>
            <a:t>百万円の増となっている。その結果、経常収支比率は前年度比</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ポイント改善している。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今後の対応としては、平成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始まる普通交付税の合併算定替の逓減を見据え、安定した財政基盤の確立にむけ既存事業のゼロベースでの見直しを進めるとともに、「地方版総合戦略」に基づき、本市の魅力を最大限発揮できる事業への財源配分の重点化を行うことが必要である。また、自主財源確保の取り組みとして、企業誘致等産業振興を図るとともに、債権の適正管理及び全庁的な体制強化による未収金対策を継続実施していく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61</xdr:row>
      <xdr:rowOff>143510</xdr:rowOff>
    </xdr:to>
    <xdr:cxnSp macro="">
      <xdr:nvCxnSpPr>
        <xdr:cNvPr id="129" name="直線コネクタ 128"/>
        <xdr:cNvCxnSpPr/>
      </xdr:nvCxnSpPr>
      <xdr:spPr>
        <a:xfrm flipV="1">
          <a:off x="4114800" y="105199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143510</xdr:rowOff>
    </xdr:to>
    <xdr:cxnSp macro="">
      <xdr:nvCxnSpPr>
        <xdr:cNvPr id="132" name="直線コネクタ 131"/>
        <xdr:cNvCxnSpPr/>
      </xdr:nvCxnSpPr>
      <xdr:spPr>
        <a:xfrm>
          <a:off x="3225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36593</xdr:rowOff>
    </xdr:from>
    <xdr:ext cx="736600" cy="259045"/>
    <xdr:sp macro="" textlink="">
      <xdr:nvSpPr>
        <xdr:cNvPr id="134" name="テキスト ボックス 133"/>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162814</xdr:rowOff>
    </xdr:to>
    <xdr:cxnSp macro="">
      <xdr:nvCxnSpPr>
        <xdr:cNvPr id="135" name="直線コネクタ 134"/>
        <xdr:cNvCxnSpPr/>
      </xdr:nvCxnSpPr>
      <xdr:spPr>
        <a:xfrm flipV="1">
          <a:off x="2336800" y="104813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34798</xdr:rowOff>
    </xdr:to>
    <xdr:cxnSp macro="">
      <xdr:nvCxnSpPr>
        <xdr:cNvPr id="138" name="直線コネクタ 137"/>
        <xdr:cNvCxnSpPr/>
      </xdr:nvCxnSpPr>
      <xdr:spPr>
        <a:xfrm flipV="1">
          <a:off x="1447800" y="106212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102362</xdr:rowOff>
    </xdr:from>
    <xdr:to>
      <xdr:col>3</xdr:col>
      <xdr:colOff>330200</xdr:colOff>
      <xdr:row>62</xdr:row>
      <xdr:rowOff>32512</xdr:rowOff>
    </xdr:to>
    <xdr:sp macro="" textlink="">
      <xdr:nvSpPr>
        <xdr:cNvPr id="139" name="フローチャート : 判断 138"/>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42689</xdr:rowOff>
    </xdr:from>
    <xdr:ext cx="762000" cy="259045"/>
    <xdr:sp macro="" textlink="">
      <xdr:nvSpPr>
        <xdr:cNvPr id="140" name="テキスト ボックス 139"/>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1" name="フローチャート : 判断 140"/>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42" name="テキスト ボックス 141"/>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8" name="円/楕円 147"/>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49"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0" name="円/楕円 149"/>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1" name="テキスト ボックス 150"/>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2" name="円/楕円 151"/>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3" name="テキスト ボックス 152"/>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4" name="円/楕円 153"/>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5" name="テキスト ボックス 154"/>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6" name="円/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70375</xdr:rowOff>
    </xdr:from>
    <xdr:ext cx="762000" cy="259045"/>
    <xdr:sp macro="" textlink="">
      <xdr:nvSpPr>
        <xdr:cNvPr id="157" name="テキスト ボックス 156"/>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人件費・物件費等決算額が類似団体平均を上回っているのは、維持補修費が依然として高い水準にあることが主な原因となっている。合併により重複した施設や老朽化した施設の維持管理に経費がかかっており、公共施設総合管理計画に基づく施設の統廃合、長期継続契約等による管理経費の合理化、行財政改革実施計画の確実な実施など総合的な歳出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15517</xdr:rowOff>
    </xdr:from>
    <xdr:to>
      <xdr:col>7</xdr:col>
      <xdr:colOff>152400</xdr:colOff>
      <xdr:row>86</xdr:row>
      <xdr:rowOff>143325</xdr:rowOff>
    </xdr:to>
    <xdr:cxnSp macro="">
      <xdr:nvCxnSpPr>
        <xdr:cNvPr id="192" name="直線コネクタ 191"/>
        <xdr:cNvCxnSpPr/>
      </xdr:nvCxnSpPr>
      <xdr:spPr>
        <a:xfrm>
          <a:off x="4114800" y="14760217"/>
          <a:ext cx="838200" cy="1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139471</xdr:rowOff>
    </xdr:from>
    <xdr:to>
      <xdr:col>6</xdr:col>
      <xdr:colOff>0</xdr:colOff>
      <xdr:row>86</xdr:row>
      <xdr:rowOff>15517</xdr:rowOff>
    </xdr:to>
    <xdr:cxnSp macro="">
      <xdr:nvCxnSpPr>
        <xdr:cNvPr id="195" name="直線コネクタ 194"/>
        <xdr:cNvCxnSpPr/>
      </xdr:nvCxnSpPr>
      <xdr:spPr>
        <a:xfrm>
          <a:off x="3225800" y="14712721"/>
          <a:ext cx="8890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62911</xdr:rowOff>
    </xdr:from>
    <xdr:to>
      <xdr:col>6</xdr:col>
      <xdr:colOff>50800</xdr:colOff>
      <xdr:row>85</xdr:row>
      <xdr:rowOff>164511</xdr:rowOff>
    </xdr:to>
    <xdr:sp macro="" textlink="">
      <xdr:nvSpPr>
        <xdr:cNvPr id="196" name="フローチャート : 判断 195"/>
        <xdr:cNvSpPr/>
      </xdr:nvSpPr>
      <xdr:spPr>
        <a:xfrm>
          <a:off x="4064000" y="146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3238</xdr:rowOff>
    </xdr:from>
    <xdr:ext cx="736600" cy="259045"/>
    <xdr:sp macro="" textlink="">
      <xdr:nvSpPr>
        <xdr:cNvPr id="197" name="テキスト ボックス 196"/>
        <xdr:cNvSpPr txBox="1"/>
      </xdr:nvSpPr>
      <xdr:spPr>
        <a:xfrm>
          <a:off x="3733800" y="1440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139471</xdr:rowOff>
    </xdr:from>
    <xdr:to>
      <xdr:col>4</xdr:col>
      <xdr:colOff>482600</xdr:colOff>
      <xdr:row>85</xdr:row>
      <xdr:rowOff>155356</xdr:rowOff>
    </xdr:to>
    <xdr:cxnSp macro="">
      <xdr:nvCxnSpPr>
        <xdr:cNvPr id="198" name="直線コネクタ 197"/>
        <xdr:cNvCxnSpPr/>
      </xdr:nvCxnSpPr>
      <xdr:spPr>
        <a:xfrm flipV="1">
          <a:off x="2336800" y="14712721"/>
          <a:ext cx="889000" cy="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153285</xdr:rowOff>
    </xdr:from>
    <xdr:to>
      <xdr:col>4</xdr:col>
      <xdr:colOff>533400</xdr:colOff>
      <xdr:row>85</xdr:row>
      <xdr:rowOff>83435</xdr:rowOff>
    </xdr:to>
    <xdr:sp macro="" textlink="">
      <xdr:nvSpPr>
        <xdr:cNvPr id="199" name="フローチャート : 判断 198"/>
        <xdr:cNvSpPr/>
      </xdr:nvSpPr>
      <xdr:spPr>
        <a:xfrm>
          <a:off x="3175000" y="14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93612</xdr:rowOff>
    </xdr:from>
    <xdr:ext cx="762000" cy="259045"/>
    <xdr:sp macro="" textlink="">
      <xdr:nvSpPr>
        <xdr:cNvPr id="200" name="テキスト ボックス 199"/>
        <xdr:cNvSpPr txBox="1"/>
      </xdr:nvSpPr>
      <xdr:spPr>
        <a:xfrm>
          <a:off x="2844800" y="1432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155356</xdr:rowOff>
    </xdr:from>
    <xdr:to>
      <xdr:col>3</xdr:col>
      <xdr:colOff>279400</xdr:colOff>
      <xdr:row>85</xdr:row>
      <xdr:rowOff>170698</xdr:rowOff>
    </xdr:to>
    <xdr:cxnSp macro="">
      <xdr:nvCxnSpPr>
        <xdr:cNvPr id="201" name="直線コネクタ 200"/>
        <xdr:cNvCxnSpPr/>
      </xdr:nvCxnSpPr>
      <xdr:spPr>
        <a:xfrm flipV="1">
          <a:off x="1447800" y="14728606"/>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5341</xdr:rowOff>
    </xdr:from>
    <xdr:to>
      <xdr:col>3</xdr:col>
      <xdr:colOff>330200</xdr:colOff>
      <xdr:row>85</xdr:row>
      <xdr:rowOff>106941</xdr:rowOff>
    </xdr:to>
    <xdr:sp macro="" textlink="">
      <xdr:nvSpPr>
        <xdr:cNvPr id="202" name="フローチャート : 判断 201"/>
        <xdr:cNvSpPr/>
      </xdr:nvSpPr>
      <xdr:spPr>
        <a:xfrm>
          <a:off x="2286000" y="1457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117118</xdr:rowOff>
    </xdr:from>
    <xdr:ext cx="762000" cy="259045"/>
    <xdr:sp macro="" textlink="">
      <xdr:nvSpPr>
        <xdr:cNvPr id="203" name="テキスト ボックス 202"/>
        <xdr:cNvSpPr txBox="1"/>
      </xdr:nvSpPr>
      <xdr:spPr>
        <a:xfrm>
          <a:off x="1955800" y="143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35223</xdr:rowOff>
    </xdr:from>
    <xdr:to>
      <xdr:col>2</xdr:col>
      <xdr:colOff>127000</xdr:colOff>
      <xdr:row>85</xdr:row>
      <xdr:rowOff>136823</xdr:rowOff>
    </xdr:to>
    <xdr:sp macro="" textlink="">
      <xdr:nvSpPr>
        <xdr:cNvPr id="204" name="フローチャート : 判断 203"/>
        <xdr:cNvSpPr/>
      </xdr:nvSpPr>
      <xdr:spPr>
        <a:xfrm>
          <a:off x="1397000" y="146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147000</xdr:rowOff>
    </xdr:from>
    <xdr:ext cx="762000" cy="259045"/>
    <xdr:sp macro="" textlink="">
      <xdr:nvSpPr>
        <xdr:cNvPr id="205" name="テキスト ボックス 204"/>
        <xdr:cNvSpPr txBox="1"/>
      </xdr:nvSpPr>
      <xdr:spPr>
        <a:xfrm>
          <a:off x="1066800" y="1437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92525</xdr:rowOff>
    </xdr:from>
    <xdr:to>
      <xdr:col>7</xdr:col>
      <xdr:colOff>203200</xdr:colOff>
      <xdr:row>87</xdr:row>
      <xdr:rowOff>22675</xdr:rowOff>
    </xdr:to>
    <xdr:sp macro="" textlink="">
      <xdr:nvSpPr>
        <xdr:cNvPr id="211" name="円/楕円 210"/>
        <xdr:cNvSpPr/>
      </xdr:nvSpPr>
      <xdr:spPr>
        <a:xfrm>
          <a:off x="4902200" y="148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64602</xdr:rowOff>
    </xdr:from>
    <xdr:ext cx="762000" cy="259045"/>
    <xdr:sp macro="" textlink="">
      <xdr:nvSpPr>
        <xdr:cNvPr id="212" name="人件費・物件費等の状況該当値テキスト"/>
        <xdr:cNvSpPr txBox="1"/>
      </xdr:nvSpPr>
      <xdr:spPr>
        <a:xfrm>
          <a:off x="5041900" y="1480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114,075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136167</xdr:rowOff>
    </xdr:from>
    <xdr:to>
      <xdr:col>6</xdr:col>
      <xdr:colOff>50800</xdr:colOff>
      <xdr:row>86</xdr:row>
      <xdr:rowOff>66317</xdr:rowOff>
    </xdr:to>
    <xdr:sp macro="" textlink="">
      <xdr:nvSpPr>
        <xdr:cNvPr id="213" name="円/楕円 212"/>
        <xdr:cNvSpPr/>
      </xdr:nvSpPr>
      <xdr:spPr>
        <a:xfrm>
          <a:off x="4064000" y="147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51094</xdr:rowOff>
    </xdr:from>
    <xdr:ext cx="736600" cy="259045"/>
    <xdr:sp macro="" textlink="">
      <xdr:nvSpPr>
        <xdr:cNvPr id="214" name="テキスト ボックス 213"/>
        <xdr:cNvSpPr txBox="1"/>
      </xdr:nvSpPr>
      <xdr:spPr>
        <a:xfrm>
          <a:off x="3733800" y="1479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88671</xdr:rowOff>
    </xdr:from>
    <xdr:to>
      <xdr:col>4</xdr:col>
      <xdr:colOff>533400</xdr:colOff>
      <xdr:row>86</xdr:row>
      <xdr:rowOff>18821</xdr:rowOff>
    </xdr:to>
    <xdr:sp macro="" textlink="">
      <xdr:nvSpPr>
        <xdr:cNvPr id="215" name="円/楕円 214"/>
        <xdr:cNvSpPr/>
      </xdr:nvSpPr>
      <xdr:spPr>
        <a:xfrm>
          <a:off x="3175000" y="146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3598</xdr:rowOff>
    </xdr:from>
    <xdr:ext cx="762000" cy="259045"/>
    <xdr:sp macro="" textlink="">
      <xdr:nvSpPr>
        <xdr:cNvPr id="216" name="テキスト ボックス 215"/>
        <xdr:cNvSpPr txBox="1"/>
      </xdr:nvSpPr>
      <xdr:spPr>
        <a:xfrm>
          <a:off x="2844800" y="147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105,357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104556</xdr:rowOff>
    </xdr:from>
    <xdr:to>
      <xdr:col>3</xdr:col>
      <xdr:colOff>330200</xdr:colOff>
      <xdr:row>86</xdr:row>
      <xdr:rowOff>34706</xdr:rowOff>
    </xdr:to>
    <xdr:sp macro="" textlink="">
      <xdr:nvSpPr>
        <xdr:cNvPr id="217" name="円/楕円 216"/>
        <xdr:cNvSpPr/>
      </xdr:nvSpPr>
      <xdr:spPr>
        <a:xfrm>
          <a:off x="2286000" y="146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19483</xdr:rowOff>
    </xdr:from>
    <xdr:ext cx="762000" cy="259045"/>
    <xdr:sp macro="" textlink="">
      <xdr:nvSpPr>
        <xdr:cNvPr id="218" name="テキスト ボックス 217"/>
        <xdr:cNvSpPr txBox="1"/>
      </xdr:nvSpPr>
      <xdr:spPr>
        <a:xfrm>
          <a:off x="1955800" y="147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119898</xdr:rowOff>
    </xdr:from>
    <xdr:to>
      <xdr:col>2</xdr:col>
      <xdr:colOff>127000</xdr:colOff>
      <xdr:row>86</xdr:row>
      <xdr:rowOff>50048</xdr:rowOff>
    </xdr:to>
    <xdr:sp macro="" textlink="">
      <xdr:nvSpPr>
        <xdr:cNvPr id="219" name="円/楕円 218"/>
        <xdr:cNvSpPr/>
      </xdr:nvSpPr>
      <xdr:spPr>
        <a:xfrm>
          <a:off x="1397000" y="146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34825</xdr:rowOff>
    </xdr:from>
    <xdr:ext cx="762000" cy="259045"/>
    <xdr:sp macro="" textlink="">
      <xdr:nvSpPr>
        <xdr:cNvPr id="220" name="テキスト ボックス 219"/>
        <xdr:cNvSpPr txBox="1"/>
      </xdr:nvSpPr>
      <xdr:spPr>
        <a:xfrm>
          <a:off x="1066800" y="14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ポイント高くなっており、今後も他団体の水準や民間給与の状況を踏まえ、給与の適正化に努める。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31750</xdr:rowOff>
    </xdr:to>
    <xdr:cxnSp macro="">
      <xdr:nvCxnSpPr>
        <xdr:cNvPr id="254" name="直線コネクタ 253"/>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23707</xdr:rowOff>
    </xdr:to>
    <xdr:cxnSp macro="">
      <xdr:nvCxnSpPr>
        <xdr:cNvPr id="257" name="直線コネクタ 256"/>
        <xdr:cNvCxnSpPr/>
      </xdr:nvCxnSpPr>
      <xdr:spPr>
        <a:xfrm>
          <a:off x="15290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168911</xdr:rowOff>
    </xdr:to>
    <xdr:cxnSp macro="">
      <xdr:nvCxnSpPr>
        <xdr:cNvPr id="260" name="直線コネクタ 259"/>
        <xdr:cNvCxnSpPr/>
      </xdr:nvCxnSpPr>
      <xdr:spPr>
        <a:xfrm flipV="1">
          <a:off x="14401800" y="145969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37677</xdr:rowOff>
    </xdr:to>
    <xdr:cxnSp macro="">
      <xdr:nvCxnSpPr>
        <xdr:cNvPr id="263" name="直線コネクタ 262"/>
        <xdr:cNvCxnSpPr/>
      </xdr:nvCxnSpPr>
      <xdr:spPr>
        <a:xfrm flipV="1">
          <a:off x="13512800" y="152565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4" name="フローチャート : 判断 263"/>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65" name="テキスト ボックス 264"/>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4"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5" name="円/楕円 274"/>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6" name="テキスト ボックス 275"/>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7" name="円/楕円 276"/>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8" name="テキスト ボックス 277"/>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9" name="円/楕円 278"/>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0" name="テキスト ボックス 279"/>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行財政改革実施計画に基づく定員削減により、職員数は減少しているが、人口減による影響の方が大きく、前年度と比較して</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人増となっている。今後も、市民サービスを維持しながら全体的な事務事業の見直し、機構改革等の取り組みを推進し、適正な定員管理を図る。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34544</xdr:rowOff>
    </xdr:from>
    <xdr:to>
      <xdr:col>24</xdr:col>
      <xdr:colOff>558800</xdr:colOff>
      <xdr:row>64</xdr:row>
      <xdr:rowOff>39370</xdr:rowOff>
    </xdr:to>
    <xdr:cxnSp macro="">
      <xdr:nvCxnSpPr>
        <xdr:cNvPr id="315" name="直線コネクタ 314"/>
        <xdr:cNvCxnSpPr/>
      </xdr:nvCxnSpPr>
      <xdr:spPr>
        <a:xfrm>
          <a:off x="16179800" y="1100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34544</xdr:rowOff>
    </xdr:from>
    <xdr:to>
      <xdr:col>23</xdr:col>
      <xdr:colOff>406400</xdr:colOff>
      <xdr:row>64</xdr:row>
      <xdr:rowOff>56261</xdr:rowOff>
    </xdr:to>
    <xdr:cxnSp macro="">
      <xdr:nvCxnSpPr>
        <xdr:cNvPr id="318" name="直線コネクタ 317"/>
        <xdr:cNvCxnSpPr/>
      </xdr:nvCxnSpPr>
      <xdr:spPr>
        <a:xfrm flipV="1">
          <a:off x="15290800" y="110073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143129</xdr:rowOff>
    </xdr:from>
    <xdr:to>
      <xdr:col>23</xdr:col>
      <xdr:colOff>457200</xdr:colOff>
      <xdr:row>64</xdr:row>
      <xdr:rowOff>73279</xdr:rowOff>
    </xdr:to>
    <xdr:sp macro="" textlink="">
      <xdr:nvSpPr>
        <xdr:cNvPr id="319" name="フローチャート : 判断 318"/>
        <xdr:cNvSpPr/>
      </xdr:nvSpPr>
      <xdr:spPr>
        <a:xfrm>
          <a:off x="161290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83456</xdr:rowOff>
    </xdr:from>
    <xdr:ext cx="736600" cy="259045"/>
    <xdr:sp macro="" textlink="">
      <xdr:nvSpPr>
        <xdr:cNvPr id="320" name="テキスト ボックス 319"/>
        <xdr:cNvSpPr txBox="1"/>
      </xdr:nvSpPr>
      <xdr:spPr>
        <a:xfrm>
          <a:off x="15798800" y="1071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56261</xdr:rowOff>
    </xdr:from>
    <xdr:to>
      <xdr:col>22</xdr:col>
      <xdr:colOff>203200</xdr:colOff>
      <xdr:row>64</xdr:row>
      <xdr:rowOff>77978</xdr:rowOff>
    </xdr:to>
    <xdr:cxnSp macro="">
      <xdr:nvCxnSpPr>
        <xdr:cNvPr id="321" name="直線コネクタ 320"/>
        <xdr:cNvCxnSpPr/>
      </xdr:nvCxnSpPr>
      <xdr:spPr>
        <a:xfrm flipV="1">
          <a:off x="14401800" y="1102906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145542</xdr:rowOff>
    </xdr:from>
    <xdr:to>
      <xdr:col>22</xdr:col>
      <xdr:colOff>254000</xdr:colOff>
      <xdr:row>64</xdr:row>
      <xdr:rowOff>75692</xdr:rowOff>
    </xdr:to>
    <xdr:sp macro="" textlink="">
      <xdr:nvSpPr>
        <xdr:cNvPr id="322" name="フローチャート : 判断 321"/>
        <xdr:cNvSpPr/>
      </xdr:nvSpPr>
      <xdr:spPr>
        <a:xfrm>
          <a:off x="15240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85869</xdr:rowOff>
    </xdr:from>
    <xdr:ext cx="762000" cy="259045"/>
    <xdr:sp macro="" textlink="">
      <xdr:nvSpPr>
        <xdr:cNvPr id="323" name="テキスト ボックス 322"/>
        <xdr:cNvSpPr txBox="1"/>
      </xdr:nvSpPr>
      <xdr:spPr>
        <a:xfrm>
          <a:off x="14909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77978</xdr:rowOff>
    </xdr:from>
    <xdr:to>
      <xdr:col>21</xdr:col>
      <xdr:colOff>0</xdr:colOff>
      <xdr:row>64</xdr:row>
      <xdr:rowOff>102108</xdr:rowOff>
    </xdr:to>
    <xdr:cxnSp macro="">
      <xdr:nvCxnSpPr>
        <xdr:cNvPr id="324" name="直線コネクタ 323"/>
        <xdr:cNvCxnSpPr/>
      </xdr:nvCxnSpPr>
      <xdr:spPr>
        <a:xfrm flipV="1">
          <a:off x="13512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140716</xdr:rowOff>
    </xdr:from>
    <xdr:to>
      <xdr:col>21</xdr:col>
      <xdr:colOff>50800</xdr:colOff>
      <xdr:row>64</xdr:row>
      <xdr:rowOff>70866</xdr:rowOff>
    </xdr:to>
    <xdr:sp macro="" textlink="">
      <xdr:nvSpPr>
        <xdr:cNvPr id="325" name="フローチャート : 判断 324"/>
        <xdr:cNvSpPr/>
      </xdr:nvSpPr>
      <xdr:spPr>
        <a:xfrm>
          <a:off x="14351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81043</xdr:rowOff>
    </xdr:from>
    <xdr:ext cx="762000" cy="259045"/>
    <xdr:sp macro="" textlink="">
      <xdr:nvSpPr>
        <xdr:cNvPr id="326" name="テキスト ボックス 325"/>
        <xdr:cNvSpPr txBox="1"/>
      </xdr:nvSpPr>
      <xdr:spPr>
        <a:xfrm>
          <a:off x="14020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27" name="フローチャート : 判断 326"/>
        <xdr:cNvSpPr/>
      </xdr:nvSpPr>
      <xdr:spPr>
        <a:xfrm>
          <a:off x="13462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102760</xdr:rowOff>
    </xdr:from>
    <xdr:ext cx="762000" cy="259045"/>
    <xdr:sp macro="" textlink="">
      <xdr:nvSpPr>
        <xdr:cNvPr id="328" name="テキスト ボックス 327"/>
        <xdr:cNvSpPr txBox="1"/>
      </xdr:nvSpPr>
      <xdr:spPr>
        <a:xfrm>
          <a:off x="13131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34" name="円/楕円 333"/>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5097</xdr:rowOff>
    </xdr:from>
    <xdr:ext cx="762000" cy="259045"/>
    <xdr:sp macro="" textlink="">
      <xdr:nvSpPr>
        <xdr:cNvPr id="335" name="定員管理の状況該当値テキスト"/>
        <xdr:cNvSpPr txBox="1"/>
      </xdr:nvSpPr>
      <xdr:spPr>
        <a:xfrm>
          <a:off x="17106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155194</xdr:rowOff>
    </xdr:from>
    <xdr:to>
      <xdr:col>23</xdr:col>
      <xdr:colOff>457200</xdr:colOff>
      <xdr:row>64</xdr:row>
      <xdr:rowOff>85344</xdr:rowOff>
    </xdr:to>
    <xdr:sp macro="" textlink="">
      <xdr:nvSpPr>
        <xdr:cNvPr id="336" name="円/楕円 335"/>
        <xdr:cNvSpPr/>
      </xdr:nvSpPr>
      <xdr:spPr>
        <a:xfrm>
          <a:off x="16129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70121</xdr:rowOff>
    </xdr:from>
    <xdr:ext cx="736600" cy="259045"/>
    <xdr:sp macro="" textlink="">
      <xdr:nvSpPr>
        <xdr:cNvPr id="337" name="テキスト ボックス 336"/>
        <xdr:cNvSpPr txBox="1"/>
      </xdr:nvSpPr>
      <xdr:spPr>
        <a:xfrm>
          <a:off x="15798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5461</xdr:rowOff>
    </xdr:from>
    <xdr:to>
      <xdr:col>22</xdr:col>
      <xdr:colOff>254000</xdr:colOff>
      <xdr:row>64</xdr:row>
      <xdr:rowOff>107061</xdr:rowOff>
    </xdr:to>
    <xdr:sp macro="" textlink="">
      <xdr:nvSpPr>
        <xdr:cNvPr id="338" name="円/楕円 337"/>
        <xdr:cNvSpPr/>
      </xdr:nvSpPr>
      <xdr:spPr>
        <a:xfrm>
          <a:off x="15240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91838</xdr:rowOff>
    </xdr:from>
    <xdr:ext cx="762000" cy="259045"/>
    <xdr:sp macro="" textlink="">
      <xdr:nvSpPr>
        <xdr:cNvPr id="339" name="テキスト ボックス 338"/>
        <xdr:cNvSpPr txBox="1"/>
      </xdr:nvSpPr>
      <xdr:spPr>
        <a:xfrm>
          <a:off x="14909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27178</xdr:rowOff>
    </xdr:from>
    <xdr:to>
      <xdr:col>21</xdr:col>
      <xdr:colOff>50800</xdr:colOff>
      <xdr:row>64</xdr:row>
      <xdr:rowOff>128778</xdr:rowOff>
    </xdr:to>
    <xdr:sp macro="" textlink="">
      <xdr:nvSpPr>
        <xdr:cNvPr id="340" name="円/楕円 339"/>
        <xdr:cNvSpPr/>
      </xdr:nvSpPr>
      <xdr:spPr>
        <a:xfrm>
          <a:off x="14351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113555</xdr:rowOff>
    </xdr:from>
    <xdr:ext cx="762000" cy="259045"/>
    <xdr:sp macro="" textlink="">
      <xdr:nvSpPr>
        <xdr:cNvPr id="341" name="テキスト ボックス 340"/>
        <xdr:cNvSpPr txBox="1"/>
      </xdr:nvSpPr>
      <xdr:spPr>
        <a:xfrm>
          <a:off x="14020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51308</xdr:rowOff>
    </xdr:from>
    <xdr:to>
      <xdr:col>19</xdr:col>
      <xdr:colOff>533400</xdr:colOff>
      <xdr:row>64</xdr:row>
      <xdr:rowOff>152908</xdr:rowOff>
    </xdr:to>
    <xdr:sp macro="" textlink="">
      <xdr:nvSpPr>
        <xdr:cNvPr id="342" name="円/楕円 341"/>
        <xdr:cNvSpPr/>
      </xdr:nvSpPr>
      <xdr:spPr>
        <a:xfrm>
          <a:off x="13462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137685</xdr:rowOff>
    </xdr:from>
    <xdr:ext cx="762000" cy="259045"/>
    <xdr:sp macro="" textlink="">
      <xdr:nvSpPr>
        <xdr:cNvPr id="343" name="テキスト ボックス 342"/>
        <xdr:cNvSpPr txBox="1"/>
      </xdr:nvSpPr>
      <xdr:spPr>
        <a:xfrm>
          <a:off x="13131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については、合併特例事業債、臨時財政対策債の元金償還の開始などで増加しているが、普通交付税措置率の高い地方債を活用することで算入公債費等の額が増加しているため、実質公債費比率としては前年度比</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小中学校施設整備事業、新庁舎建設事業などの継続事業に加え、公民館整備事業や市立体育館整備事業などが計画されており、公債費が増加していく見込みであることから、健全な財政運営に努めるため、事業費の適正化や事業実施年度の分散などの工夫により償還額の平準化及び実質公債費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75247</xdr:rowOff>
    </xdr:to>
    <xdr:cxnSp macro="">
      <xdr:nvCxnSpPr>
        <xdr:cNvPr id="373" name="直線コネクタ 372"/>
        <xdr:cNvCxnSpPr/>
      </xdr:nvCxnSpPr>
      <xdr:spPr>
        <a:xfrm flipV="1">
          <a:off x="16179800" y="668337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40</xdr:row>
      <xdr:rowOff>18415</xdr:rowOff>
    </xdr:to>
    <xdr:cxnSp macro="">
      <xdr:nvCxnSpPr>
        <xdr:cNvPr id="376" name="直線コネクタ 375"/>
        <xdr:cNvCxnSpPr/>
      </xdr:nvCxnSpPr>
      <xdr:spPr>
        <a:xfrm flipV="1">
          <a:off x="15290800" y="67617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77" name="フローチャート : 判断 37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78" name="テキスト ボックス 37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157163</xdr:rowOff>
    </xdr:to>
    <xdr:cxnSp macro="">
      <xdr:nvCxnSpPr>
        <xdr:cNvPr id="379" name="直線コネクタ 378"/>
        <xdr:cNvCxnSpPr/>
      </xdr:nvCxnSpPr>
      <xdr:spPr>
        <a:xfrm flipV="1">
          <a:off x="14401800" y="68764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141605</xdr:rowOff>
    </xdr:from>
    <xdr:to>
      <xdr:col>22</xdr:col>
      <xdr:colOff>254000</xdr:colOff>
      <xdr:row>39</xdr:row>
      <xdr:rowOff>71755</xdr:rowOff>
    </xdr:to>
    <xdr:sp macro="" textlink="">
      <xdr:nvSpPr>
        <xdr:cNvPr id="380" name="フローチャート : 判断 379"/>
        <xdr:cNvSpPr/>
      </xdr:nvSpPr>
      <xdr:spPr>
        <a:xfrm>
          <a:off x="15240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81932</xdr:rowOff>
    </xdr:from>
    <xdr:ext cx="762000" cy="259045"/>
    <xdr:sp macro="" textlink="">
      <xdr:nvSpPr>
        <xdr:cNvPr id="381" name="テキスト ボックス 380"/>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88265</xdr:rowOff>
    </xdr:to>
    <xdr:cxnSp macro="">
      <xdr:nvCxnSpPr>
        <xdr:cNvPr id="382" name="直線コネクタ 381"/>
        <xdr:cNvCxnSpPr/>
      </xdr:nvCxnSpPr>
      <xdr:spPr>
        <a:xfrm flipV="1">
          <a:off x="13512800" y="701516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30480</xdr:rowOff>
    </xdr:from>
    <xdr:to>
      <xdr:col>21</xdr:col>
      <xdr:colOff>50800</xdr:colOff>
      <xdr:row>39</xdr:row>
      <xdr:rowOff>132080</xdr:rowOff>
    </xdr:to>
    <xdr:sp macro="" textlink="">
      <xdr:nvSpPr>
        <xdr:cNvPr id="383" name="フローチャート : 判断 382"/>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384" name="テキスト ボックス 383"/>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85" name="フローチャート : 判断 384"/>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386" name="テキスト ボックス 385"/>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2" name="円/楕円 391"/>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3"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24447</xdr:rowOff>
    </xdr:from>
    <xdr:to>
      <xdr:col>23</xdr:col>
      <xdr:colOff>457200</xdr:colOff>
      <xdr:row>39</xdr:row>
      <xdr:rowOff>126047</xdr:rowOff>
    </xdr:to>
    <xdr:sp macro="" textlink="">
      <xdr:nvSpPr>
        <xdr:cNvPr id="394" name="円/楕円 393"/>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110824</xdr:rowOff>
    </xdr:from>
    <xdr:ext cx="736600" cy="259045"/>
    <xdr:sp macro="" textlink="">
      <xdr:nvSpPr>
        <xdr:cNvPr id="395" name="テキスト ボックス 394"/>
        <xdr:cNvSpPr txBox="1"/>
      </xdr:nvSpPr>
      <xdr:spPr>
        <a:xfrm>
          <a:off x="15798800" y="679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396" name="円/楕円 395"/>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53992</xdr:rowOff>
    </xdr:from>
    <xdr:ext cx="762000" cy="259045"/>
    <xdr:sp macro="" textlink="">
      <xdr:nvSpPr>
        <xdr:cNvPr id="397" name="テキスト ボックス 396"/>
        <xdr:cNvSpPr txBox="1"/>
      </xdr:nvSpPr>
      <xdr:spPr>
        <a:xfrm>
          <a:off x="14909800" y="69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398" name="円/楕円 397"/>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399" name="テキスト ボックス 398"/>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0" name="円/楕円 399"/>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1" name="テキスト ボックス 400"/>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財政調整基金及び減債基金に決算剰余金を含む積立を</a:t>
          </a:r>
          <a:r>
            <a:rPr lang="en-US" altLang="ja-JP" sz="1100" b="0" i="0" baseline="0">
              <a:solidFill>
                <a:schemeClr val="dk1"/>
              </a:solidFill>
              <a:effectLst/>
              <a:latin typeface="+mn-lt"/>
              <a:ea typeface="+mn-ea"/>
              <a:cs typeface="+mn-cs"/>
            </a:rPr>
            <a:t>1,089</a:t>
          </a:r>
          <a:r>
            <a:rPr lang="ja-JP" altLang="ja-JP" sz="1100" b="0" i="0" baseline="0">
              <a:solidFill>
                <a:schemeClr val="dk1"/>
              </a:solidFill>
              <a:effectLst/>
              <a:latin typeface="+mn-lt"/>
              <a:ea typeface="+mn-ea"/>
              <a:cs typeface="+mn-cs"/>
            </a:rPr>
            <a:t>百万円行ったこと等により充当可能基金が</a:t>
          </a:r>
          <a:r>
            <a:rPr lang="en-US" altLang="ja-JP" sz="1100" b="0" i="0" baseline="0">
              <a:solidFill>
                <a:schemeClr val="dk1"/>
              </a:solidFill>
              <a:effectLst/>
              <a:latin typeface="+mn-lt"/>
              <a:ea typeface="+mn-ea"/>
              <a:cs typeface="+mn-cs"/>
            </a:rPr>
            <a:t>1,269</a:t>
          </a:r>
          <a:r>
            <a:rPr lang="ja-JP" altLang="ja-JP" sz="1100" b="0" i="0" baseline="0">
              <a:solidFill>
                <a:schemeClr val="dk1"/>
              </a:solidFill>
              <a:effectLst/>
              <a:latin typeface="+mn-lt"/>
              <a:ea typeface="+mn-ea"/>
              <a:cs typeface="+mn-cs"/>
            </a:rPr>
            <a:t>百万円の増となっている。また、合併特例事業債の有効活用を基本とした大型事業の実施により地方債現在高は増加しているが、</a:t>
          </a:r>
          <a:r>
            <a:rPr lang="ja-JP" altLang="ja-JP" sz="1100">
              <a:solidFill>
                <a:schemeClr val="dk1"/>
              </a:solidFill>
              <a:effectLst/>
              <a:latin typeface="+mn-lt"/>
              <a:ea typeface="+mn-ea"/>
              <a:cs typeface="+mn-cs"/>
            </a:rPr>
            <a:t>普通交付税の措置率が高い地方債を積極的に活用しているため</a:t>
          </a:r>
          <a:r>
            <a:rPr lang="ja-JP" altLang="ja-JP"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増にとどまっている。今後も地方債現在高の増加は続く見込みであるため、事業費の適正化を図りつつ、合併特例事業債等の交付税措置率の高い地方債を活用することにより将来負担の適正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74126</xdr:rowOff>
    </xdr:from>
    <xdr:to>
      <xdr:col>24</xdr:col>
      <xdr:colOff>558800</xdr:colOff>
      <xdr:row>14</xdr:row>
      <xdr:rowOff>82973</xdr:rowOff>
    </xdr:to>
    <xdr:cxnSp macro="">
      <xdr:nvCxnSpPr>
        <xdr:cNvPr id="435" name="直線コネクタ 434"/>
        <xdr:cNvCxnSpPr/>
      </xdr:nvCxnSpPr>
      <xdr:spPr>
        <a:xfrm>
          <a:off x="16179800" y="2474426"/>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67750</xdr:rowOff>
    </xdr:from>
    <xdr:ext cx="762000" cy="259045"/>
    <xdr:sp macro="" textlink="">
      <xdr:nvSpPr>
        <xdr:cNvPr id="436" name="将来負担の状況平均値テキスト"/>
        <xdr:cNvSpPr txBox="1"/>
      </xdr:nvSpPr>
      <xdr:spPr>
        <a:xfrm>
          <a:off x="17106900" y="24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22648</xdr:rowOff>
    </xdr:from>
    <xdr:to>
      <xdr:col>23</xdr:col>
      <xdr:colOff>406400</xdr:colOff>
      <xdr:row>14</xdr:row>
      <xdr:rowOff>74126</xdr:rowOff>
    </xdr:to>
    <xdr:cxnSp macro="">
      <xdr:nvCxnSpPr>
        <xdr:cNvPr id="438" name="直線コネクタ 437"/>
        <xdr:cNvCxnSpPr/>
      </xdr:nvCxnSpPr>
      <xdr:spPr>
        <a:xfrm>
          <a:off x="15290800" y="2422948"/>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22648</xdr:rowOff>
    </xdr:from>
    <xdr:to>
      <xdr:col>22</xdr:col>
      <xdr:colOff>203200</xdr:colOff>
      <xdr:row>14</xdr:row>
      <xdr:rowOff>156972</xdr:rowOff>
    </xdr:to>
    <xdr:cxnSp macro="">
      <xdr:nvCxnSpPr>
        <xdr:cNvPr id="441" name="直線コネクタ 440"/>
        <xdr:cNvCxnSpPr/>
      </xdr:nvCxnSpPr>
      <xdr:spPr>
        <a:xfrm flipV="1">
          <a:off x="14401800" y="2422948"/>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136864</xdr:rowOff>
    </xdr:from>
    <xdr:to>
      <xdr:col>21</xdr:col>
      <xdr:colOff>0</xdr:colOff>
      <xdr:row>14</xdr:row>
      <xdr:rowOff>156972</xdr:rowOff>
    </xdr:to>
    <xdr:cxnSp macro="">
      <xdr:nvCxnSpPr>
        <xdr:cNvPr id="444" name="直線コネクタ 443"/>
        <xdr:cNvCxnSpPr/>
      </xdr:nvCxnSpPr>
      <xdr:spPr>
        <a:xfrm>
          <a:off x="13512800" y="253716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32173</xdr:rowOff>
    </xdr:from>
    <xdr:to>
      <xdr:col>24</xdr:col>
      <xdr:colOff>609600</xdr:colOff>
      <xdr:row>14</xdr:row>
      <xdr:rowOff>133773</xdr:rowOff>
    </xdr:to>
    <xdr:sp macro="" textlink="">
      <xdr:nvSpPr>
        <xdr:cNvPr id="454" name="円/楕円 453"/>
        <xdr:cNvSpPr/>
      </xdr:nvSpPr>
      <xdr:spPr>
        <a:xfrm>
          <a:off x="169672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124900</xdr:rowOff>
    </xdr:from>
    <xdr:ext cx="762000" cy="259045"/>
    <xdr:sp macro="" textlink="">
      <xdr:nvSpPr>
        <xdr:cNvPr id="455" name="将来負担の状況該当値テキスト"/>
        <xdr:cNvSpPr txBox="1"/>
      </xdr:nvSpPr>
      <xdr:spPr>
        <a:xfrm>
          <a:off x="17106900" y="23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23326</xdr:rowOff>
    </xdr:from>
    <xdr:to>
      <xdr:col>23</xdr:col>
      <xdr:colOff>457200</xdr:colOff>
      <xdr:row>14</xdr:row>
      <xdr:rowOff>124926</xdr:rowOff>
    </xdr:to>
    <xdr:sp macro="" textlink="">
      <xdr:nvSpPr>
        <xdr:cNvPr id="456" name="円/楕円 455"/>
        <xdr:cNvSpPr/>
      </xdr:nvSpPr>
      <xdr:spPr>
        <a:xfrm>
          <a:off x="16129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109703</xdr:rowOff>
    </xdr:from>
    <xdr:ext cx="736600" cy="259045"/>
    <xdr:sp macro="" textlink="">
      <xdr:nvSpPr>
        <xdr:cNvPr id="457" name="テキスト ボックス 456"/>
        <xdr:cNvSpPr txBox="1"/>
      </xdr:nvSpPr>
      <xdr:spPr>
        <a:xfrm>
          <a:off x="15798800" y="251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143298</xdr:rowOff>
    </xdr:from>
    <xdr:to>
      <xdr:col>22</xdr:col>
      <xdr:colOff>254000</xdr:colOff>
      <xdr:row>14</xdr:row>
      <xdr:rowOff>73448</xdr:rowOff>
    </xdr:to>
    <xdr:sp macro="" textlink="">
      <xdr:nvSpPr>
        <xdr:cNvPr id="458" name="円/楕円 457"/>
        <xdr:cNvSpPr/>
      </xdr:nvSpPr>
      <xdr:spPr>
        <a:xfrm>
          <a:off x="15240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58225</xdr:rowOff>
    </xdr:from>
    <xdr:ext cx="762000" cy="259045"/>
    <xdr:sp macro="" textlink="">
      <xdr:nvSpPr>
        <xdr:cNvPr id="459" name="テキスト ボックス 458"/>
        <xdr:cNvSpPr txBox="1"/>
      </xdr:nvSpPr>
      <xdr:spPr>
        <a:xfrm>
          <a:off x="14909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106172</xdr:rowOff>
    </xdr:from>
    <xdr:to>
      <xdr:col>21</xdr:col>
      <xdr:colOff>50800</xdr:colOff>
      <xdr:row>15</xdr:row>
      <xdr:rowOff>36322</xdr:rowOff>
    </xdr:to>
    <xdr:sp macro="" textlink="">
      <xdr:nvSpPr>
        <xdr:cNvPr id="460" name="円/楕円 459"/>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21099</xdr:rowOff>
    </xdr:from>
    <xdr:ext cx="762000" cy="259045"/>
    <xdr:sp macro="" textlink="">
      <xdr:nvSpPr>
        <xdr:cNvPr id="461" name="テキスト ボックス 460"/>
        <xdr:cNvSpPr txBox="1"/>
      </xdr:nvSpPr>
      <xdr:spPr>
        <a:xfrm>
          <a:off x="14020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86064</xdr:rowOff>
    </xdr:from>
    <xdr:to>
      <xdr:col>19</xdr:col>
      <xdr:colOff>533400</xdr:colOff>
      <xdr:row>15</xdr:row>
      <xdr:rowOff>16214</xdr:rowOff>
    </xdr:to>
    <xdr:sp macro="" textlink="">
      <xdr:nvSpPr>
        <xdr:cNvPr id="462" name="円/楕円 461"/>
        <xdr:cNvSpPr/>
      </xdr:nvSpPr>
      <xdr:spPr>
        <a:xfrm>
          <a:off x="13462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991</xdr:rowOff>
    </xdr:from>
    <xdr:ext cx="762000" cy="259045"/>
    <xdr:sp macro="" textlink="">
      <xdr:nvSpPr>
        <xdr:cNvPr id="463" name="テキスト ボックス 462"/>
        <xdr:cNvSpPr txBox="1"/>
      </xdr:nvSpPr>
      <xdr:spPr>
        <a:xfrm>
          <a:off x="13131800" y="257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類似団体平均に比べ人件費に係る経常収支比率が</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ポイント下回っている。これは、平成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年度に策定した行財政改革実施計画に従って、職員数の削減を実施してきたことによるものである。平成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日現在の普通会計での職員数が</a:t>
          </a:r>
          <a:r>
            <a:rPr lang="en-US" altLang="ja-JP" sz="1100" b="0" i="0" baseline="0">
              <a:solidFill>
                <a:schemeClr val="dk1"/>
              </a:solidFill>
              <a:effectLst/>
              <a:latin typeface="+mn-lt"/>
              <a:ea typeface="+mn-ea"/>
              <a:cs typeface="+mn-cs"/>
            </a:rPr>
            <a:t>1,022</a:t>
          </a:r>
          <a:r>
            <a:rPr lang="ja-JP" altLang="ja-JP" sz="1100" b="0" i="0" baseline="0">
              <a:solidFill>
                <a:schemeClr val="dk1"/>
              </a:solidFill>
              <a:effectLst/>
              <a:latin typeface="+mn-lt"/>
              <a:ea typeface="+mn-ea"/>
              <a:cs typeface="+mn-cs"/>
            </a:rPr>
            <a:t>人にであったのに対し、平成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日現在の普通会計での職員数は</a:t>
          </a:r>
          <a:r>
            <a:rPr lang="en-US" altLang="ja-JP" sz="1100" b="0" i="0" baseline="0">
              <a:solidFill>
                <a:schemeClr val="dk1"/>
              </a:solidFill>
              <a:effectLst/>
              <a:latin typeface="+mn-lt"/>
              <a:ea typeface="+mn-ea"/>
              <a:cs typeface="+mn-cs"/>
            </a:rPr>
            <a:t>772</a:t>
          </a:r>
          <a:r>
            <a:rPr lang="ja-JP" altLang="ja-JP" sz="1100" b="0" i="0" baseline="0">
              <a:solidFill>
                <a:schemeClr val="dk1"/>
              </a:solidFill>
              <a:effectLst/>
              <a:latin typeface="+mn-lt"/>
              <a:ea typeface="+mn-ea"/>
              <a:cs typeface="+mn-cs"/>
            </a:rPr>
            <a:t>人と</a:t>
          </a:r>
          <a:r>
            <a:rPr lang="en-US" altLang="ja-JP" sz="1100" b="0" i="0" baseline="0">
              <a:solidFill>
                <a:schemeClr val="dk1"/>
              </a:solidFill>
              <a:effectLst/>
              <a:latin typeface="+mn-lt"/>
              <a:ea typeface="+mn-ea"/>
              <a:cs typeface="+mn-cs"/>
            </a:rPr>
            <a:t>250</a:t>
          </a:r>
          <a:r>
            <a:rPr lang="ja-JP" altLang="ja-JP" sz="1100" b="0" i="0" baseline="0">
              <a:solidFill>
                <a:schemeClr val="dk1"/>
              </a:solidFill>
              <a:effectLst/>
              <a:latin typeface="+mn-lt"/>
              <a:ea typeface="+mn-ea"/>
              <a:cs typeface="+mn-cs"/>
            </a:rPr>
            <a:t>人の削減を達成している。今後も市民サービスを維持しながら全体的な事務事業の見直し、機構改革等の取り組みを推進し、適正な定員管理のもとに人件費の抑制を図る。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111760</xdr:rowOff>
    </xdr:to>
    <xdr:cxnSp macro="">
      <xdr:nvCxnSpPr>
        <xdr:cNvPr id="66" name="直線コネクタ 65"/>
        <xdr:cNvCxnSpPr/>
      </xdr:nvCxnSpPr>
      <xdr:spPr>
        <a:xfrm flipV="1">
          <a:off x="3987800" y="589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34</xdr:row>
      <xdr:rowOff>134620</xdr:rowOff>
    </xdr:to>
    <xdr:cxnSp macro="">
      <xdr:nvCxnSpPr>
        <xdr:cNvPr id="69" name="直線コネクタ 68"/>
        <xdr:cNvCxnSpPr/>
      </xdr:nvCxnSpPr>
      <xdr:spPr>
        <a:xfrm flipV="1">
          <a:off x="3098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39370</xdr:rowOff>
    </xdr:to>
    <xdr:cxnSp macro="">
      <xdr:nvCxnSpPr>
        <xdr:cNvPr id="72" name="直線コネクタ 71"/>
        <xdr:cNvCxnSpPr/>
      </xdr:nvCxnSpPr>
      <xdr:spPr>
        <a:xfrm flipV="1">
          <a:off x="2209800" y="596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100330</xdr:rowOff>
    </xdr:to>
    <xdr:cxnSp macro="">
      <xdr:nvCxnSpPr>
        <xdr:cNvPr id="75" name="直線コネクタ 74"/>
        <xdr:cNvCxnSpPr/>
      </xdr:nvCxnSpPr>
      <xdr:spPr>
        <a:xfrm flipV="1">
          <a:off x="1320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26670</xdr:rowOff>
    </xdr:from>
    <xdr:to>
      <xdr:col>3</xdr:col>
      <xdr:colOff>193675</xdr:colOff>
      <xdr:row>37</xdr:row>
      <xdr:rowOff>128270</xdr:rowOff>
    </xdr:to>
    <xdr:sp macro="" textlink="">
      <xdr:nvSpPr>
        <xdr:cNvPr id="76" name="フローチャート : 判断 75"/>
        <xdr:cNvSpPr/>
      </xdr:nvSpPr>
      <xdr:spPr>
        <a:xfrm>
          <a:off x="2159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77" name="テキスト ボックス 76"/>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5" name="円/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7" name="円/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3" name="円/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物件費に係る経常収支比率が低くなっている主な要因として、ごみ処理業務等の一部を一部事務組合が行っていることが挙げられる。今後、業務の民間委託が進むにつれて物件費が増加することが予想されるため、公共施設等総合管理計画に基づく実施計画を策定し、施設管理経費の全体的な見直しを実施するとともに、各種委託業務の見直しなど物件費の水準を低く保つための取り組み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31750</xdr:rowOff>
    </xdr:to>
    <xdr:cxnSp macro="">
      <xdr:nvCxnSpPr>
        <xdr:cNvPr id="129" name="直線コネクタ 128"/>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31750</xdr:rowOff>
    </xdr:to>
    <xdr:cxnSp macro="">
      <xdr:nvCxnSpPr>
        <xdr:cNvPr id="132" name="直線コネクタ 131"/>
        <xdr:cNvCxnSpPr/>
      </xdr:nvCxnSpPr>
      <xdr:spPr>
        <a:xfrm>
          <a:off x="14782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159657</xdr:rowOff>
    </xdr:to>
    <xdr:cxnSp macro="">
      <xdr:nvCxnSpPr>
        <xdr:cNvPr id="135" name="直線コネクタ 134"/>
        <xdr:cNvCxnSpPr/>
      </xdr:nvCxnSpPr>
      <xdr:spPr>
        <a:xfrm>
          <a:off x="13893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94343</xdr:rowOff>
    </xdr:to>
    <xdr:cxnSp macro="">
      <xdr:nvCxnSpPr>
        <xdr:cNvPr id="138" name="直線コネクタ 137"/>
        <xdr:cNvCxnSpPr/>
      </xdr:nvCxnSpPr>
      <xdr:spPr>
        <a:xfrm>
          <a:off x="13004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0" name="円/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類似団体を大きく上回っている。これは、旧産炭地域特有の経済構造として、生活保護率が高いなど低所得者が多いことが大きな要因である。資格審査等の適正化を図るとともに、就労支援等自立に向けた取り組みを強化した結果、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ポイント減少していることから、今後も継続して取り組むことで増大する扶助費の抑制を図る。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143328</xdr:rowOff>
    </xdr:from>
    <xdr:to>
      <xdr:col>7</xdr:col>
      <xdr:colOff>15875</xdr:colOff>
      <xdr:row>61</xdr:row>
      <xdr:rowOff>86178</xdr:rowOff>
    </xdr:to>
    <xdr:cxnSp macro="">
      <xdr:nvCxnSpPr>
        <xdr:cNvPr id="192" name="直線コネクタ 191"/>
        <xdr:cNvCxnSpPr/>
      </xdr:nvCxnSpPr>
      <xdr:spPr>
        <a:xfrm flipV="1">
          <a:off x="3987800" y="10430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61685</xdr:rowOff>
    </xdr:from>
    <xdr:to>
      <xdr:col>5</xdr:col>
      <xdr:colOff>549275</xdr:colOff>
      <xdr:row>61</xdr:row>
      <xdr:rowOff>86178</xdr:rowOff>
    </xdr:to>
    <xdr:cxnSp macro="">
      <xdr:nvCxnSpPr>
        <xdr:cNvPr id="195" name="直線コネクタ 194"/>
        <xdr:cNvCxnSpPr/>
      </xdr:nvCxnSpPr>
      <xdr:spPr>
        <a:xfrm>
          <a:off x="3098800" y="103486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100693</xdr:rowOff>
    </xdr:from>
    <xdr:to>
      <xdr:col>5</xdr:col>
      <xdr:colOff>600075</xdr:colOff>
      <xdr:row>58</xdr:row>
      <xdr:rowOff>30843</xdr:rowOff>
    </xdr:to>
    <xdr:sp macro="" textlink="">
      <xdr:nvSpPr>
        <xdr:cNvPr id="196" name="フローチャート : 判断 195"/>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41020</xdr:rowOff>
    </xdr:from>
    <xdr:ext cx="736600" cy="259045"/>
    <xdr:sp macro="" textlink="">
      <xdr:nvSpPr>
        <xdr:cNvPr id="197" name="テキスト ボックス 196"/>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61685</xdr:rowOff>
    </xdr:to>
    <xdr:cxnSp macro="">
      <xdr:nvCxnSpPr>
        <xdr:cNvPr id="198" name="直線コネクタ 197"/>
        <xdr:cNvCxnSpPr/>
      </xdr:nvCxnSpPr>
      <xdr:spPr>
        <a:xfrm>
          <a:off x="2209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9" name="フローチャート : 判断 198"/>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98170</xdr:rowOff>
    </xdr:from>
    <xdr:ext cx="762000" cy="259045"/>
    <xdr:sp macro="" textlink="">
      <xdr:nvSpPr>
        <xdr:cNvPr id="200" name="テキスト ボックス 199"/>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12700</xdr:rowOff>
    </xdr:to>
    <xdr:cxnSp macro="">
      <xdr:nvCxnSpPr>
        <xdr:cNvPr id="201" name="直線コネクタ 200"/>
        <xdr:cNvCxnSpPr/>
      </xdr:nvCxnSpPr>
      <xdr:spPr>
        <a:xfrm>
          <a:off x="1320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202" name="フローチャート : 判断 201"/>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49184</xdr:rowOff>
    </xdr:from>
    <xdr:ext cx="762000" cy="259045"/>
    <xdr:sp macro="" textlink="">
      <xdr:nvSpPr>
        <xdr:cNvPr id="203" name="テキスト ボックス 202"/>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4" name="フローチャート :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11" name="円/楕円 210"/>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64605</xdr:rowOff>
    </xdr:from>
    <xdr:ext cx="762000" cy="259045"/>
    <xdr:sp macro="" textlink="">
      <xdr:nvSpPr>
        <xdr:cNvPr id="212"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35378</xdr:rowOff>
    </xdr:from>
    <xdr:to>
      <xdr:col>5</xdr:col>
      <xdr:colOff>600075</xdr:colOff>
      <xdr:row>61</xdr:row>
      <xdr:rowOff>136978</xdr:rowOff>
    </xdr:to>
    <xdr:sp macro="" textlink="">
      <xdr:nvSpPr>
        <xdr:cNvPr id="213" name="円/楕円 212"/>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121755</xdr:rowOff>
    </xdr:from>
    <xdr:ext cx="736600" cy="259045"/>
    <xdr:sp macro="" textlink="">
      <xdr:nvSpPr>
        <xdr:cNvPr id="214" name="テキスト ボックス 213"/>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10885</xdr:rowOff>
    </xdr:from>
    <xdr:to>
      <xdr:col>4</xdr:col>
      <xdr:colOff>396875</xdr:colOff>
      <xdr:row>60</xdr:row>
      <xdr:rowOff>112485</xdr:rowOff>
    </xdr:to>
    <xdr:sp macro="" textlink="">
      <xdr:nvSpPr>
        <xdr:cNvPr id="215" name="円/楕円 214"/>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97262</xdr:rowOff>
    </xdr:from>
    <xdr:ext cx="762000" cy="259045"/>
    <xdr:sp macro="" textlink="">
      <xdr:nvSpPr>
        <xdr:cNvPr id="216" name="テキスト ボックス 215"/>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7" name="円/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9" name="円/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と比較して同水準となっているが、繰出金の増加が懸念される。原因としては、高齢化の進展等に伴う医療費増が影響し、国民健康保険特別会計、後期高齢者医療特別会計、介護保険特別会計などで繰出金が増加傾向にあり、普通会計の負担増につながっている。本市が掲げている「健幸都市いいづか」を実現するために健康づくり事業や介護予防事業等の推進に取り組んでおり、医療費・サービス給付費の抑制と保険料適正化による収入増といった双方の取り組みにより、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61685</xdr:rowOff>
    </xdr:to>
    <xdr:cxnSp macro="">
      <xdr:nvCxnSpPr>
        <xdr:cNvPr id="255" name="直線コネクタ 254"/>
        <xdr:cNvCxnSpPr/>
      </xdr:nvCxnSpPr>
      <xdr:spPr>
        <a:xfrm>
          <a:off x="15671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135165</xdr:rowOff>
    </xdr:from>
    <xdr:to>
      <xdr:col>22</xdr:col>
      <xdr:colOff>565150</xdr:colOff>
      <xdr:row>56</xdr:row>
      <xdr:rowOff>45357</xdr:rowOff>
    </xdr:to>
    <xdr:cxnSp macro="">
      <xdr:nvCxnSpPr>
        <xdr:cNvPr id="258" name="直線コネクタ 257"/>
        <xdr:cNvCxnSpPr/>
      </xdr:nvCxnSpPr>
      <xdr:spPr>
        <a:xfrm>
          <a:off x="14782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9" name="フローチャート : 判断 25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0" name="テキスト ボックス 25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135165</xdr:rowOff>
    </xdr:from>
    <xdr:to>
      <xdr:col>21</xdr:col>
      <xdr:colOff>361950</xdr:colOff>
      <xdr:row>55</xdr:row>
      <xdr:rowOff>135165</xdr:rowOff>
    </xdr:to>
    <xdr:cxnSp macro="">
      <xdr:nvCxnSpPr>
        <xdr:cNvPr id="261" name="直線コネクタ 260"/>
        <xdr:cNvCxnSpPr/>
      </xdr:nvCxnSpPr>
      <xdr:spPr>
        <a:xfrm>
          <a:off x="13893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51707</xdr:rowOff>
    </xdr:from>
    <xdr:to>
      <xdr:col>21</xdr:col>
      <xdr:colOff>412750</xdr:colOff>
      <xdr:row>55</xdr:row>
      <xdr:rowOff>153307</xdr:rowOff>
    </xdr:to>
    <xdr:sp macro="" textlink="">
      <xdr:nvSpPr>
        <xdr:cNvPr id="262" name="フローチャート : 判断 261"/>
        <xdr:cNvSpPr/>
      </xdr:nvSpPr>
      <xdr:spPr>
        <a:xfrm>
          <a:off x="14732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163484</xdr:rowOff>
    </xdr:from>
    <xdr:ext cx="762000" cy="259045"/>
    <xdr:sp macro="" textlink="">
      <xdr:nvSpPr>
        <xdr:cNvPr id="263" name="テキスト ボックス 262"/>
        <xdr:cNvSpPr txBox="1"/>
      </xdr:nvSpPr>
      <xdr:spPr>
        <a:xfrm>
          <a:off x="14401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4535</xdr:rowOff>
    </xdr:from>
    <xdr:to>
      <xdr:col>20</xdr:col>
      <xdr:colOff>158750</xdr:colOff>
      <xdr:row>55</xdr:row>
      <xdr:rowOff>135165</xdr:rowOff>
    </xdr:to>
    <xdr:cxnSp macro="">
      <xdr:nvCxnSpPr>
        <xdr:cNvPr id="264" name="直線コネクタ 263"/>
        <xdr:cNvCxnSpPr/>
      </xdr:nvCxnSpPr>
      <xdr:spPr>
        <a:xfrm>
          <a:off x="13004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5" name="フローチャート : 判断 26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6" name="テキスト ボックス 26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67" name="フローチャート : 判断 266"/>
        <xdr:cNvSpPr/>
      </xdr:nvSpPr>
      <xdr:spPr>
        <a:xfrm>
          <a:off x="12954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49184</xdr:rowOff>
    </xdr:from>
    <xdr:ext cx="762000" cy="259045"/>
    <xdr:sp macro="" textlink="">
      <xdr:nvSpPr>
        <xdr:cNvPr id="268" name="テキスト ボックス 267"/>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74" name="円/楕円 273"/>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27412</xdr:rowOff>
    </xdr:from>
    <xdr:ext cx="762000" cy="259045"/>
    <xdr:sp macro="" textlink="">
      <xdr:nvSpPr>
        <xdr:cNvPr id="275" name="その他該当値テキスト"/>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6" name="円/楕円 275"/>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77" name="テキスト ボックス 276"/>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84365</xdr:rowOff>
    </xdr:from>
    <xdr:to>
      <xdr:col>21</xdr:col>
      <xdr:colOff>412750</xdr:colOff>
      <xdr:row>56</xdr:row>
      <xdr:rowOff>14515</xdr:rowOff>
    </xdr:to>
    <xdr:sp macro="" textlink="">
      <xdr:nvSpPr>
        <xdr:cNvPr id="278" name="円/楕円 277"/>
        <xdr:cNvSpPr/>
      </xdr:nvSpPr>
      <xdr:spPr>
        <a:xfrm>
          <a:off x="14732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170742</xdr:rowOff>
    </xdr:from>
    <xdr:ext cx="762000" cy="259045"/>
    <xdr:sp macro="" textlink="">
      <xdr:nvSpPr>
        <xdr:cNvPr id="279" name="テキスト ボックス 278"/>
        <xdr:cNvSpPr txBox="1"/>
      </xdr:nvSpPr>
      <xdr:spPr>
        <a:xfrm>
          <a:off x="14401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84365</xdr:rowOff>
    </xdr:from>
    <xdr:to>
      <xdr:col>20</xdr:col>
      <xdr:colOff>209550</xdr:colOff>
      <xdr:row>56</xdr:row>
      <xdr:rowOff>14515</xdr:rowOff>
    </xdr:to>
    <xdr:sp macro="" textlink="">
      <xdr:nvSpPr>
        <xdr:cNvPr id="280" name="円/楕円 279"/>
        <xdr:cNvSpPr/>
      </xdr:nvSpPr>
      <xdr:spPr>
        <a:xfrm>
          <a:off x="13843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170742</xdr:rowOff>
    </xdr:from>
    <xdr:ext cx="762000" cy="259045"/>
    <xdr:sp macro="" textlink="">
      <xdr:nvSpPr>
        <xdr:cNvPr id="281" name="テキスト ボックス 280"/>
        <xdr:cNvSpPr txBox="1"/>
      </xdr:nvSpPr>
      <xdr:spPr>
        <a:xfrm>
          <a:off x="13512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125185</xdr:rowOff>
    </xdr:from>
    <xdr:to>
      <xdr:col>19</xdr:col>
      <xdr:colOff>6350</xdr:colOff>
      <xdr:row>55</xdr:row>
      <xdr:rowOff>55335</xdr:rowOff>
    </xdr:to>
    <xdr:sp macro="" textlink="">
      <xdr:nvSpPr>
        <xdr:cNvPr id="282" name="円/楕円 281"/>
        <xdr:cNvSpPr/>
      </xdr:nvSpPr>
      <xdr:spPr>
        <a:xfrm>
          <a:off x="12954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40112</xdr:rowOff>
    </xdr:from>
    <xdr:ext cx="762000" cy="259045"/>
    <xdr:sp macro="" textlink="">
      <xdr:nvSpPr>
        <xdr:cNvPr id="283" name="テキスト ボックス 282"/>
        <xdr:cNvSpPr txBox="1"/>
      </xdr:nvSpPr>
      <xdr:spPr>
        <a:xfrm>
          <a:off x="12623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に比べ補助費等に係る経常収支比率が高くなっている主な要因として、一部事務組合負担金や企業会計・外郭団体等をはじめとする各種補助金の経費が高いことが挙げられる。特に、一部事務組合負担金においては、ごみ処理業務等を行う一部事務組合が直営とは別に２つ存在するなど合併後の統廃合がまだなされていない状態であることから、今後、任意協議会を立ち上げて統廃合についての協議を行っていくこととしている。負担金・補助金等については、行財政改革実施計画や補助金のあり方検討委員会等の指針を踏まえ、合理化を図るとともに、外郭団体の運営・事業についても効率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19050</xdr:rowOff>
    </xdr:from>
    <xdr:to>
      <xdr:col>24</xdr:col>
      <xdr:colOff>31750</xdr:colOff>
      <xdr:row>39</xdr:row>
      <xdr:rowOff>57150</xdr:rowOff>
    </xdr:to>
    <xdr:cxnSp macro="">
      <xdr:nvCxnSpPr>
        <xdr:cNvPr id="316" name="直線コネクタ 315"/>
        <xdr:cNvCxnSpPr/>
      </xdr:nvCxnSpPr>
      <xdr:spPr>
        <a:xfrm flipV="1">
          <a:off x="156718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44450</xdr:rowOff>
    </xdr:from>
    <xdr:to>
      <xdr:col>22</xdr:col>
      <xdr:colOff>565150</xdr:colOff>
      <xdr:row>39</xdr:row>
      <xdr:rowOff>57150</xdr:rowOff>
    </xdr:to>
    <xdr:cxnSp macro="">
      <xdr:nvCxnSpPr>
        <xdr:cNvPr id="319" name="直線コネクタ 318"/>
        <xdr:cNvCxnSpPr/>
      </xdr:nvCxnSpPr>
      <xdr:spPr>
        <a:xfrm>
          <a:off x="147828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20" name="フローチャート : 判断 319"/>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156227</xdr:rowOff>
    </xdr:from>
    <xdr:ext cx="736600" cy="259045"/>
    <xdr:sp macro="" textlink="">
      <xdr:nvSpPr>
        <xdr:cNvPr id="321" name="テキスト ボックス 320"/>
        <xdr:cNvSpPr txBox="1"/>
      </xdr:nvSpPr>
      <xdr:spPr>
        <a:xfrm>
          <a:off x="15290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44450</xdr:rowOff>
    </xdr:from>
    <xdr:to>
      <xdr:col>21</xdr:col>
      <xdr:colOff>361950</xdr:colOff>
      <xdr:row>39</xdr:row>
      <xdr:rowOff>69850</xdr:rowOff>
    </xdr:to>
    <xdr:cxnSp macro="">
      <xdr:nvCxnSpPr>
        <xdr:cNvPr id="322" name="直線コネクタ 321"/>
        <xdr:cNvCxnSpPr/>
      </xdr:nvCxnSpPr>
      <xdr:spPr>
        <a:xfrm flipV="1">
          <a:off x="13893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95250</xdr:rowOff>
    </xdr:from>
    <xdr:to>
      <xdr:col>21</xdr:col>
      <xdr:colOff>412750</xdr:colOff>
      <xdr:row>38</xdr:row>
      <xdr:rowOff>25400</xdr:rowOff>
    </xdr:to>
    <xdr:sp macro="" textlink="">
      <xdr:nvSpPr>
        <xdr:cNvPr id="323" name="フローチャート :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35577</xdr:rowOff>
    </xdr:from>
    <xdr:ext cx="762000" cy="259045"/>
    <xdr:sp macro="" textlink="">
      <xdr:nvSpPr>
        <xdr:cNvPr id="324" name="テキスト ボックス 323"/>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44450</xdr:rowOff>
    </xdr:from>
    <xdr:to>
      <xdr:col>20</xdr:col>
      <xdr:colOff>158750</xdr:colOff>
      <xdr:row>39</xdr:row>
      <xdr:rowOff>69850</xdr:rowOff>
    </xdr:to>
    <xdr:cxnSp macro="">
      <xdr:nvCxnSpPr>
        <xdr:cNvPr id="325" name="直線コネクタ 324"/>
        <xdr:cNvCxnSpPr/>
      </xdr:nvCxnSpPr>
      <xdr:spPr>
        <a:xfrm>
          <a:off x="13004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146050</xdr:rowOff>
    </xdr:from>
    <xdr:to>
      <xdr:col>20</xdr:col>
      <xdr:colOff>209550</xdr:colOff>
      <xdr:row>38</xdr:row>
      <xdr:rowOff>76200</xdr:rowOff>
    </xdr:to>
    <xdr:sp macro="" textlink="">
      <xdr:nvSpPr>
        <xdr:cNvPr id="326" name="フローチャート : 判断 325"/>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7" name="テキスト ボックス 32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25400</xdr:rowOff>
    </xdr:from>
    <xdr:to>
      <xdr:col>19</xdr:col>
      <xdr:colOff>6350</xdr:colOff>
      <xdr:row>38</xdr:row>
      <xdr:rowOff>127000</xdr:rowOff>
    </xdr:to>
    <xdr:sp macro="" textlink="">
      <xdr:nvSpPr>
        <xdr:cNvPr id="328" name="フローチャート : 判断 327"/>
        <xdr:cNvSpPr/>
      </xdr:nvSpPr>
      <xdr:spPr>
        <a:xfrm>
          <a:off x="12954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137177</xdr:rowOff>
    </xdr:from>
    <xdr:ext cx="762000" cy="259045"/>
    <xdr:sp macro="" textlink="">
      <xdr:nvSpPr>
        <xdr:cNvPr id="329" name="テキスト ボックス 328"/>
        <xdr:cNvSpPr txBox="1"/>
      </xdr:nvSpPr>
      <xdr:spPr>
        <a:xfrm>
          <a:off x="12623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139700</xdr:rowOff>
    </xdr:from>
    <xdr:to>
      <xdr:col>24</xdr:col>
      <xdr:colOff>82550</xdr:colOff>
      <xdr:row>39</xdr:row>
      <xdr:rowOff>69850</xdr:rowOff>
    </xdr:to>
    <xdr:sp macro="" textlink="">
      <xdr:nvSpPr>
        <xdr:cNvPr id="335" name="円/楕円 334"/>
        <xdr:cNvSpPr/>
      </xdr:nvSpPr>
      <xdr:spPr>
        <a:xfrm>
          <a:off x="16459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111777</xdr:rowOff>
    </xdr:from>
    <xdr:ext cx="762000" cy="259045"/>
    <xdr:sp macro="" textlink="">
      <xdr:nvSpPr>
        <xdr:cNvPr id="336" name="補助費等該当値テキスト"/>
        <xdr:cNvSpPr txBox="1"/>
      </xdr:nvSpPr>
      <xdr:spPr>
        <a:xfrm>
          <a:off x="16598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6350</xdr:rowOff>
    </xdr:from>
    <xdr:to>
      <xdr:col>22</xdr:col>
      <xdr:colOff>615950</xdr:colOff>
      <xdr:row>39</xdr:row>
      <xdr:rowOff>107950</xdr:rowOff>
    </xdr:to>
    <xdr:sp macro="" textlink="">
      <xdr:nvSpPr>
        <xdr:cNvPr id="337" name="円/楕円 336"/>
        <xdr:cNvSpPr/>
      </xdr:nvSpPr>
      <xdr:spPr>
        <a:xfrm>
          <a:off x="1562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92727</xdr:rowOff>
    </xdr:from>
    <xdr:ext cx="736600" cy="259045"/>
    <xdr:sp macro="" textlink="">
      <xdr:nvSpPr>
        <xdr:cNvPr id="338" name="テキスト ボックス 337"/>
        <xdr:cNvSpPr txBox="1"/>
      </xdr:nvSpPr>
      <xdr:spPr>
        <a:xfrm>
          <a:off x="15290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165100</xdr:rowOff>
    </xdr:from>
    <xdr:to>
      <xdr:col>21</xdr:col>
      <xdr:colOff>412750</xdr:colOff>
      <xdr:row>39</xdr:row>
      <xdr:rowOff>95250</xdr:rowOff>
    </xdr:to>
    <xdr:sp macro="" textlink="">
      <xdr:nvSpPr>
        <xdr:cNvPr id="339" name="円/楕円 338"/>
        <xdr:cNvSpPr/>
      </xdr:nvSpPr>
      <xdr:spPr>
        <a:xfrm>
          <a:off x="14732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80027</xdr:rowOff>
    </xdr:from>
    <xdr:ext cx="762000" cy="259045"/>
    <xdr:sp macro="" textlink="">
      <xdr:nvSpPr>
        <xdr:cNvPr id="340" name="テキスト ボックス 339"/>
        <xdr:cNvSpPr txBox="1"/>
      </xdr:nvSpPr>
      <xdr:spPr>
        <a:xfrm>
          <a:off x="14401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41" name="円/楕円 340"/>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42" name="テキスト ボックス 341"/>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165100</xdr:rowOff>
    </xdr:from>
    <xdr:to>
      <xdr:col>19</xdr:col>
      <xdr:colOff>6350</xdr:colOff>
      <xdr:row>39</xdr:row>
      <xdr:rowOff>95250</xdr:rowOff>
    </xdr:to>
    <xdr:sp macro="" textlink="">
      <xdr:nvSpPr>
        <xdr:cNvPr id="343" name="円/楕円 342"/>
        <xdr:cNvSpPr/>
      </xdr:nvSpPr>
      <xdr:spPr>
        <a:xfrm>
          <a:off x="12954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80027</xdr:rowOff>
    </xdr:from>
    <xdr:ext cx="762000" cy="259045"/>
    <xdr:sp macro="" textlink="">
      <xdr:nvSpPr>
        <xdr:cNvPr id="344" name="テキスト ボックス 343"/>
        <xdr:cNvSpPr txBox="1"/>
      </xdr:nvSpPr>
      <xdr:spPr>
        <a:xfrm>
          <a:off x="12623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については、合併特例事業債、臨時財政対策債の元金償還の開始などで増加している。今後も、小中学校施設整備事業、新庁舎建設事業などの継続事業に加え、公民館整備事業や市立体育館整備事業などが計画されており、公債費は増加していく見込みであることから、健全な財政運営に努めるため、事業費の適正化や事業実施年度の分散などの工夫により公債費負担の均衡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138430</xdr:rowOff>
    </xdr:to>
    <xdr:cxnSp macro="">
      <xdr:nvCxnSpPr>
        <xdr:cNvPr id="374" name="直線コネクタ 373"/>
        <xdr:cNvCxnSpPr/>
      </xdr:nvCxnSpPr>
      <xdr:spPr>
        <a:xfrm flipV="1">
          <a:off x="3987800" y="133309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138430</xdr:rowOff>
    </xdr:to>
    <xdr:cxnSp macro="">
      <xdr:nvCxnSpPr>
        <xdr:cNvPr id="377" name="直線コネクタ 376"/>
        <xdr:cNvCxnSpPr/>
      </xdr:nvCxnSpPr>
      <xdr:spPr>
        <a:xfrm>
          <a:off x="3098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8" name="フローチャート : 判断 377"/>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9" name="テキスト ボックス 37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78</xdr:row>
      <xdr:rowOff>58420</xdr:rowOff>
    </xdr:to>
    <xdr:cxnSp macro="">
      <xdr:nvCxnSpPr>
        <xdr:cNvPr id="380" name="直線コネクタ 379"/>
        <xdr:cNvCxnSpPr/>
      </xdr:nvCxnSpPr>
      <xdr:spPr>
        <a:xfrm flipV="1">
          <a:off x="2209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81" name="フローチャート :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127000</xdr:rowOff>
    </xdr:to>
    <xdr:cxnSp macro="">
      <xdr:nvCxnSpPr>
        <xdr:cNvPr id="383" name="直線コネクタ 382"/>
        <xdr:cNvCxnSpPr/>
      </xdr:nvCxnSpPr>
      <xdr:spPr>
        <a:xfrm flipV="1">
          <a:off x="1320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84" name="フローチャート : 判断 383"/>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5" name="テキスト ボックス 38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フローチャート : 判断 38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7" name="テキスト ボックス 38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3" name="円/楕円 392"/>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94"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5" name="円/楕円 394"/>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96" name="テキスト ボックス 39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7" name="円/楕円 396"/>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398" name="テキスト ボックス 397"/>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9" name="円/楕円 39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400" name="テキスト ボックス 39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1" name="円/楕円 40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402" name="テキスト ボックス 401"/>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類似団体平均に比べ扶助費は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ポイント、補助費等は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ポイント上回っているが、人件費は</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ポイント、物件費は</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ポイント下回っている状況である。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46989</xdr:rowOff>
    </xdr:to>
    <xdr:cxnSp macro="">
      <xdr:nvCxnSpPr>
        <xdr:cNvPr id="433" name="直線コネクタ 432"/>
        <xdr:cNvCxnSpPr/>
      </xdr:nvCxnSpPr>
      <xdr:spPr>
        <a:xfrm flipV="1">
          <a:off x="15671800" y="13180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46989</xdr:rowOff>
    </xdr:to>
    <xdr:cxnSp macro="">
      <xdr:nvCxnSpPr>
        <xdr:cNvPr id="436" name="直線コネクタ 435"/>
        <xdr:cNvCxnSpPr/>
      </xdr:nvCxnSpPr>
      <xdr:spPr>
        <a:xfrm>
          <a:off x="14782800" y="131617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7" name="フローチャート :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145287</xdr:rowOff>
    </xdr:to>
    <xdr:cxnSp macro="">
      <xdr:nvCxnSpPr>
        <xdr:cNvPr id="439" name="直線コネクタ 438"/>
        <xdr:cNvCxnSpPr/>
      </xdr:nvCxnSpPr>
      <xdr:spPr>
        <a:xfrm flipV="1">
          <a:off x="13893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40" name="フローチャート :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145287</xdr:rowOff>
    </xdr:to>
    <xdr:cxnSp macro="">
      <xdr:nvCxnSpPr>
        <xdr:cNvPr id="442" name="直線コネクタ 441"/>
        <xdr:cNvCxnSpPr/>
      </xdr:nvCxnSpPr>
      <xdr:spPr>
        <a:xfrm>
          <a:off x="13004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3" name="フローチャート : 判断 442"/>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4" name="テキスト ボックス 44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5" name="フローチャート : 判断 444"/>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6" name="テキスト ボックス 44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52" name="円/楕円 45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5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4" name="円/楕円 45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5" name="テキスト ボックス 45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6" name="円/楕円 455"/>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57" name="テキスト ボックス 456"/>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8" name="円/楕円 457"/>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34815</xdr:rowOff>
    </xdr:from>
    <xdr:ext cx="762000" cy="259045"/>
    <xdr:sp macro="" textlink="">
      <xdr:nvSpPr>
        <xdr:cNvPr id="459" name="テキスト ボックス 458"/>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60" name="円/楕円 459"/>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61" name="テキスト ボックス 460"/>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福岡県飯塚市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13658</xdr:rowOff>
    </xdr:from>
    <xdr:to>
      <xdr:col>4</xdr:col>
      <xdr:colOff>1117600</xdr:colOff>
      <xdr:row>15</xdr:row>
      <xdr:rowOff>20810</xdr:rowOff>
    </xdr:to>
    <xdr:cxnSp macro="">
      <xdr:nvCxnSpPr>
        <xdr:cNvPr id="52" name="直線コネクタ 51"/>
        <xdr:cNvCxnSpPr/>
      </xdr:nvCxnSpPr>
      <xdr:spPr bwMode="auto">
        <a:xfrm>
          <a:off x="5003800" y="2633033"/>
          <a:ext cx="6477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13658</xdr:rowOff>
    </xdr:from>
    <xdr:to>
      <xdr:col>4</xdr:col>
      <xdr:colOff>469900</xdr:colOff>
      <xdr:row>15</xdr:row>
      <xdr:rowOff>66301</xdr:rowOff>
    </xdr:to>
    <xdr:cxnSp macro="">
      <xdr:nvCxnSpPr>
        <xdr:cNvPr id="55" name="直線コネクタ 54"/>
        <xdr:cNvCxnSpPr/>
      </xdr:nvCxnSpPr>
      <xdr:spPr bwMode="auto">
        <a:xfrm flipV="1">
          <a:off x="4305300" y="2633033"/>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92833</xdr:rowOff>
    </xdr:from>
    <xdr:to>
      <xdr:col>4</xdr:col>
      <xdr:colOff>520700</xdr:colOff>
      <xdr:row>17</xdr:row>
      <xdr:rowOff>22983</xdr:rowOff>
    </xdr:to>
    <xdr:sp macro="" textlink="">
      <xdr:nvSpPr>
        <xdr:cNvPr id="56" name="フローチャート : 判断 55"/>
        <xdr:cNvSpPr/>
      </xdr:nvSpPr>
      <xdr:spPr bwMode="auto">
        <a:xfrm>
          <a:off x="4953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7760</xdr:rowOff>
    </xdr:from>
    <xdr:ext cx="736600" cy="259045"/>
    <xdr:sp macro="" textlink="">
      <xdr:nvSpPr>
        <xdr:cNvPr id="57" name="テキスト ボックス 56"/>
        <xdr:cNvSpPr txBox="1"/>
      </xdr:nvSpPr>
      <xdr:spPr>
        <a:xfrm>
          <a:off x="4622800" y="29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142947</xdr:rowOff>
    </xdr:from>
    <xdr:to>
      <xdr:col>3</xdr:col>
      <xdr:colOff>904875</xdr:colOff>
      <xdr:row>15</xdr:row>
      <xdr:rowOff>66301</xdr:rowOff>
    </xdr:to>
    <xdr:cxnSp macro="">
      <xdr:nvCxnSpPr>
        <xdr:cNvPr id="58" name="直線コネクタ 57"/>
        <xdr:cNvCxnSpPr/>
      </xdr:nvCxnSpPr>
      <xdr:spPr bwMode="auto">
        <a:xfrm>
          <a:off x="3606800" y="2590872"/>
          <a:ext cx="698500" cy="9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123923</xdr:rowOff>
    </xdr:from>
    <xdr:to>
      <xdr:col>3</xdr:col>
      <xdr:colOff>955675</xdr:colOff>
      <xdr:row>17</xdr:row>
      <xdr:rowOff>54073</xdr:rowOff>
    </xdr:to>
    <xdr:sp macro="" textlink="">
      <xdr:nvSpPr>
        <xdr:cNvPr id="59" name="フローチャート : 判断 58"/>
        <xdr:cNvSpPr/>
      </xdr:nvSpPr>
      <xdr:spPr bwMode="auto">
        <a:xfrm>
          <a:off x="4254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38850</xdr:rowOff>
    </xdr:from>
    <xdr:ext cx="762000" cy="259045"/>
    <xdr:sp macro="" textlink="">
      <xdr:nvSpPr>
        <xdr:cNvPr id="60" name="テキスト ボックス 59"/>
        <xdr:cNvSpPr txBox="1"/>
      </xdr:nvSpPr>
      <xdr:spPr>
        <a:xfrm>
          <a:off x="39243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66105</xdr:rowOff>
    </xdr:from>
    <xdr:to>
      <xdr:col>3</xdr:col>
      <xdr:colOff>206375</xdr:colOff>
      <xdr:row>14</xdr:row>
      <xdr:rowOff>142947</xdr:rowOff>
    </xdr:to>
    <xdr:cxnSp macro="">
      <xdr:nvCxnSpPr>
        <xdr:cNvPr id="61" name="直線コネクタ 60"/>
        <xdr:cNvCxnSpPr/>
      </xdr:nvCxnSpPr>
      <xdr:spPr bwMode="auto">
        <a:xfrm>
          <a:off x="2908300" y="2514030"/>
          <a:ext cx="698500" cy="7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89862</xdr:rowOff>
    </xdr:from>
    <xdr:to>
      <xdr:col>3</xdr:col>
      <xdr:colOff>257175</xdr:colOff>
      <xdr:row>17</xdr:row>
      <xdr:rowOff>20012</xdr:rowOff>
    </xdr:to>
    <xdr:sp macro="" textlink="">
      <xdr:nvSpPr>
        <xdr:cNvPr id="62" name="フローチャート : 判断 61"/>
        <xdr:cNvSpPr/>
      </xdr:nvSpPr>
      <xdr:spPr bwMode="auto">
        <a:xfrm>
          <a:off x="35560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4789</xdr:rowOff>
    </xdr:from>
    <xdr:ext cx="762000" cy="259045"/>
    <xdr:sp macro="" textlink="">
      <xdr:nvSpPr>
        <xdr:cNvPr id="63" name="テキスト ボックス 62"/>
        <xdr:cNvSpPr txBox="1"/>
      </xdr:nvSpPr>
      <xdr:spPr>
        <a:xfrm>
          <a:off x="32258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32940</xdr:rowOff>
    </xdr:from>
    <xdr:to>
      <xdr:col>2</xdr:col>
      <xdr:colOff>692150</xdr:colOff>
      <xdr:row>16</xdr:row>
      <xdr:rowOff>134540</xdr:rowOff>
    </xdr:to>
    <xdr:sp macro="" textlink="">
      <xdr:nvSpPr>
        <xdr:cNvPr id="64" name="フローチャート : 判断 63"/>
        <xdr:cNvSpPr/>
      </xdr:nvSpPr>
      <xdr:spPr bwMode="auto">
        <a:xfrm>
          <a:off x="2857500" y="2823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119317</xdr:rowOff>
    </xdr:from>
    <xdr:ext cx="762000" cy="259045"/>
    <xdr:sp macro="" textlink="">
      <xdr:nvSpPr>
        <xdr:cNvPr id="65" name="テキスト ボックス 64"/>
        <xdr:cNvSpPr txBox="1"/>
      </xdr:nvSpPr>
      <xdr:spPr>
        <a:xfrm>
          <a:off x="2527300" y="291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141460</xdr:rowOff>
    </xdr:from>
    <xdr:to>
      <xdr:col>5</xdr:col>
      <xdr:colOff>34925</xdr:colOff>
      <xdr:row>15</xdr:row>
      <xdr:rowOff>71610</xdr:rowOff>
    </xdr:to>
    <xdr:sp macro="" textlink="">
      <xdr:nvSpPr>
        <xdr:cNvPr id="71" name="円/楕円 70"/>
        <xdr:cNvSpPr/>
      </xdr:nvSpPr>
      <xdr:spPr bwMode="auto">
        <a:xfrm>
          <a:off x="5600700" y="25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157987</xdr:rowOff>
    </xdr:from>
    <xdr:ext cx="762000" cy="259045"/>
    <xdr:sp macro="" textlink="">
      <xdr:nvSpPr>
        <xdr:cNvPr id="72" name="人口1人当たり決算額の推移該当値テキスト130"/>
        <xdr:cNvSpPr txBox="1"/>
      </xdr:nvSpPr>
      <xdr:spPr>
        <a:xfrm>
          <a:off x="5740400" y="243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69,710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134308</xdr:rowOff>
    </xdr:from>
    <xdr:to>
      <xdr:col>4</xdr:col>
      <xdr:colOff>520700</xdr:colOff>
      <xdr:row>15</xdr:row>
      <xdr:rowOff>64458</xdr:rowOff>
    </xdr:to>
    <xdr:sp macro="" textlink="">
      <xdr:nvSpPr>
        <xdr:cNvPr id="73" name="円/楕円 72"/>
        <xdr:cNvSpPr/>
      </xdr:nvSpPr>
      <xdr:spPr bwMode="auto">
        <a:xfrm>
          <a:off x="4953000" y="258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74635</xdr:rowOff>
    </xdr:from>
    <xdr:ext cx="736600" cy="259045"/>
    <xdr:sp macro="" textlink="">
      <xdr:nvSpPr>
        <xdr:cNvPr id="74" name="テキスト ボックス 73"/>
        <xdr:cNvSpPr txBox="1"/>
      </xdr:nvSpPr>
      <xdr:spPr>
        <a:xfrm>
          <a:off x="4622800" y="235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15501</xdr:rowOff>
    </xdr:from>
    <xdr:to>
      <xdr:col>3</xdr:col>
      <xdr:colOff>955675</xdr:colOff>
      <xdr:row>15</xdr:row>
      <xdr:rowOff>117101</xdr:rowOff>
    </xdr:to>
    <xdr:sp macro="" textlink="">
      <xdr:nvSpPr>
        <xdr:cNvPr id="75" name="円/楕円 74"/>
        <xdr:cNvSpPr/>
      </xdr:nvSpPr>
      <xdr:spPr bwMode="auto">
        <a:xfrm>
          <a:off x="4254500" y="26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127278</xdr:rowOff>
    </xdr:from>
    <xdr:ext cx="762000" cy="259045"/>
    <xdr:sp macro="" textlink="">
      <xdr:nvSpPr>
        <xdr:cNvPr id="76" name="テキスト ボックス 75"/>
        <xdr:cNvSpPr txBox="1"/>
      </xdr:nvSpPr>
      <xdr:spPr>
        <a:xfrm>
          <a:off x="3924300" y="240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92147</xdr:rowOff>
    </xdr:from>
    <xdr:to>
      <xdr:col>3</xdr:col>
      <xdr:colOff>257175</xdr:colOff>
      <xdr:row>15</xdr:row>
      <xdr:rowOff>22297</xdr:rowOff>
    </xdr:to>
    <xdr:sp macro="" textlink="">
      <xdr:nvSpPr>
        <xdr:cNvPr id="77" name="円/楕円 76"/>
        <xdr:cNvSpPr/>
      </xdr:nvSpPr>
      <xdr:spPr bwMode="auto">
        <a:xfrm>
          <a:off x="3556000" y="254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32474</xdr:rowOff>
    </xdr:from>
    <xdr:ext cx="762000" cy="259045"/>
    <xdr:sp macro="" textlink="">
      <xdr:nvSpPr>
        <xdr:cNvPr id="78" name="テキスト ボックス 77"/>
        <xdr:cNvSpPr txBox="1"/>
      </xdr:nvSpPr>
      <xdr:spPr>
        <a:xfrm>
          <a:off x="3225800" y="23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15305</xdr:rowOff>
    </xdr:from>
    <xdr:to>
      <xdr:col>2</xdr:col>
      <xdr:colOff>692150</xdr:colOff>
      <xdr:row>14</xdr:row>
      <xdr:rowOff>116905</xdr:rowOff>
    </xdr:to>
    <xdr:sp macro="" textlink="">
      <xdr:nvSpPr>
        <xdr:cNvPr id="79" name="円/楕円 78"/>
        <xdr:cNvSpPr/>
      </xdr:nvSpPr>
      <xdr:spPr bwMode="auto">
        <a:xfrm>
          <a:off x="2857500" y="246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127082</xdr:rowOff>
    </xdr:from>
    <xdr:ext cx="762000" cy="259045"/>
    <xdr:sp macro="" textlink="">
      <xdr:nvSpPr>
        <xdr:cNvPr id="80" name="テキスト ボックス 79"/>
        <xdr:cNvSpPr txBox="1"/>
      </xdr:nvSpPr>
      <xdr:spPr>
        <a:xfrm>
          <a:off x="2527300" y="223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19558</xdr:rowOff>
    </xdr:from>
    <xdr:to>
      <xdr:col>4</xdr:col>
      <xdr:colOff>1117600</xdr:colOff>
      <xdr:row>37</xdr:row>
      <xdr:rowOff>27483</xdr:rowOff>
    </xdr:to>
    <xdr:cxnSp macro="">
      <xdr:nvCxnSpPr>
        <xdr:cNvPr id="114" name="直線コネクタ 113"/>
        <xdr:cNvCxnSpPr/>
      </xdr:nvCxnSpPr>
      <xdr:spPr bwMode="auto">
        <a:xfrm flipV="1">
          <a:off x="5003800" y="7144258"/>
          <a:ext cx="6477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2260</xdr:rowOff>
    </xdr:from>
    <xdr:to>
      <xdr:col>4</xdr:col>
      <xdr:colOff>469900</xdr:colOff>
      <xdr:row>37</xdr:row>
      <xdr:rowOff>27483</xdr:rowOff>
    </xdr:to>
    <xdr:cxnSp macro="">
      <xdr:nvCxnSpPr>
        <xdr:cNvPr id="117" name="直線コネクタ 116"/>
        <xdr:cNvCxnSpPr/>
      </xdr:nvCxnSpPr>
      <xdr:spPr bwMode="auto">
        <a:xfrm>
          <a:off x="4305300" y="7126960"/>
          <a:ext cx="698500" cy="2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161734</xdr:rowOff>
    </xdr:from>
    <xdr:to>
      <xdr:col>4</xdr:col>
      <xdr:colOff>520700</xdr:colOff>
      <xdr:row>37</xdr:row>
      <xdr:rowOff>263334</xdr:rowOff>
    </xdr:to>
    <xdr:sp macro="" textlink="">
      <xdr:nvSpPr>
        <xdr:cNvPr id="118" name="フローチャート : 判断 117"/>
        <xdr:cNvSpPr/>
      </xdr:nvSpPr>
      <xdr:spPr bwMode="auto">
        <a:xfrm>
          <a:off x="4953000" y="728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248111</xdr:rowOff>
    </xdr:from>
    <xdr:ext cx="736600" cy="259045"/>
    <xdr:sp macro="" textlink="">
      <xdr:nvSpPr>
        <xdr:cNvPr id="119" name="テキスト ボックス 118"/>
        <xdr:cNvSpPr txBox="1"/>
      </xdr:nvSpPr>
      <xdr:spPr>
        <a:xfrm>
          <a:off x="4622800" y="737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227965</xdr:rowOff>
    </xdr:from>
    <xdr:to>
      <xdr:col>3</xdr:col>
      <xdr:colOff>904875</xdr:colOff>
      <xdr:row>37</xdr:row>
      <xdr:rowOff>2260</xdr:rowOff>
    </xdr:to>
    <xdr:cxnSp macro="">
      <xdr:nvCxnSpPr>
        <xdr:cNvPr id="120" name="直線コネクタ 119"/>
        <xdr:cNvCxnSpPr/>
      </xdr:nvCxnSpPr>
      <xdr:spPr bwMode="auto">
        <a:xfrm>
          <a:off x="3606800" y="6838315"/>
          <a:ext cx="698500" cy="28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66942</xdr:rowOff>
    </xdr:from>
    <xdr:to>
      <xdr:col>3</xdr:col>
      <xdr:colOff>955675</xdr:colOff>
      <xdr:row>37</xdr:row>
      <xdr:rowOff>168542</xdr:rowOff>
    </xdr:to>
    <xdr:sp macro="" textlink="">
      <xdr:nvSpPr>
        <xdr:cNvPr id="121" name="フローチャート : 判断 120"/>
        <xdr:cNvSpPr/>
      </xdr:nvSpPr>
      <xdr:spPr bwMode="auto">
        <a:xfrm>
          <a:off x="4254500" y="719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153319</xdr:rowOff>
    </xdr:from>
    <xdr:ext cx="762000" cy="259045"/>
    <xdr:sp macro="" textlink="">
      <xdr:nvSpPr>
        <xdr:cNvPr id="122" name="テキスト ボックス 121"/>
        <xdr:cNvSpPr txBox="1"/>
      </xdr:nvSpPr>
      <xdr:spPr>
        <a:xfrm>
          <a:off x="3924300" y="72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87529</xdr:rowOff>
    </xdr:from>
    <xdr:to>
      <xdr:col>3</xdr:col>
      <xdr:colOff>206375</xdr:colOff>
      <xdr:row>35</xdr:row>
      <xdr:rowOff>227965</xdr:rowOff>
    </xdr:to>
    <xdr:cxnSp macro="">
      <xdr:nvCxnSpPr>
        <xdr:cNvPr id="123" name="直線コネクタ 122"/>
        <xdr:cNvCxnSpPr/>
      </xdr:nvCxnSpPr>
      <xdr:spPr bwMode="auto">
        <a:xfrm>
          <a:off x="2908300" y="6697879"/>
          <a:ext cx="698500" cy="14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24650</xdr:rowOff>
    </xdr:from>
    <xdr:to>
      <xdr:col>3</xdr:col>
      <xdr:colOff>257175</xdr:colOff>
      <xdr:row>37</xdr:row>
      <xdr:rowOff>126250</xdr:rowOff>
    </xdr:to>
    <xdr:sp macro="" textlink="">
      <xdr:nvSpPr>
        <xdr:cNvPr id="124" name="フローチャート : 判断 123"/>
        <xdr:cNvSpPr/>
      </xdr:nvSpPr>
      <xdr:spPr bwMode="auto">
        <a:xfrm>
          <a:off x="3556000" y="7149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111027</xdr:rowOff>
    </xdr:from>
    <xdr:ext cx="762000" cy="259045"/>
    <xdr:sp macro="" textlink="">
      <xdr:nvSpPr>
        <xdr:cNvPr id="125" name="テキスト ボックス 124"/>
        <xdr:cNvSpPr txBox="1"/>
      </xdr:nvSpPr>
      <xdr:spPr>
        <a:xfrm>
          <a:off x="3225800" y="72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142113</xdr:rowOff>
    </xdr:from>
    <xdr:to>
      <xdr:col>2</xdr:col>
      <xdr:colOff>692150</xdr:colOff>
      <xdr:row>37</xdr:row>
      <xdr:rowOff>72263</xdr:rowOff>
    </xdr:to>
    <xdr:sp macro="" textlink="">
      <xdr:nvSpPr>
        <xdr:cNvPr id="126" name="フローチャート : 判断 125"/>
        <xdr:cNvSpPr/>
      </xdr:nvSpPr>
      <xdr:spPr bwMode="auto">
        <a:xfrm>
          <a:off x="2857500" y="7095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57040</xdr:rowOff>
    </xdr:from>
    <xdr:ext cx="762000" cy="259045"/>
    <xdr:sp macro="" textlink="">
      <xdr:nvSpPr>
        <xdr:cNvPr id="127" name="テキスト ボックス 126"/>
        <xdr:cNvSpPr txBox="1"/>
      </xdr:nvSpPr>
      <xdr:spPr>
        <a:xfrm>
          <a:off x="2527300" y="71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140208</xdr:rowOff>
    </xdr:from>
    <xdr:to>
      <xdr:col>5</xdr:col>
      <xdr:colOff>34925</xdr:colOff>
      <xdr:row>37</xdr:row>
      <xdr:rowOff>70358</xdr:rowOff>
    </xdr:to>
    <xdr:sp macro="" textlink="">
      <xdr:nvSpPr>
        <xdr:cNvPr id="133" name="円/楕円 132"/>
        <xdr:cNvSpPr/>
      </xdr:nvSpPr>
      <xdr:spPr bwMode="auto">
        <a:xfrm>
          <a:off x="5600700" y="7093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328185</xdr:rowOff>
    </xdr:from>
    <xdr:ext cx="762000" cy="259045"/>
    <xdr:sp macro="" textlink="">
      <xdr:nvSpPr>
        <xdr:cNvPr id="134" name="人口1人当たり決算額の推移該当値テキスト445"/>
        <xdr:cNvSpPr txBox="1"/>
      </xdr:nvSpPr>
      <xdr:spPr>
        <a:xfrm>
          <a:off x="57404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148133</xdr:rowOff>
    </xdr:from>
    <xdr:to>
      <xdr:col>4</xdr:col>
      <xdr:colOff>520700</xdr:colOff>
      <xdr:row>37</xdr:row>
      <xdr:rowOff>78283</xdr:rowOff>
    </xdr:to>
    <xdr:sp macro="" textlink="">
      <xdr:nvSpPr>
        <xdr:cNvPr id="135" name="円/楕円 134"/>
        <xdr:cNvSpPr/>
      </xdr:nvSpPr>
      <xdr:spPr bwMode="auto">
        <a:xfrm>
          <a:off x="4953000" y="710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259910</xdr:rowOff>
    </xdr:from>
    <xdr:ext cx="736600" cy="259045"/>
    <xdr:sp macro="" textlink="">
      <xdr:nvSpPr>
        <xdr:cNvPr id="136" name="テキスト ボックス 135"/>
        <xdr:cNvSpPr txBox="1"/>
      </xdr:nvSpPr>
      <xdr:spPr>
        <a:xfrm>
          <a:off x="4622800" y="687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122910</xdr:rowOff>
    </xdr:from>
    <xdr:to>
      <xdr:col>3</xdr:col>
      <xdr:colOff>955675</xdr:colOff>
      <xdr:row>37</xdr:row>
      <xdr:rowOff>53060</xdr:rowOff>
    </xdr:to>
    <xdr:sp macro="" textlink="">
      <xdr:nvSpPr>
        <xdr:cNvPr id="137" name="円/楕円 136"/>
        <xdr:cNvSpPr/>
      </xdr:nvSpPr>
      <xdr:spPr bwMode="auto">
        <a:xfrm>
          <a:off x="4254500" y="707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234687</xdr:rowOff>
    </xdr:from>
    <xdr:ext cx="762000" cy="259045"/>
    <xdr:sp macro="" textlink="">
      <xdr:nvSpPr>
        <xdr:cNvPr id="138" name="テキスト ボックス 137"/>
        <xdr:cNvSpPr txBox="1"/>
      </xdr:nvSpPr>
      <xdr:spPr>
        <a:xfrm>
          <a:off x="3924300" y="684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177165</xdr:rowOff>
    </xdr:from>
    <xdr:to>
      <xdr:col>3</xdr:col>
      <xdr:colOff>257175</xdr:colOff>
      <xdr:row>35</xdr:row>
      <xdr:rowOff>278765</xdr:rowOff>
    </xdr:to>
    <xdr:sp macro="" textlink="">
      <xdr:nvSpPr>
        <xdr:cNvPr id="139" name="円/楕円 138"/>
        <xdr:cNvSpPr/>
      </xdr:nvSpPr>
      <xdr:spPr bwMode="auto">
        <a:xfrm>
          <a:off x="3556000" y="678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288942</xdr:rowOff>
    </xdr:from>
    <xdr:ext cx="762000" cy="259045"/>
    <xdr:sp macro="" textlink="">
      <xdr:nvSpPr>
        <xdr:cNvPr id="140" name="テキスト ボックス 139"/>
        <xdr:cNvSpPr txBox="1"/>
      </xdr:nvSpPr>
      <xdr:spPr>
        <a:xfrm>
          <a:off x="3225800" y="655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36729</xdr:rowOff>
    </xdr:from>
    <xdr:to>
      <xdr:col>2</xdr:col>
      <xdr:colOff>692150</xdr:colOff>
      <xdr:row>35</xdr:row>
      <xdr:rowOff>138329</xdr:rowOff>
    </xdr:to>
    <xdr:sp macro="" textlink="">
      <xdr:nvSpPr>
        <xdr:cNvPr id="141" name="円/楕円 140"/>
        <xdr:cNvSpPr/>
      </xdr:nvSpPr>
      <xdr:spPr bwMode="auto">
        <a:xfrm>
          <a:off x="2857500" y="664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148505</xdr:rowOff>
    </xdr:from>
    <xdr:ext cx="762000" cy="259045"/>
    <xdr:sp macro="" textlink="">
      <xdr:nvSpPr>
        <xdr:cNvPr id="142" name="テキスト ボックス 141"/>
        <xdr:cNvSpPr txBox="1"/>
      </xdr:nvSpPr>
      <xdr:spPr>
        <a:xfrm>
          <a:off x="2527300" y="641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18575</xdr:rowOff>
    </xdr:from>
    <xdr:to>
      <xdr:col>6</xdr:col>
      <xdr:colOff>511175</xdr:colOff>
      <xdr:row>35</xdr:row>
      <xdr:rowOff>43884</xdr:rowOff>
    </xdr:to>
    <xdr:cxnSp macro="">
      <xdr:nvCxnSpPr>
        <xdr:cNvPr id="63" name="直線コネクタ 62"/>
        <xdr:cNvCxnSpPr/>
      </xdr:nvCxnSpPr>
      <xdr:spPr>
        <a:xfrm>
          <a:off x="3797300" y="6019325"/>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18575</xdr:rowOff>
    </xdr:from>
    <xdr:to>
      <xdr:col>5</xdr:col>
      <xdr:colOff>358775</xdr:colOff>
      <xdr:row>35</xdr:row>
      <xdr:rowOff>20665</xdr:rowOff>
    </xdr:to>
    <xdr:cxnSp macro="">
      <xdr:nvCxnSpPr>
        <xdr:cNvPr id="66" name="直線コネクタ 65"/>
        <xdr:cNvCxnSpPr/>
      </xdr:nvCxnSpPr>
      <xdr:spPr>
        <a:xfrm flipV="1">
          <a:off x="2908300" y="60193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90141</xdr:rowOff>
    </xdr:from>
    <xdr:to>
      <xdr:col>5</xdr:col>
      <xdr:colOff>409575</xdr:colOff>
      <xdr:row>35</xdr:row>
      <xdr:rowOff>20291</xdr:rowOff>
    </xdr:to>
    <xdr:sp macro="" textlink="">
      <xdr:nvSpPr>
        <xdr:cNvPr id="67" name="フローチャート : 判断 66"/>
        <xdr:cNvSpPr/>
      </xdr:nvSpPr>
      <xdr:spPr>
        <a:xfrm>
          <a:off x="3746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36818</xdr:rowOff>
    </xdr:from>
    <xdr:ext cx="534377" cy="259045"/>
    <xdr:sp macro="" textlink="">
      <xdr:nvSpPr>
        <xdr:cNvPr id="68" name="テキスト ボックス 67"/>
        <xdr:cNvSpPr txBox="1"/>
      </xdr:nvSpPr>
      <xdr:spPr>
        <a:xfrm>
          <a:off x="3530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125494</xdr:rowOff>
    </xdr:from>
    <xdr:to>
      <xdr:col>4</xdr:col>
      <xdr:colOff>155575</xdr:colOff>
      <xdr:row>35</xdr:row>
      <xdr:rowOff>20665</xdr:rowOff>
    </xdr:to>
    <xdr:cxnSp macro="">
      <xdr:nvCxnSpPr>
        <xdr:cNvPr id="69" name="直線コネクタ 68"/>
        <xdr:cNvCxnSpPr/>
      </xdr:nvCxnSpPr>
      <xdr:spPr>
        <a:xfrm>
          <a:off x="2019300" y="5954794"/>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137559</xdr:rowOff>
    </xdr:from>
    <xdr:to>
      <xdr:col>4</xdr:col>
      <xdr:colOff>206375</xdr:colOff>
      <xdr:row>35</xdr:row>
      <xdr:rowOff>67709</xdr:rowOff>
    </xdr:to>
    <xdr:sp macro="" textlink="">
      <xdr:nvSpPr>
        <xdr:cNvPr id="70" name="フローチャート : 判断 69"/>
        <xdr:cNvSpPr/>
      </xdr:nvSpPr>
      <xdr:spPr>
        <a:xfrm>
          <a:off x="2857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84236</xdr:rowOff>
    </xdr:from>
    <xdr:ext cx="534377" cy="259045"/>
    <xdr:sp macro="" textlink="">
      <xdr:nvSpPr>
        <xdr:cNvPr id="71" name="テキスト ボックス 70"/>
        <xdr:cNvSpPr txBox="1"/>
      </xdr:nvSpPr>
      <xdr:spPr>
        <a:xfrm>
          <a:off x="2641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17889</xdr:rowOff>
    </xdr:from>
    <xdr:to>
      <xdr:col>2</xdr:col>
      <xdr:colOff>638175</xdr:colOff>
      <xdr:row>34</xdr:row>
      <xdr:rowOff>125494</xdr:rowOff>
    </xdr:to>
    <xdr:cxnSp macro="">
      <xdr:nvCxnSpPr>
        <xdr:cNvPr id="72" name="直線コネクタ 71"/>
        <xdr:cNvCxnSpPr/>
      </xdr:nvCxnSpPr>
      <xdr:spPr>
        <a:xfrm>
          <a:off x="1130300" y="5847189"/>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59149</xdr:rowOff>
    </xdr:from>
    <xdr:to>
      <xdr:col>3</xdr:col>
      <xdr:colOff>3175</xdr:colOff>
      <xdr:row>34</xdr:row>
      <xdr:rowOff>160749</xdr:rowOff>
    </xdr:to>
    <xdr:sp macro="" textlink="">
      <xdr:nvSpPr>
        <xdr:cNvPr id="73" name="フローチャート : 判断 72"/>
        <xdr:cNvSpPr/>
      </xdr:nvSpPr>
      <xdr:spPr>
        <a:xfrm>
          <a:off x="1968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5826</xdr:rowOff>
    </xdr:from>
    <xdr:ext cx="534377" cy="259045"/>
    <xdr:sp macro="" textlink="">
      <xdr:nvSpPr>
        <xdr:cNvPr id="74" name="テキスト ボックス 73"/>
        <xdr:cNvSpPr txBox="1"/>
      </xdr:nvSpPr>
      <xdr:spPr>
        <a:xfrm>
          <a:off x="1752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164665</xdr:rowOff>
    </xdr:from>
    <xdr:to>
      <xdr:col>1</xdr:col>
      <xdr:colOff>485775</xdr:colOff>
      <xdr:row>34</xdr:row>
      <xdr:rowOff>94815</xdr:rowOff>
    </xdr:to>
    <xdr:sp macro="" textlink="">
      <xdr:nvSpPr>
        <xdr:cNvPr id="75" name="フローチャート : 判断 74"/>
        <xdr:cNvSpPr/>
      </xdr:nvSpPr>
      <xdr:spPr>
        <a:xfrm>
          <a:off x="1079500" y="58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85942</xdr:rowOff>
    </xdr:from>
    <xdr:ext cx="534377" cy="259045"/>
    <xdr:sp macro="" textlink="">
      <xdr:nvSpPr>
        <xdr:cNvPr id="76" name="テキスト ボックス 75"/>
        <xdr:cNvSpPr txBox="1"/>
      </xdr:nvSpPr>
      <xdr:spPr>
        <a:xfrm>
          <a:off x="863111" y="59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164534</xdr:rowOff>
    </xdr:from>
    <xdr:to>
      <xdr:col>6</xdr:col>
      <xdr:colOff>561975</xdr:colOff>
      <xdr:row>35</xdr:row>
      <xdr:rowOff>94684</xdr:rowOff>
    </xdr:to>
    <xdr:sp macro="" textlink="">
      <xdr:nvSpPr>
        <xdr:cNvPr id="82" name="円/楕円 81"/>
        <xdr:cNvSpPr/>
      </xdr:nvSpPr>
      <xdr:spPr>
        <a:xfrm>
          <a:off x="4584700" y="59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142961</xdr:rowOff>
    </xdr:from>
    <xdr:ext cx="534377" cy="259045"/>
    <xdr:sp macro="" textlink="">
      <xdr:nvSpPr>
        <xdr:cNvPr id="83" name="人件費該当値テキスト"/>
        <xdr:cNvSpPr txBox="1"/>
      </xdr:nvSpPr>
      <xdr:spPr>
        <a:xfrm>
          <a:off x="4686300" y="59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139225</xdr:rowOff>
    </xdr:from>
    <xdr:to>
      <xdr:col>5</xdr:col>
      <xdr:colOff>409575</xdr:colOff>
      <xdr:row>35</xdr:row>
      <xdr:rowOff>69375</xdr:rowOff>
    </xdr:to>
    <xdr:sp macro="" textlink="">
      <xdr:nvSpPr>
        <xdr:cNvPr id="84" name="円/楕円 83"/>
        <xdr:cNvSpPr/>
      </xdr:nvSpPr>
      <xdr:spPr>
        <a:xfrm>
          <a:off x="3746500" y="59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60502</xdr:rowOff>
    </xdr:from>
    <xdr:ext cx="534377" cy="259045"/>
    <xdr:sp macro="" textlink="">
      <xdr:nvSpPr>
        <xdr:cNvPr id="85" name="テキスト ボックス 84"/>
        <xdr:cNvSpPr txBox="1"/>
      </xdr:nvSpPr>
      <xdr:spPr>
        <a:xfrm>
          <a:off x="3530111" y="60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141315</xdr:rowOff>
    </xdr:from>
    <xdr:to>
      <xdr:col>4</xdr:col>
      <xdr:colOff>206375</xdr:colOff>
      <xdr:row>35</xdr:row>
      <xdr:rowOff>71465</xdr:rowOff>
    </xdr:to>
    <xdr:sp macro="" textlink="">
      <xdr:nvSpPr>
        <xdr:cNvPr id="86" name="円/楕円 85"/>
        <xdr:cNvSpPr/>
      </xdr:nvSpPr>
      <xdr:spPr>
        <a:xfrm>
          <a:off x="2857500" y="5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62592</xdr:rowOff>
    </xdr:from>
    <xdr:ext cx="534377" cy="259045"/>
    <xdr:sp macro="" textlink="">
      <xdr:nvSpPr>
        <xdr:cNvPr id="87" name="テキスト ボックス 86"/>
        <xdr:cNvSpPr txBox="1"/>
      </xdr:nvSpPr>
      <xdr:spPr>
        <a:xfrm>
          <a:off x="2641111"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74694</xdr:rowOff>
    </xdr:from>
    <xdr:to>
      <xdr:col>3</xdr:col>
      <xdr:colOff>3175</xdr:colOff>
      <xdr:row>35</xdr:row>
      <xdr:rowOff>4844</xdr:rowOff>
    </xdr:to>
    <xdr:sp macro="" textlink="">
      <xdr:nvSpPr>
        <xdr:cNvPr id="88" name="円/楕円 87"/>
        <xdr:cNvSpPr/>
      </xdr:nvSpPr>
      <xdr:spPr>
        <a:xfrm>
          <a:off x="1968500" y="59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167421</xdr:rowOff>
    </xdr:from>
    <xdr:ext cx="534377" cy="259045"/>
    <xdr:sp macro="" textlink="">
      <xdr:nvSpPr>
        <xdr:cNvPr id="89" name="テキスト ボックス 88"/>
        <xdr:cNvSpPr txBox="1"/>
      </xdr:nvSpPr>
      <xdr:spPr>
        <a:xfrm>
          <a:off x="1752111" y="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138539</xdr:rowOff>
    </xdr:from>
    <xdr:to>
      <xdr:col>1</xdr:col>
      <xdr:colOff>485775</xdr:colOff>
      <xdr:row>34</xdr:row>
      <xdr:rowOff>68689</xdr:rowOff>
    </xdr:to>
    <xdr:sp macro="" textlink="">
      <xdr:nvSpPr>
        <xdr:cNvPr id="90" name="円/楕円 89"/>
        <xdr:cNvSpPr/>
      </xdr:nvSpPr>
      <xdr:spPr>
        <a:xfrm>
          <a:off x="1079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85216</xdr:rowOff>
    </xdr:from>
    <xdr:ext cx="534377" cy="259045"/>
    <xdr:sp macro="" textlink="">
      <xdr:nvSpPr>
        <xdr:cNvPr id="91" name="テキスト ボックス 90"/>
        <xdr:cNvSpPr txBox="1"/>
      </xdr:nvSpPr>
      <xdr:spPr>
        <a:xfrm>
          <a:off x="863111" y="55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145262</xdr:rowOff>
    </xdr:from>
    <xdr:to>
      <xdr:col>6</xdr:col>
      <xdr:colOff>511175</xdr:colOff>
      <xdr:row>54</xdr:row>
      <xdr:rowOff>51613</xdr:rowOff>
    </xdr:to>
    <xdr:cxnSp macro="">
      <xdr:nvCxnSpPr>
        <xdr:cNvPr id="121" name="直線コネクタ 120"/>
        <xdr:cNvCxnSpPr/>
      </xdr:nvCxnSpPr>
      <xdr:spPr>
        <a:xfrm flipV="1">
          <a:off x="3797300" y="9060662"/>
          <a:ext cx="838200" cy="2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51613</xdr:rowOff>
    </xdr:from>
    <xdr:to>
      <xdr:col>5</xdr:col>
      <xdr:colOff>358775</xdr:colOff>
      <xdr:row>54</xdr:row>
      <xdr:rowOff>96724</xdr:rowOff>
    </xdr:to>
    <xdr:cxnSp macro="">
      <xdr:nvCxnSpPr>
        <xdr:cNvPr id="124" name="直線コネクタ 123"/>
        <xdr:cNvCxnSpPr/>
      </xdr:nvCxnSpPr>
      <xdr:spPr>
        <a:xfrm flipV="1">
          <a:off x="2908300" y="9309913"/>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59639</xdr:rowOff>
    </xdr:from>
    <xdr:to>
      <xdr:col>5</xdr:col>
      <xdr:colOff>409575</xdr:colOff>
      <xdr:row>54</xdr:row>
      <xdr:rowOff>161239</xdr:rowOff>
    </xdr:to>
    <xdr:sp macro="" textlink="">
      <xdr:nvSpPr>
        <xdr:cNvPr id="125" name="フローチャート : 判断 124"/>
        <xdr:cNvSpPr/>
      </xdr:nvSpPr>
      <xdr:spPr>
        <a:xfrm>
          <a:off x="3746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152366</xdr:rowOff>
    </xdr:from>
    <xdr:ext cx="534377" cy="259045"/>
    <xdr:sp macro="" textlink="">
      <xdr:nvSpPr>
        <xdr:cNvPr id="126" name="テキスト ボックス 125"/>
        <xdr:cNvSpPr txBox="1"/>
      </xdr:nvSpPr>
      <xdr:spPr>
        <a:xfrm>
          <a:off x="3530111" y="94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96724</xdr:rowOff>
    </xdr:from>
    <xdr:to>
      <xdr:col>4</xdr:col>
      <xdr:colOff>155575</xdr:colOff>
      <xdr:row>55</xdr:row>
      <xdr:rowOff>10960</xdr:rowOff>
    </xdr:to>
    <xdr:cxnSp macro="">
      <xdr:nvCxnSpPr>
        <xdr:cNvPr id="127" name="直線コネクタ 126"/>
        <xdr:cNvCxnSpPr/>
      </xdr:nvCxnSpPr>
      <xdr:spPr>
        <a:xfrm flipV="1">
          <a:off x="2019300" y="9355024"/>
          <a:ext cx="889000" cy="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157632</xdr:rowOff>
    </xdr:from>
    <xdr:to>
      <xdr:col>4</xdr:col>
      <xdr:colOff>206375</xdr:colOff>
      <xdr:row>55</xdr:row>
      <xdr:rowOff>87782</xdr:rowOff>
    </xdr:to>
    <xdr:sp macro="" textlink="">
      <xdr:nvSpPr>
        <xdr:cNvPr id="128" name="フローチャート : 判断 127"/>
        <xdr:cNvSpPr/>
      </xdr:nvSpPr>
      <xdr:spPr>
        <a:xfrm>
          <a:off x="2857500" y="94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78909</xdr:rowOff>
    </xdr:from>
    <xdr:ext cx="534377" cy="259045"/>
    <xdr:sp macro="" textlink="">
      <xdr:nvSpPr>
        <xdr:cNvPr id="129" name="テキスト ボックス 128"/>
        <xdr:cNvSpPr txBox="1"/>
      </xdr:nvSpPr>
      <xdr:spPr>
        <a:xfrm>
          <a:off x="2641111" y="95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10960</xdr:rowOff>
    </xdr:from>
    <xdr:to>
      <xdr:col>2</xdr:col>
      <xdr:colOff>638175</xdr:colOff>
      <xdr:row>55</xdr:row>
      <xdr:rowOff>62433</xdr:rowOff>
    </xdr:to>
    <xdr:cxnSp macro="">
      <xdr:nvCxnSpPr>
        <xdr:cNvPr id="130" name="直線コネクタ 129"/>
        <xdr:cNvCxnSpPr/>
      </xdr:nvCxnSpPr>
      <xdr:spPr>
        <a:xfrm flipV="1">
          <a:off x="1130300" y="9440710"/>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168987</xdr:rowOff>
    </xdr:from>
    <xdr:to>
      <xdr:col>3</xdr:col>
      <xdr:colOff>3175</xdr:colOff>
      <xdr:row>55</xdr:row>
      <xdr:rowOff>99137</xdr:rowOff>
    </xdr:to>
    <xdr:sp macro="" textlink="">
      <xdr:nvSpPr>
        <xdr:cNvPr id="131" name="フローチャート : 判断 130"/>
        <xdr:cNvSpPr/>
      </xdr:nvSpPr>
      <xdr:spPr>
        <a:xfrm>
          <a:off x="1968500" y="942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90264</xdr:rowOff>
    </xdr:from>
    <xdr:ext cx="534377" cy="259045"/>
    <xdr:sp macro="" textlink="">
      <xdr:nvSpPr>
        <xdr:cNvPr id="132" name="テキスト ボックス 131"/>
        <xdr:cNvSpPr txBox="1"/>
      </xdr:nvSpPr>
      <xdr:spPr>
        <a:xfrm>
          <a:off x="1752111" y="95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163919</xdr:rowOff>
    </xdr:from>
    <xdr:to>
      <xdr:col>1</xdr:col>
      <xdr:colOff>485775</xdr:colOff>
      <xdr:row>55</xdr:row>
      <xdr:rowOff>94069</xdr:rowOff>
    </xdr:to>
    <xdr:sp macro="" textlink="">
      <xdr:nvSpPr>
        <xdr:cNvPr id="133" name="フローチャート : 判断 132"/>
        <xdr:cNvSpPr/>
      </xdr:nvSpPr>
      <xdr:spPr>
        <a:xfrm>
          <a:off x="1079500" y="942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110596</xdr:rowOff>
    </xdr:from>
    <xdr:ext cx="534377" cy="259045"/>
    <xdr:sp macro="" textlink="">
      <xdr:nvSpPr>
        <xdr:cNvPr id="134" name="テキスト ボックス 133"/>
        <xdr:cNvSpPr txBox="1"/>
      </xdr:nvSpPr>
      <xdr:spPr>
        <a:xfrm>
          <a:off x="863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94462</xdr:rowOff>
    </xdr:from>
    <xdr:to>
      <xdr:col>6</xdr:col>
      <xdr:colOff>561975</xdr:colOff>
      <xdr:row>53</xdr:row>
      <xdr:rowOff>24612</xdr:rowOff>
    </xdr:to>
    <xdr:sp macro="" textlink="">
      <xdr:nvSpPr>
        <xdr:cNvPr id="140" name="円/楕円 139"/>
        <xdr:cNvSpPr/>
      </xdr:nvSpPr>
      <xdr:spPr>
        <a:xfrm>
          <a:off x="4584700" y="90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117339</xdr:rowOff>
    </xdr:from>
    <xdr:ext cx="534377" cy="259045"/>
    <xdr:sp macro="" textlink="">
      <xdr:nvSpPr>
        <xdr:cNvPr id="141" name="物件費該当値テキスト"/>
        <xdr:cNvSpPr txBox="1"/>
      </xdr:nvSpPr>
      <xdr:spPr>
        <a:xfrm>
          <a:off x="4686300" y="88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813</xdr:rowOff>
    </xdr:from>
    <xdr:to>
      <xdr:col>5</xdr:col>
      <xdr:colOff>409575</xdr:colOff>
      <xdr:row>54</xdr:row>
      <xdr:rowOff>102413</xdr:rowOff>
    </xdr:to>
    <xdr:sp macro="" textlink="">
      <xdr:nvSpPr>
        <xdr:cNvPr id="142" name="円/楕円 141"/>
        <xdr:cNvSpPr/>
      </xdr:nvSpPr>
      <xdr:spPr>
        <a:xfrm>
          <a:off x="3746500" y="92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118940</xdr:rowOff>
    </xdr:from>
    <xdr:ext cx="534377" cy="259045"/>
    <xdr:sp macro="" textlink="">
      <xdr:nvSpPr>
        <xdr:cNvPr id="143" name="テキスト ボックス 142"/>
        <xdr:cNvSpPr txBox="1"/>
      </xdr:nvSpPr>
      <xdr:spPr>
        <a:xfrm>
          <a:off x="3530111" y="90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45924</xdr:rowOff>
    </xdr:from>
    <xdr:to>
      <xdr:col>4</xdr:col>
      <xdr:colOff>206375</xdr:colOff>
      <xdr:row>54</xdr:row>
      <xdr:rowOff>147524</xdr:rowOff>
    </xdr:to>
    <xdr:sp macro="" textlink="">
      <xdr:nvSpPr>
        <xdr:cNvPr id="144" name="円/楕円 143"/>
        <xdr:cNvSpPr/>
      </xdr:nvSpPr>
      <xdr:spPr>
        <a:xfrm>
          <a:off x="2857500" y="9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164051</xdr:rowOff>
    </xdr:from>
    <xdr:ext cx="534377" cy="259045"/>
    <xdr:sp macro="" textlink="">
      <xdr:nvSpPr>
        <xdr:cNvPr id="145" name="テキスト ボックス 144"/>
        <xdr:cNvSpPr txBox="1"/>
      </xdr:nvSpPr>
      <xdr:spPr>
        <a:xfrm>
          <a:off x="2641111" y="9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131610</xdr:rowOff>
    </xdr:from>
    <xdr:to>
      <xdr:col>3</xdr:col>
      <xdr:colOff>3175</xdr:colOff>
      <xdr:row>55</xdr:row>
      <xdr:rowOff>61760</xdr:rowOff>
    </xdr:to>
    <xdr:sp macro="" textlink="">
      <xdr:nvSpPr>
        <xdr:cNvPr id="146" name="円/楕円 145"/>
        <xdr:cNvSpPr/>
      </xdr:nvSpPr>
      <xdr:spPr>
        <a:xfrm>
          <a:off x="1968500" y="93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78287</xdr:rowOff>
    </xdr:from>
    <xdr:ext cx="534377" cy="259045"/>
    <xdr:sp macro="" textlink="">
      <xdr:nvSpPr>
        <xdr:cNvPr id="147" name="テキスト ボックス 146"/>
        <xdr:cNvSpPr txBox="1"/>
      </xdr:nvSpPr>
      <xdr:spPr>
        <a:xfrm>
          <a:off x="1752111" y="91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11633</xdr:rowOff>
    </xdr:from>
    <xdr:to>
      <xdr:col>1</xdr:col>
      <xdr:colOff>485775</xdr:colOff>
      <xdr:row>55</xdr:row>
      <xdr:rowOff>113233</xdr:rowOff>
    </xdr:to>
    <xdr:sp macro="" textlink="">
      <xdr:nvSpPr>
        <xdr:cNvPr id="148" name="円/楕円 147"/>
        <xdr:cNvSpPr/>
      </xdr:nvSpPr>
      <xdr:spPr>
        <a:xfrm>
          <a:off x="1079500" y="94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104360</xdr:rowOff>
    </xdr:from>
    <xdr:ext cx="534377" cy="259045"/>
    <xdr:sp macro="" textlink="">
      <xdr:nvSpPr>
        <xdr:cNvPr id="149" name="テキスト ボックス 148"/>
        <xdr:cNvSpPr txBox="1"/>
      </xdr:nvSpPr>
      <xdr:spPr>
        <a:xfrm>
          <a:off x="863111" y="95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32421</xdr:rowOff>
    </xdr:from>
    <xdr:to>
      <xdr:col>6</xdr:col>
      <xdr:colOff>511175</xdr:colOff>
      <xdr:row>74</xdr:row>
      <xdr:rowOff>64915</xdr:rowOff>
    </xdr:to>
    <xdr:cxnSp macro="">
      <xdr:nvCxnSpPr>
        <xdr:cNvPr id="180" name="直線コネクタ 179"/>
        <xdr:cNvCxnSpPr/>
      </xdr:nvCxnSpPr>
      <xdr:spPr>
        <a:xfrm flipV="1">
          <a:off x="3797300" y="12719721"/>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52669</xdr:rowOff>
    </xdr:from>
    <xdr:to>
      <xdr:col>5</xdr:col>
      <xdr:colOff>358775</xdr:colOff>
      <xdr:row>74</xdr:row>
      <xdr:rowOff>64915</xdr:rowOff>
    </xdr:to>
    <xdr:cxnSp macro="">
      <xdr:nvCxnSpPr>
        <xdr:cNvPr id="183" name="直線コネクタ 182"/>
        <xdr:cNvCxnSpPr/>
      </xdr:nvCxnSpPr>
      <xdr:spPr>
        <a:xfrm>
          <a:off x="2908300" y="1273996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726</xdr:rowOff>
    </xdr:from>
    <xdr:to>
      <xdr:col>5</xdr:col>
      <xdr:colOff>409575</xdr:colOff>
      <xdr:row>76</xdr:row>
      <xdr:rowOff>102326</xdr:rowOff>
    </xdr:to>
    <xdr:sp macro="" textlink="">
      <xdr:nvSpPr>
        <xdr:cNvPr id="184" name="フローチャート : 判断 183"/>
        <xdr:cNvSpPr/>
      </xdr:nvSpPr>
      <xdr:spPr>
        <a:xfrm>
          <a:off x="3746500" y="1303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93453</xdr:rowOff>
    </xdr:from>
    <xdr:ext cx="469744" cy="259045"/>
    <xdr:sp macro="" textlink="">
      <xdr:nvSpPr>
        <xdr:cNvPr id="185" name="テキスト ボックス 184"/>
        <xdr:cNvSpPr txBox="1"/>
      </xdr:nvSpPr>
      <xdr:spPr>
        <a:xfrm>
          <a:off x="3562427" y="131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49893</xdr:rowOff>
    </xdr:from>
    <xdr:to>
      <xdr:col>4</xdr:col>
      <xdr:colOff>155575</xdr:colOff>
      <xdr:row>74</xdr:row>
      <xdr:rowOff>52669</xdr:rowOff>
    </xdr:to>
    <xdr:cxnSp macro="">
      <xdr:nvCxnSpPr>
        <xdr:cNvPr id="186" name="直線コネクタ 185"/>
        <xdr:cNvCxnSpPr/>
      </xdr:nvCxnSpPr>
      <xdr:spPr>
        <a:xfrm>
          <a:off x="2019300" y="1273719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16890</xdr:rowOff>
    </xdr:from>
    <xdr:to>
      <xdr:col>4</xdr:col>
      <xdr:colOff>206375</xdr:colOff>
      <xdr:row>76</xdr:row>
      <xdr:rowOff>118490</xdr:rowOff>
    </xdr:to>
    <xdr:sp macro="" textlink="">
      <xdr:nvSpPr>
        <xdr:cNvPr id="187" name="フローチャート : 判断 186"/>
        <xdr:cNvSpPr/>
      </xdr:nvSpPr>
      <xdr:spPr>
        <a:xfrm>
          <a:off x="2857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109617</xdr:rowOff>
    </xdr:from>
    <xdr:ext cx="469744" cy="259045"/>
    <xdr:sp macro="" textlink="">
      <xdr:nvSpPr>
        <xdr:cNvPr id="188" name="テキスト ボックス 187"/>
        <xdr:cNvSpPr txBox="1"/>
      </xdr:nvSpPr>
      <xdr:spPr>
        <a:xfrm>
          <a:off x="2673427"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49893</xdr:rowOff>
    </xdr:from>
    <xdr:to>
      <xdr:col>2</xdr:col>
      <xdr:colOff>638175</xdr:colOff>
      <xdr:row>74</xdr:row>
      <xdr:rowOff>92511</xdr:rowOff>
    </xdr:to>
    <xdr:cxnSp macro="">
      <xdr:nvCxnSpPr>
        <xdr:cNvPr id="189" name="直線コネクタ 188"/>
        <xdr:cNvCxnSpPr/>
      </xdr:nvCxnSpPr>
      <xdr:spPr>
        <a:xfrm flipV="1">
          <a:off x="1130300" y="12737193"/>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12483</xdr:rowOff>
    </xdr:from>
    <xdr:to>
      <xdr:col>3</xdr:col>
      <xdr:colOff>3175</xdr:colOff>
      <xdr:row>76</xdr:row>
      <xdr:rowOff>114083</xdr:rowOff>
    </xdr:to>
    <xdr:sp macro="" textlink="">
      <xdr:nvSpPr>
        <xdr:cNvPr id="190" name="フローチャート : 判断 189"/>
        <xdr:cNvSpPr/>
      </xdr:nvSpPr>
      <xdr:spPr>
        <a:xfrm>
          <a:off x="1968500" y="130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105210</xdr:rowOff>
    </xdr:from>
    <xdr:ext cx="469744" cy="259045"/>
    <xdr:sp macro="" textlink="">
      <xdr:nvSpPr>
        <xdr:cNvPr id="191" name="テキスト ボックス 190"/>
        <xdr:cNvSpPr txBox="1"/>
      </xdr:nvSpPr>
      <xdr:spPr>
        <a:xfrm>
          <a:off x="1784427" y="131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61142</xdr:rowOff>
    </xdr:from>
    <xdr:to>
      <xdr:col>1</xdr:col>
      <xdr:colOff>485775</xdr:colOff>
      <xdr:row>76</xdr:row>
      <xdr:rowOff>162742</xdr:rowOff>
    </xdr:to>
    <xdr:sp macro="" textlink="">
      <xdr:nvSpPr>
        <xdr:cNvPr id="192" name="フローチャート : 判断 191"/>
        <xdr:cNvSpPr/>
      </xdr:nvSpPr>
      <xdr:spPr>
        <a:xfrm>
          <a:off x="1079500" y="13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153869</xdr:rowOff>
    </xdr:from>
    <xdr:ext cx="469744" cy="259045"/>
    <xdr:sp macro="" textlink="">
      <xdr:nvSpPr>
        <xdr:cNvPr id="193" name="テキスト ボックス 192"/>
        <xdr:cNvSpPr txBox="1"/>
      </xdr:nvSpPr>
      <xdr:spPr>
        <a:xfrm>
          <a:off x="895427" y="131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153071</xdr:rowOff>
    </xdr:from>
    <xdr:to>
      <xdr:col>6</xdr:col>
      <xdr:colOff>561975</xdr:colOff>
      <xdr:row>74</xdr:row>
      <xdr:rowOff>83221</xdr:rowOff>
    </xdr:to>
    <xdr:sp macro="" textlink="">
      <xdr:nvSpPr>
        <xdr:cNvPr id="199" name="円/楕円 198"/>
        <xdr:cNvSpPr/>
      </xdr:nvSpPr>
      <xdr:spPr>
        <a:xfrm>
          <a:off x="4584700" y="126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4498</xdr:rowOff>
    </xdr:from>
    <xdr:ext cx="469744" cy="259045"/>
    <xdr:sp macro="" textlink="">
      <xdr:nvSpPr>
        <xdr:cNvPr id="200" name="維持補修費該当値テキスト"/>
        <xdr:cNvSpPr txBox="1"/>
      </xdr:nvSpPr>
      <xdr:spPr>
        <a:xfrm>
          <a:off x="4686300" y="125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14115</xdr:rowOff>
    </xdr:from>
    <xdr:to>
      <xdr:col>5</xdr:col>
      <xdr:colOff>409575</xdr:colOff>
      <xdr:row>74</xdr:row>
      <xdr:rowOff>115715</xdr:rowOff>
    </xdr:to>
    <xdr:sp macro="" textlink="">
      <xdr:nvSpPr>
        <xdr:cNvPr id="201" name="円/楕円 200"/>
        <xdr:cNvSpPr/>
      </xdr:nvSpPr>
      <xdr:spPr>
        <a:xfrm>
          <a:off x="3746500" y="127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132242</xdr:rowOff>
    </xdr:from>
    <xdr:ext cx="469744" cy="259045"/>
    <xdr:sp macro="" textlink="">
      <xdr:nvSpPr>
        <xdr:cNvPr id="202" name="テキスト ボックス 201"/>
        <xdr:cNvSpPr txBox="1"/>
      </xdr:nvSpPr>
      <xdr:spPr>
        <a:xfrm>
          <a:off x="3562427" y="124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1869</xdr:rowOff>
    </xdr:from>
    <xdr:to>
      <xdr:col>4</xdr:col>
      <xdr:colOff>206375</xdr:colOff>
      <xdr:row>74</xdr:row>
      <xdr:rowOff>103469</xdr:rowOff>
    </xdr:to>
    <xdr:sp macro="" textlink="">
      <xdr:nvSpPr>
        <xdr:cNvPr id="203" name="円/楕円 202"/>
        <xdr:cNvSpPr/>
      </xdr:nvSpPr>
      <xdr:spPr>
        <a:xfrm>
          <a:off x="2857500" y="12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119996</xdr:rowOff>
    </xdr:from>
    <xdr:ext cx="469744" cy="259045"/>
    <xdr:sp macro="" textlink="">
      <xdr:nvSpPr>
        <xdr:cNvPr id="204" name="テキスト ボックス 203"/>
        <xdr:cNvSpPr txBox="1"/>
      </xdr:nvSpPr>
      <xdr:spPr>
        <a:xfrm>
          <a:off x="2673427" y="124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170543</xdr:rowOff>
    </xdr:from>
    <xdr:to>
      <xdr:col>3</xdr:col>
      <xdr:colOff>3175</xdr:colOff>
      <xdr:row>74</xdr:row>
      <xdr:rowOff>100693</xdr:rowOff>
    </xdr:to>
    <xdr:sp macro="" textlink="">
      <xdr:nvSpPr>
        <xdr:cNvPr id="205" name="円/楕円 204"/>
        <xdr:cNvSpPr/>
      </xdr:nvSpPr>
      <xdr:spPr>
        <a:xfrm>
          <a:off x="1968500" y="126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117220</xdr:rowOff>
    </xdr:from>
    <xdr:ext cx="469744" cy="259045"/>
    <xdr:sp macro="" textlink="">
      <xdr:nvSpPr>
        <xdr:cNvPr id="206" name="テキスト ボックス 205"/>
        <xdr:cNvSpPr txBox="1"/>
      </xdr:nvSpPr>
      <xdr:spPr>
        <a:xfrm>
          <a:off x="1784427" y="1246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41711</xdr:rowOff>
    </xdr:from>
    <xdr:to>
      <xdr:col>1</xdr:col>
      <xdr:colOff>485775</xdr:colOff>
      <xdr:row>74</xdr:row>
      <xdr:rowOff>143311</xdr:rowOff>
    </xdr:to>
    <xdr:sp macro="" textlink="">
      <xdr:nvSpPr>
        <xdr:cNvPr id="207" name="円/楕円 206"/>
        <xdr:cNvSpPr/>
      </xdr:nvSpPr>
      <xdr:spPr>
        <a:xfrm>
          <a:off x="1079500" y="12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159838</xdr:rowOff>
    </xdr:from>
    <xdr:ext cx="469744" cy="259045"/>
    <xdr:sp macro="" textlink="">
      <xdr:nvSpPr>
        <xdr:cNvPr id="208" name="テキスト ボックス 207"/>
        <xdr:cNvSpPr txBox="1"/>
      </xdr:nvSpPr>
      <xdr:spPr>
        <a:xfrm>
          <a:off x="895427" y="125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5511</xdr:rowOff>
    </xdr:from>
    <xdr:to>
      <xdr:col>6</xdr:col>
      <xdr:colOff>511175</xdr:colOff>
      <xdr:row>90</xdr:row>
      <xdr:rowOff>13909</xdr:rowOff>
    </xdr:to>
    <xdr:cxnSp macro="">
      <xdr:nvCxnSpPr>
        <xdr:cNvPr id="236" name="直線コネクタ 235"/>
        <xdr:cNvCxnSpPr/>
      </xdr:nvCxnSpPr>
      <xdr:spPr>
        <a:xfrm flipV="1">
          <a:off x="3797300" y="15436011"/>
          <a:ext cx="8382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13909</xdr:rowOff>
    </xdr:from>
    <xdr:to>
      <xdr:col>5</xdr:col>
      <xdr:colOff>358775</xdr:colOff>
      <xdr:row>90</xdr:row>
      <xdr:rowOff>129383</xdr:rowOff>
    </xdr:to>
    <xdr:cxnSp macro="">
      <xdr:nvCxnSpPr>
        <xdr:cNvPr id="239" name="直線コネクタ 238"/>
        <xdr:cNvCxnSpPr/>
      </xdr:nvCxnSpPr>
      <xdr:spPr>
        <a:xfrm flipV="1">
          <a:off x="2908300" y="15444409"/>
          <a:ext cx="889000" cy="1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77943</xdr:rowOff>
    </xdr:from>
    <xdr:to>
      <xdr:col>5</xdr:col>
      <xdr:colOff>409575</xdr:colOff>
      <xdr:row>96</xdr:row>
      <xdr:rowOff>8093</xdr:rowOff>
    </xdr:to>
    <xdr:sp macro="" textlink="">
      <xdr:nvSpPr>
        <xdr:cNvPr id="240" name="フローチャート : 判断 239"/>
        <xdr:cNvSpPr/>
      </xdr:nvSpPr>
      <xdr:spPr>
        <a:xfrm>
          <a:off x="3746500" y="163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170670</xdr:rowOff>
    </xdr:from>
    <xdr:ext cx="534377" cy="259045"/>
    <xdr:sp macro="" textlink="">
      <xdr:nvSpPr>
        <xdr:cNvPr id="241" name="テキスト ボックス 240"/>
        <xdr:cNvSpPr txBox="1"/>
      </xdr:nvSpPr>
      <xdr:spPr>
        <a:xfrm>
          <a:off x="3530111" y="164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129383</xdr:rowOff>
    </xdr:from>
    <xdr:to>
      <xdr:col>4</xdr:col>
      <xdr:colOff>155575</xdr:colOff>
      <xdr:row>90</xdr:row>
      <xdr:rowOff>152944</xdr:rowOff>
    </xdr:to>
    <xdr:cxnSp macro="">
      <xdr:nvCxnSpPr>
        <xdr:cNvPr id="242" name="直線コネクタ 241"/>
        <xdr:cNvCxnSpPr/>
      </xdr:nvCxnSpPr>
      <xdr:spPr>
        <a:xfrm flipV="1">
          <a:off x="2019300" y="15559883"/>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160314</xdr:rowOff>
    </xdr:from>
    <xdr:to>
      <xdr:col>4</xdr:col>
      <xdr:colOff>206375</xdr:colOff>
      <xdr:row>96</xdr:row>
      <xdr:rowOff>90464</xdr:rowOff>
    </xdr:to>
    <xdr:sp macro="" textlink="">
      <xdr:nvSpPr>
        <xdr:cNvPr id="243" name="フローチャート : 判断 242"/>
        <xdr:cNvSpPr/>
      </xdr:nvSpPr>
      <xdr:spPr>
        <a:xfrm>
          <a:off x="2857500" y="1644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81591</xdr:rowOff>
    </xdr:from>
    <xdr:ext cx="534377" cy="259045"/>
    <xdr:sp macro="" textlink="">
      <xdr:nvSpPr>
        <xdr:cNvPr id="244" name="テキスト ボックス 243"/>
        <xdr:cNvSpPr txBox="1"/>
      </xdr:nvSpPr>
      <xdr:spPr>
        <a:xfrm>
          <a:off x="2641111" y="165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127158</xdr:rowOff>
    </xdr:from>
    <xdr:to>
      <xdr:col>2</xdr:col>
      <xdr:colOff>638175</xdr:colOff>
      <xdr:row>90</xdr:row>
      <xdr:rowOff>152944</xdr:rowOff>
    </xdr:to>
    <xdr:cxnSp macro="">
      <xdr:nvCxnSpPr>
        <xdr:cNvPr id="245" name="直線コネクタ 244"/>
        <xdr:cNvCxnSpPr/>
      </xdr:nvCxnSpPr>
      <xdr:spPr>
        <a:xfrm>
          <a:off x="1130300" y="1555765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10582</xdr:rowOff>
    </xdr:from>
    <xdr:to>
      <xdr:col>3</xdr:col>
      <xdr:colOff>3175</xdr:colOff>
      <xdr:row>96</xdr:row>
      <xdr:rowOff>112182</xdr:rowOff>
    </xdr:to>
    <xdr:sp macro="" textlink="">
      <xdr:nvSpPr>
        <xdr:cNvPr id="246" name="フローチャート : 判断 245"/>
        <xdr:cNvSpPr/>
      </xdr:nvSpPr>
      <xdr:spPr>
        <a:xfrm>
          <a:off x="1968500" y="1646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103309</xdr:rowOff>
    </xdr:from>
    <xdr:ext cx="534377" cy="259045"/>
    <xdr:sp macro="" textlink="">
      <xdr:nvSpPr>
        <xdr:cNvPr id="247" name="テキスト ボックス 246"/>
        <xdr:cNvSpPr txBox="1"/>
      </xdr:nvSpPr>
      <xdr:spPr>
        <a:xfrm>
          <a:off x="1752111" y="165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4759</xdr:rowOff>
    </xdr:from>
    <xdr:to>
      <xdr:col>1</xdr:col>
      <xdr:colOff>485775</xdr:colOff>
      <xdr:row>96</xdr:row>
      <xdr:rowOff>106359</xdr:rowOff>
    </xdr:to>
    <xdr:sp macro="" textlink="">
      <xdr:nvSpPr>
        <xdr:cNvPr id="248" name="フローチャート : 判断 247"/>
        <xdr:cNvSpPr/>
      </xdr:nvSpPr>
      <xdr:spPr>
        <a:xfrm>
          <a:off x="1079500" y="164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97486</xdr:rowOff>
    </xdr:from>
    <xdr:ext cx="534377" cy="259045"/>
    <xdr:sp macro="" textlink="">
      <xdr:nvSpPr>
        <xdr:cNvPr id="249" name="テキスト ボックス 248"/>
        <xdr:cNvSpPr txBox="1"/>
      </xdr:nvSpPr>
      <xdr:spPr>
        <a:xfrm>
          <a:off x="863111" y="165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126161</xdr:rowOff>
    </xdr:from>
    <xdr:to>
      <xdr:col>6</xdr:col>
      <xdr:colOff>561975</xdr:colOff>
      <xdr:row>90</xdr:row>
      <xdr:rowOff>56311</xdr:rowOff>
    </xdr:to>
    <xdr:sp macro="" textlink="">
      <xdr:nvSpPr>
        <xdr:cNvPr id="255" name="円/楕円 254"/>
        <xdr:cNvSpPr/>
      </xdr:nvSpPr>
      <xdr:spPr>
        <a:xfrm>
          <a:off x="4584700" y="15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79188</xdr:rowOff>
    </xdr:from>
    <xdr:ext cx="599010" cy="259045"/>
    <xdr:sp macro="" textlink="">
      <xdr:nvSpPr>
        <xdr:cNvPr id="256" name="扶助費該当値テキスト"/>
        <xdr:cNvSpPr txBox="1"/>
      </xdr:nvSpPr>
      <xdr:spPr>
        <a:xfrm>
          <a:off x="4686300" y="153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158,805</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134559</xdr:rowOff>
    </xdr:from>
    <xdr:to>
      <xdr:col>5</xdr:col>
      <xdr:colOff>409575</xdr:colOff>
      <xdr:row>90</xdr:row>
      <xdr:rowOff>64709</xdr:rowOff>
    </xdr:to>
    <xdr:sp macro="" textlink="">
      <xdr:nvSpPr>
        <xdr:cNvPr id="257" name="円/楕円 256"/>
        <xdr:cNvSpPr/>
      </xdr:nvSpPr>
      <xdr:spPr>
        <a:xfrm>
          <a:off x="3746500" y="153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81236</xdr:rowOff>
    </xdr:from>
    <xdr:ext cx="599010" cy="259045"/>
    <xdr:sp macro="" textlink="">
      <xdr:nvSpPr>
        <xdr:cNvPr id="258" name="テキスト ボックス 257"/>
        <xdr:cNvSpPr txBox="1"/>
      </xdr:nvSpPr>
      <xdr:spPr>
        <a:xfrm>
          <a:off x="3497794" y="1516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158,254</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78583</xdr:rowOff>
    </xdr:from>
    <xdr:to>
      <xdr:col>4</xdr:col>
      <xdr:colOff>206375</xdr:colOff>
      <xdr:row>91</xdr:row>
      <xdr:rowOff>8733</xdr:rowOff>
    </xdr:to>
    <xdr:sp macro="" textlink="">
      <xdr:nvSpPr>
        <xdr:cNvPr id="259" name="円/楕円 258"/>
        <xdr:cNvSpPr/>
      </xdr:nvSpPr>
      <xdr:spPr>
        <a:xfrm>
          <a:off x="2857500" y="155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25260</xdr:rowOff>
    </xdr:from>
    <xdr:ext cx="599010" cy="259045"/>
    <xdr:sp macro="" textlink="">
      <xdr:nvSpPr>
        <xdr:cNvPr id="260" name="テキスト ボックス 259"/>
        <xdr:cNvSpPr txBox="1"/>
      </xdr:nvSpPr>
      <xdr:spPr>
        <a:xfrm>
          <a:off x="2608794" y="1528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150,677</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102144</xdr:rowOff>
    </xdr:from>
    <xdr:to>
      <xdr:col>3</xdr:col>
      <xdr:colOff>3175</xdr:colOff>
      <xdr:row>91</xdr:row>
      <xdr:rowOff>32294</xdr:rowOff>
    </xdr:to>
    <xdr:sp macro="" textlink="">
      <xdr:nvSpPr>
        <xdr:cNvPr id="261" name="円/楕円 260"/>
        <xdr:cNvSpPr/>
      </xdr:nvSpPr>
      <xdr:spPr>
        <a:xfrm>
          <a:off x="1968500" y="155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48821</xdr:rowOff>
    </xdr:from>
    <xdr:ext cx="599010" cy="259045"/>
    <xdr:sp macro="" textlink="">
      <xdr:nvSpPr>
        <xdr:cNvPr id="262" name="テキスト ボックス 261"/>
        <xdr:cNvSpPr txBox="1"/>
      </xdr:nvSpPr>
      <xdr:spPr>
        <a:xfrm>
          <a:off x="1719794" y="1530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76358</xdr:rowOff>
    </xdr:from>
    <xdr:to>
      <xdr:col>1</xdr:col>
      <xdr:colOff>485775</xdr:colOff>
      <xdr:row>91</xdr:row>
      <xdr:rowOff>6508</xdr:rowOff>
    </xdr:to>
    <xdr:sp macro="" textlink="">
      <xdr:nvSpPr>
        <xdr:cNvPr id="263" name="円/楕円 262"/>
        <xdr:cNvSpPr/>
      </xdr:nvSpPr>
      <xdr:spPr>
        <a:xfrm>
          <a:off x="1079500" y="155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23035</xdr:rowOff>
    </xdr:from>
    <xdr:ext cx="599010" cy="259045"/>
    <xdr:sp macro="" textlink="">
      <xdr:nvSpPr>
        <xdr:cNvPr id="264" name="テキスト ボックス 263"/>
        <xdr:cNvSpPr txBox="1"/>
      </xdr:nvSpPr>
      <xdr:spPr>
        <a:xfrm>
          <a:off x="830794" y="152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79154</xdr:rowOff>
    </xdr:from>
    <xdr:to>
      <xdr:col>15</xdr:col>
      <xdr:colOff>180975</xdr:colOff>
      <xdr:row>33</xdr:row>
      <xdr:rowOff>94698</xdr:rowOff>
    </xdr:to>
    <xdr:cxnSp macro="">
      <xdr:nvCxnSpPr>
        <xdr:cNvPr id="296" name="直線コネクタ 295"/>
        <xdr:cNvCxnSpPr/>
      </xdr:nvCxnSpPr>
      <xdr:spPr>
        <a:xfrm flipV="1">
          <a:off x="9639300" y="5737004"/>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94698</xdr:rowOff>
    </xdr:from>
    <xdr:to>
      <xdr:col>14</xdr:col>
      <xdr:colOff>28575</xdr:colOff>
      <xdr:row>34</xdr:row>
      <xdr:rowOff>744</xdr:rowOff>
    </xdr:to>
    <xdr:cxnSp macro="">
      <xdr:nvCxnSpPr>
        <xdr:cNvPr id="299" name="直線コネクタ 298"/>
        <xdr:cNvCxnSpPr/>
      </xdr:nvCxnSpPr>
      <xdr:spPr>
        <a:xfrm flipV="1">
          <a:off x="8750300" y="5752548"/>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156631</xdr:rowOff>
    </xdr:from>
    <xdr:to>
      <xdr:col>14</xdr:col>
      <xdr:colOff>79375</xdr:colOff>
      <xdr:row>36</xdr:row>
      <xdr:rowOff>86781</xdr:rowOff>
    </xdr:to>
    <xdr:sp macro="" textlink="">
      <xdr:nvSpPr>
        <xdr:cNvPr id="300" name="フローチャート : 判断 299"/>
        <xdr:cNvSpPr/>
      </xdr:nvSpPr>
      <xdr:spPr>
        <a:xfrm>
          <a:off x="9588500" y="61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77908</xdr:rowOff>
    </xdr:from>
    <xdr:ext cx="534377" cy="259045"/>
    <xdr:sp macro="" textlink="">
      <xdr:nvSpPr>
        <xdr:cNvPr id="301" name="テキスト ボックス 300"/>
        <xdr:cNvSpPr txBox="1"/>
      </xdr:nvSpPr>
      <xdr:spPr>
        <a:xfrm>
          <a:off x="9372111" y="62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744</xdr:rowOff>
    </xdr:from>
    <xdr:to>
      <xdr:col>12</xdr:col>
      <xdr:colOff>511175</xdr:colOff>
      <xdr:row>34</xdr:row>
      <xdr:rowOff>115174</xdr:rowOff>
    </xdr:to>
    <xdr:cxnSp macro="">
      <xdr:nvCxnSpPr>
        <xdr:cNvPr id="302" name="直線コネクタ 301"/>
        <xdr:cNvCxnSpPr/>
      </xdr:nvCxnSpPr>
      <xdr:spPr>
        <a:xfrm flipV="1">
          <a:off x="7861300" y="5830044"/>
          <a:ext cx="889000" cy="1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118030</xdr:rowOff>
    </xdr:from>
    <xdr:to>
      <xdr:col>12</xdr:col>
      <xdr:colOff>561975</xdr:colOff>
      <xdr:row>36</xdr:row>
      <xdr:rowOff>48180</xdr:rowOff>
    </xdr:to>
    <xdr:sp macro="" textlink="">
      <xdr:nvSpPr>
        <xdr:cNvPr id="303" name="フローチャート : 判断 302"/>
        <xdr:cNvSpPr/>
      </xdr:nvSpPr>
      <xdr:spPr>
        <a:xfrm>
          <a:off x="8699500" y="611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39307</xdr:rowOff>
    </xdr:from>
    <xdr:ext cx="534377" cy="259045"/>
    <xdr:sp macro="" textlink="">
      <xdr:nvSpPr>
        <xdr:cNvPr id="304" name="テキスト ボックス 303"/>
        <xdr:cNvSpPr txBox="1"/>
      </xdr:nvSpPr>
      <xdr:spPr>
        <a:xfrm>
          <a:off x="8483111" y="62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83889</xdr:rowOff>
    </xdr:from>
    <xdr:to>
      <xdr:col>11</xdr:col>
      <xdr:colOff>307975</xdr:colOff>
      <xdr:row>34</xdr:row>
      <xdr:rowOff>115174</xdr:rowOff>
    </xdr:to>
    <xdr:cxnSp macro="">
      <xdr:nvCxnSpPr>
        <xdr:cNvPr id="305" name="直線コネクタ 304"/>
        <xdr:cNvCxnSpPr/>
      </xdr:nvCxnSpPr>
      <xdr:spPr>
        <a:xfrm>
          <a:off x="6972300" y="5913189"/>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11437</xdr:rowOff>
    </xdr:from>
    <xdr:to>
      <xdr:col>11</xdr:col>
      <xdr:colOff>358775</xdr:colOff>
      <xdr:row>36</xdr:row>
      <xdr:rowOff>113037</xdr:rowOff>
    </xdr:to>
    <xdr:sp macro="" textlink="">
      <xdr:nvSpPr>
        <xdr:cNvPr id="306" name="フローチャート : 判断 305"/>
        <xdr:cNvSpPr/>
      </xdr:nvSpPr>
      <xdr:spPr>
        <a:xfrm>
          <a:off x="7810500" y="618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104164</xdr:rowOff>
    </xdr:from>
    <xdr:ext cx="534377" cy="259045"/>
    <xdr:sp macro="" textlink="">
      <xdr:nvSpPr>
        <xdr:cNvPr id="307" name="テキスト ボックス 306"/>
        <xdr:cNvSpPr txBox="1"/>
      </xdr:nvSpPr>
      <xdr:spPr>
        <a:xfrm>
          <a:off x="7594111" y="62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8335</xdr:rowOff>
    </xdr:from>
    <xdr:to>
      <xdr:col>10</xdr:col>
      <xdr:colOff>155575</xdr:colOff>
      <xdr:row>36</xdr:row>
      <xdr:rowOff>109935</xdr:rowOff>
    </xdr:to>
    <xdr:sp macro="" textlink="">
      <xdr:nvSpPr>
        <xdr:cNvPr id="308" name="フローチャート : 判断 307"/>
        <xdr:cNvSpPr/>
      </xdr:nvSpPr>
      <xdr:spPr>
        <a:xfrm>
          <a:off x="6921500" y="618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101062</xdr:rowOff>
    </xdr:from>
    <xdr:ext cx="534377" cy="259045"/>
    <xdr:sp macro="" textlink="">
      <xdr:nvSpPr>
        <xdr:cNvPr id="309" name="テキスト ボックス 308"/>
        <xdr:cNvSpPr txBox="1"/>
      </xdr:nvSpPr>
      <xdr:spPr>
        <a:xfrm>
          <a:off x="6705111" y="62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26,967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28354</xdr:rowOff>
    </xdr:from>
    <xdr:to>
      <xdr:col>15</xdr:col>
      <xdr:colOff>231775</xdr:colOff>
      <xdr:row>33</xdr:row>
      <xdr:rowOff>129954</xdr:rowOff>
    </xdr:to>
    <xdr:sp macro="" textlink="">
      <xdr:nvSpPr>
        <xdr:cNvPr id="315" name="円/楕円 314"/>
        <xdr:cNvSpPr/>
      </xdr:nvSpPr>
      <xdr:spPr>
        <a:xfrm>
          <a:off x="10426700" y="568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51231</xdr:rowOff>
    </xdr:from>
    <xdr:ext cx="534377" cy="259045"/>
    <xdr:sp macro="" textlink="">
      <xdr:nvSpPr>
        <xdr:cNvPr id="316" name="補助費等該当値テキスト"/>
        <xdr:cNvSpPr txBox="1"/>
      </xdr:nvSpPr>
      <xdr:spPr>
        <a:xfrm>
          <a:off x="10528300" y="55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43898</xdr:rowOff>
    </xdr:from>
    <xdr:to>
      <xdr:col>14</xdr:col>
      <xdr:colOff>79375</xdr:colOff>
      <xdr:row>33</xdr:row>
      <xdr:rowOff>145498</xdr:rowOff>
    </xdr:to>
    <xdr:sp macro="" textlink="">
      <xdr:nvSpPr>
        <xdr:cNvPr id="317" name="円/楕円 316"/>
        <xdr:cNvSpPr/>
      </xdr:nvSpPr>
      <xdr:spPr>
        <a:xfrm>
          <a:off x="9588500" y="57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162025</xdr:rowOff>
    </xdr:from>
    <xdr:ext cx="534377" cy="259045"/>
    <xdr:sp macro="" textlink="">
      <xdr:nvSpPr>
        <xdr:cNvPr id="318" name="テキスト ボックス 317"/>
        <xdr:cNvSpPr txBox="1"/>
      </xdr:nvSpPr>
      <xdr:spPr>
        <a:xfrm>
          <a:off x="9372111" y="54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121394</xdr:rowOff>
    </xdr:from>
    <xdr:to>
      <xdr:col>12</xdr:col>
      <xdr:colOff>561975</xdr:colOff>
      <xdr:row>34</xdr:row>
      <xdr:rowOff>51544</xdr:rowOff>
    </xdr:to>
    <xdr:sp macro="" textlink="">
      <xdr:nvSpPr>
        <xdr:cNvPr id="319" name="円/楕円 318"/>
        <xdr:cNvSpPr/>
      </xdr:nvSpPr>
      <xdr:spPr>
        <a:xfrm>
          <a:off x="8699500" y="5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68071</xdr:rowOff>
    </xdr:from>
    <xdr:ext cx="534377" cy="259045"/>
    <xdr:sp macro="" textlink="">
      <xdr:nvSpPr>
        <xdr:cNvPr id="320" name="テキスト ボックス 319"/>
        <xdr:cNvSpPr txBox="1"/>
      </xdr:nvSpPr>
      <xdr:spPr>
        <a:xfrm>
          <a:off x="8483111" y="55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64374</xdr:rowOff>
    </xdr:from>
    <xdr:to>
      <xdr:col>11</xdr:col>
      <xdr:colOff>358775</xdr:colOff>
      <xdr:row>34</xdr:row>
      <xdr:rowOff>165974</xdr:rowOff>
    </xdr:to>
    <xdr:sp macro="" textlink="">
      <xdr:nvSpPr>
        <xdr:cNvPr id="321" name="円/楕円 320"/>
        <xdr:cNvSpPr/>
      </xdr:nvSpPr>
      <xdr:spPr>
        <a:xfrm>
          <a:off x="7810500" y="58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11051</xdr:rowOff>
    </xdr:from>
    <xdr:ext cx="534377" cy="259045"/>
    <xdr:sp macro="" textlink="">
      <xdr:nvSpPr>
        <xdr:cNvPr id="322" name="テキスト ボックス 321"/>
        <xdr:cNvSpPr txBox="1"/>
      </xdr:nvSpPr>
      <xdr:spPr>
        <a:xfrm>
          <a:off x="7594111" y="56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33089</xdr:rowOff>
    </xdr:from>
    <xdr:to>
      <xdr:col>10</xdr:col>
      <xdr:colOff>155575</xdr:colOff>
      <xdr:row>34</xdr:row>
      <xdr:rowOff>134689</xdr:rowOff>
    </xdr:to>
    <xdr:sp macro="" textlink="">
      <xdr:nvSpPr>
        <xdr:cNvPr id="323" name="円/楕円 322"/>
        <xdr:cNvSpPr/>
      </xdr:nvSpPr>
      <xdr:spPr>
        <a:xfrm>
          <a:off x="6921500" y="5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151216</xdr:rowOff>
    </xdr:from>
    <xdr:ext cx="534377" cy="259045"/>
    <xdr:sp macro="" textlink="">
      <xdr:nvSpPr>
        <xdr:cNvPr id="324" name="テキスト ボックス 323"/>
        <xdr:cNvSpPr txBox="1"/>
      </xdr:nvSpPr>
      <xdr:spPr>
        <a:xfrm>
          <a:off x="6705111" y="56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161290</xdr:rowOff>
    </xdr:from>
    <xdr:to>
      <xdr:col>15</xdr:col>
      <xdr:colOff>180975</xdr:colOff>
      <xdr:row>52</xdr:row>
      <xdr:rowOff>57582</xdr:rowOff>
    </xdr:to>
    <xdr:cxnSp macro="">
      <xdr:nvCxnSpPr>
        <xdr:cNvPr id="353" name="直線コネクタ 352"/>
        <xdr:cNvCxnSpPr/>
      </xdr:nvCxnSpPr>
      <xdr:spPr>
        <a:xfrm flipV="1">
          <a:off x="9639300" y="8905240"/>
          <a:ext cx="8382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57582</xdr:rowOff>
    </xdr:from>
    <xdr:to>
      <xdr:col>14</xdr:col>
      <xdr:colOff>28575</xdr:colOff>
      <xdr:row>53</xdr:row>
      <xdr:rowOff>92418</xdr:rowOff>
    </xdr:to>
    <xdr:cxnSp macro="">
      <xdr:nvCxnSpPr>
        <xdr:cNvPr id="356" name="直線コネクタ 355"/>
        <xdr:cNvCxnSpPr/>
      </xdr:nvCxnSpPr>
      <xdr:spPr>
        <a:xfrm flipV="1">
          <a:off x="8750300" y="8972982"/>
          <a:ext cx="889000" cy="2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103188</xdr:rowOff>
    </xdr:from>
    <xdr:to>
      <xdr:col>14</xdr:col>
      <xdr:colOff>79375</xdr:colOff>
      <xdr:row>56</xdr:row>
      <xdr:rowOff>33338</xdr:rowOff>
    </xdr:to>
    <xdr:sp macro="" textlink="">
      <xdr:nvSpPr>
        <xdr:cNvPr id="357" name="フローチャート : 判断 356"/>
        <xdr:cNvSpPr/>
      </xdr:nvSpPr>
      <xdr:spPr>
        <a:xfrm>
          <a:off x="9588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24465</xdr:rowOff>
    </xdr:from>
    <xdr:ext cx="534377" cy="259045"/>
    <xdr:sp macro="" textlink="">
      <xdr:nvSpPr>
        <xdr:cNvPr id="358" name="テキスト ボックス 357"/>
        <xdr:cNvSpPr txBox="1"/>
      </xdr:nvSpPr>
      <xdr:spPr>
        <a:xfrm>
          <a:off x="9372111" y="96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92418</xdr:rowOff>
    </xdr:from>
    <xdr:to>
      <xdr:col>12</xdr:col>
      <xdr:colOff>511175</xdr:colOff>
      <xdr:row>54</xdr:row>
      <xdr:rowOff>61735</xdr:rowOff>
    </xdr:to>
    <xdr:cxnSp macro="">
      <xdr:nvCxnSpPr>
        <xdr:cNvPr id="359" name="直線コネクタ 358"/>
        <xdr:cNvCxnSpPr/>
      </xdr:nvCxnSpPr>
      <xdr:spPr>
        <a:xfrm flipV="1">
          <a:off x="7861300" y="9179268"/>
          <a:ext cx="889000" cy="1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163423</xdr:rowOff>
    </xdr:from>
    <xdr:to>
      <xdr:col>12</xdr:col>
      <xdr:colOff>561975</xdr:colOff>
      <xdr:row>56</xdr:row>
      <xdr:rowOff>93573</xdr:rowOff>
    </xdr:to>
    <xdr:sp macro="" textlink="">
      <xdr:nvSpPr>
        <xdr:cNvPr id="360" name="フローチャート : 判断 359"/>
        <xdr:cNvSpPr/>
      </xdr:nvSpPr>
      <xdr:spPr>
        <a:xfrm>
          <a:off x="8699500" y="95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84700</xdr:rowOff>
    </xdr:from>
    <xdr:ext cx="534377" cy="259045"/>
    <xdr:sp macro="" textlink="">
      <xdr:nvSpPr>
        <xdr:cNvPr id="361" name="テキスト ボックス 360"/>
        <xdr:cNvSpPr txBox="1"/>
      </xdr:nvSpPr>
      <xdr:spPr>
        <a:xfrm>
          <a:off x="8483111" y="96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61735</xdr:rowOff>
    </xdr:from>
    <xdr:to>
      <xdr:col>11</xdr:col>
      <xdr:colOff>307975</xdr:colOff>
      <xdr:row>56</xdr:row>
      <xdr:rowOff>90983</xdr:rowOff>
    </xdr:to>
    <xdr:cxnSp macro="">
      <xdr:nvCxnSpPr>
        <xdr:cNvPr id="362" name="直線コネクタ 361"/>
        <xdr:cNvCxnSpPr/>
      </xdr:nvCxnSpPr>
      <xdr:spPr>
        <a:xfrm flipV="1">
          <a:off x="6972300" y="9320035"/>
          <a:ext cx="889000" cy="3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160668</xdr:rowOff>
    </xdr:from>
    <xdr:to>
      <xdr:col>11</xdr:col>
      <xdr:colOff>358775</xdr:colOff>
      <xdr:row>56</xdr:row>
      <xdr:rowOff>90818</xdr:rowOff>
    </xdr:to>
    <xdr:sp macro="" textlink="">
      <xdr:nvSpPr>
        <xdr:cNvPr id="363" name="フローチャート : 判断 362"/>
        <xdr:cNvSpPr/>
      </xdr:nvSpPr>
      <xdr:spPr>
        <a:xfrm>
          <a:off x="7810500" y="959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81945</xdr:rowOff>
    </xdr:from>
    <xdr:ext cx="534377" cy="259045"/>
    <xdr:sp macro="" textlink="">
      <xdr:nvSpPr>
        <xdr:cNvPr id="364" name="テキスト ボックス 363"/>
        <xdr:cNvSpPr txBox="1"/>
      </xdr:nvSpPr>
      <xdr:spPr>
        <a:xfrm>
          <a:off x="7594111" y="96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77432</xdr:rowOff>
    </xdr:from>
    <xdr:to>
      <xdr:col>10</xdr:col>
      <xdr:colOff>155575</xdr:colOff>
      <xdr:row>57</xdr:row>
      <xdr:rowOff>7582</xdr:rowOff>
    </xdr:to>
    <xdr:sp macro="" textlink="">
      <xdr:nvSpPr>
        <xdr:cNvPr id="365" name="フローチャート : 判断 364"/>
        <xdr:cNvSpPr/>
      </xdr:nvSpPr>
      <xdr:spPr>
        <a:xfrm>
          <a:off x="6921500" y="967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170159</xdr:rowOff>
    </xdr:from>
    <xdr:ext cx="534377" cy="259045"/>
    <xdr:sp macro="" textlink="">
      <xdr:nvSpPr>
        <xdr:cNvPr id="366" name="テキスト ボックス 365"/>
        <xdr:cNvSpPr txBox="1"/>
      </xdr:nvSpPr>
      <xdr:spPr>
        <a:xfrm>
          <a:off x="6705111" y="97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110490</xdr:rowOff>
    </xdr:from>
    <xdr:to>
      <xdr:col>15</xdr:col>
      <xdr:colOff>231775</xdr:colOff>
      <xdr:row>52</xdr:row>
      <xdr:rowOff>40640</xdr:rowOff>
    </xdr:to>
    <xdr:sp macro="" textlink="">
      <xdr:nvSpPr>
        <xdr:cNvPr id="372" name="円/楕円 371"/>
        <xdr:cNvSpPr/>
      </xdr:nvSpPr>
      <xdr:spPr>
        <a:xfrm>
          <a:off x="10426700" y="88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133367</xdr:rowOff>
    </xdr:from>
    <xdr:ext cx="534377" cy="259045"/>
    <xdr:sp macro="" textlink="">
      <xdr:nvSpPr>
        <xdr:cNvPr id="373" name="普通建設事業費該当値テキスト"/>
        <xdr:cNvSpPr txBox="1"/>
      </xdr:nvSpPr>
      <xdr:spPr>
        <a:xfrm>
          <a:off x="10528300" y="87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98,800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6782</xdr:rowOff>
    </xdr:from>
    <xdr:to>
      <xdr:col>14</xdr:col>
      <xdr:colOff>79375</xdr:colOff>
      <xdr:row>52</xdr:row>
      <xdr:rowOff>108382</xdr:rowOff>
    </xdr:to>
    <xdr:sp macro="" textlink="">
      <xdr:nvSpPr>
        <xdr:cNvPr id="374" name="円/楕円 373"/>
        <xdr:cNvSpPr/>
      </xdr:nvSpPr>
      <xdr:spPr>
        <a:xfrm>
          <a:off x="9588500" y="8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124909</xdr:rowOff>
    </xdr:from>
    <xdr:ext cx="534377" cy="259045"/>
    <xdr:sp macro="" textlink="">
      <xdr:nvSpPr>
        <xdr:cNvPr id="375" name="テキスト ボックス 374"/>
        <xdr:cNvSpPr txBox="1"/>
      </xdr:nvSpPr>
      <xdr:spPr>
        <a:xfrm>
          <a:off x="9372111" y="869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41618</xdr:rowOff>
    </xdr:from>
    <xdr:to>
      <xdr:col>12</xdr:col>
      <xdr:colOff>561975</xdr:colOff>
      <xdr:row>53</xdr:row>
      <xdr:rowOff>143218</xdr:rowOff>
    </xdr:to>
    <xdr:sp macro="" textlink="">
      <xdr:nvSpPr>
        <xdr:cNvPr id="376" name="円/楕円 375"/>
        <xdr:cNvSpPr/>
      </xdr:nvSpPr>
      <xdr:spPr>
        <a:xfrm>
          <a:off x="8699500" y="91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159745</xdr:rowOff>
    </xdr:from>
    <xdr:ext cx="534377" cy="259045"/>
    <xdr:sp macro="" textlink="">
      <xdr:nvSpPr>
        <xdr:cNvPr id="377" name="テキスト ボックス 376"/>
        <xdr:cNvSpPr txBox="1"/>
      </xdr:nvSpPr>
      <xdr:spPr>
        <a:xfrm>
          <a:off x="8483111" y="8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10935</xdr:rowOff>
    </xdr:from>
    <xdr:to>
      <xdr:col>11</xdr:col>
      <xdr:colOff>358775</xdr:colOff>
      <xdr:row>54</xdr:row>
      <xdr:rowOff>112535</xdr:rowOff>
    </xdr:to>
    <xdr:sp macro="" textlink="">
      <xdr:nvSpPr>
        <xdr:cNvPr id="378" name="円/楕円 377"/>
        <xdr:cNvSpPr/>
      </xdr:nvSpPr>
      <xdr:spPr>
        <a:xfrm>
          <a:off x="7810500" y="92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129062</xdr:rowOff>
    </xdr:from>
    <xdr:ext cx="534377" cy="259045"/>
    <xdr:sp macro="" textlink="">
      <xdr:nvSpPr>
        <xdr:cNvPr id="379" name="テキスト ボックス 378"/>
        <xdr:cNvSpPr txBox="1"/>
      </xdr:nvSpPr>
      <xdr:spPr>
        <a:xfrm>
          <a:off x="7594111" y="90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40183</xdr:rowOff>
    </xdr:from>
    <xdr:to>
      <xdr:col>10</xdr:col>
      <xdr:colOff>155575</xdr:colOff>
      <xdr:row>56</xdr:row>
      <xdr:rowOff>141783</xdr:rowOff>
    </xdr:to>
    <xdr:sp macro="" textlink="">
      <xdr:nvSpPr>
        <xdr:cNvPr id="380" name="円/楕円 379"/>
        <xdr:cNvSpPr/>
      </xdr:nvSpPr>
      <xdr:spPr>
        <a:xfrm>
          <a:off x="6921500" y="96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158310</xdr:rowOff>
    </xdr:from>
    <xdr:ext cx="534377" cy="259045"/>
    <xdr:sp macro="" textlink="">
      <xdr:nvSpPr>
        <xdr:cNvPr id="381" name="テキスト ボックス 380"/>
        <xdr:cNvSpPr txBox="1"/>
      </xdr:nvSpPr>
      <xdr:spPr>
        <a:xfrm>
          <a:off x="6705111" y="94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122021</xdr:rowOff>
    </xdr:from>
    <xdr:to>
      <xdr:col>15</xdr:col>
      <xdr:colOff>180975</xdr:colOff>
      <xdr:row>75</xdr:row>
      <xdr:rowOff>25781</xdr:rowOff>
    </xdr:to>
    <xdr:cxnSp macro="">
      <xdr:nvCxnSpPr>
        <xdr:cNvPr id="410" name="直線コネクタ 409"/>
        <xdr:cNvCxnSpPr/>
      </xdr:nvCxnSpPr>
      <xdr:spPr>
        <a:xfrm flipV="1">
          <a:off x="9639300" y="12466421"/>
          <a:ext cx="838200" cy="4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37312</xdr:rowOff>
    </xdr:from>
    <xdr:to>
      <xdr:col>14</xdr:col>
      <xdr:colOff>79375</xdr:colOff>
      <xdr:row>77</xdr:row>
      <xdr:rowOff>138912</xdr:rowOff>
    </xdr:to>
    <xdr:sp macro="" textlink="">
      <xdr:nvSpPr>
        <xdr:cNvPr id="413" name="フローチャート : 判断 412"/>
        <xdr:cNvSpPr/>
      </xdr:nvSpPr>
      <xdr:spPr>
        <a:xfrm>
          <a:off x="9588500" y="13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130039</xdr:rowOff>
    </xdr:from>
    <xdr:ext cx="534377" cy="259045"/>
    <xdr:sp macro="" textlink="">
      <xdr:nvSpPr>
        <xdr:cNvPr id="414" name="テキスト ボックス 413"/>
        <xdr:cNvSpPr txBox="1"/>
      </xdr:nvSpPr>
      <xdr:spPr>
        <a:xfrm>
          <a:off x="9372111" y="133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71221</xdr:rowOff>
    </xdr:from>
    <xdr:to>
      <xdr:col>15</xdr:col>
      <xdr:colOff>231775</xdr:colOff>
      <xdr:row>73</xdr:row>
      <xdr:rowOff>1371</xdr:rowOff>
    </xdr:to>
    <xdr:sp macro="" textlink="">
      <xdr:nvSpPr>
        <xdr:cNvPr id="420" name="円/楕円 419"/>
        <xdr:cNvSpPr/>
      </xdr:nvSpPr>
      <xdr:spPr>
        <a:xfrm>
          <a:off x="10426700" y="124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94098</xdr:rowOff>
    </xdr:from>
    <xdr:ext cx="534377" cy="259045"/>
    <xdr:sp macro="" textlink="">
      <xdr:nvSpPr>
        <xdr:cNvPr id="421" name="普通建設事業費 （ うち新規整備　）該当値テキスト"/>
        <xdr:cNvSpPr txBox="1"/>
      </xdr:nvSpPr>
      <xdr:spPr>
        <a:xfrm>
          <a:off x="10528300" y="122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146431</xdr:rowOff>
    </xdr:from>
    <xdr:to>
      <xdr:col>14</xdr:col>
      <xdr:colOff>79375</xdr:colOff>
      <xdr:row>75</xdr:row>
      <xdr:rowOff>76581</xdr:rowOff>
    </xdr:to>
    <xdr:sp macro="" textlink="">
      <xdr:nvSpPr>
        <xdr:cNvPr id="422" name="円/楕円 421"/>
        <xdr:cNvSpPr/>
      </xdr:nvSpPr>
      <xdr:spPr>
        <a:xfrm>
          <a:off x="9588500" y="12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93108</xdr:rowOff>
    </xdr:from>
    <xdr:ext cx="534377" cy="259045"/>
    <xdr:sp macro="" textlink="">
      <xdr:nvSpPr>
        <xdr:cNvPr id="423" name="テキスト ボックス 422"/>
        <xdr:cNvSpPr txBox="1"/>
      </xdr:nvSpPr>
      <xdr:spPr>
        <a:xfrm>
          <a:off x="9372111" y="126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72811</xdr:rowOff>
    </xdr:from>
    <xdr:to>
      <xdr:col>15</xdr:col>
      <xdr:colOff>180975</xdr:colOff>
      <xdr:row>95</xdr:row>
      <xdr:rowOff>149941</xdr:rowOff>
    </xdr:to>
    <xdr:cxnSp macro="">
      <xdr:nvCxnSpPr>
        <xdr:cNvPr id="450" name="直線コネクタ 449"/>
        <xdr:cNvCxnSpPr/>
      </xdr:nvCxnSpPr>
      <xdr:spPr>
        <a:xfrm>
          <a:off x="9639300" y="16017661"/>
          <a:ext cx="838200" cy="4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100239</xdr:rowOff>
    </xdr:from>
    <xdr:to>
      <xdr:col>14</xdr:col>
      <xdr:colOff>79375</xdr:colOff>
      <xdr:row>96</xdr:row>
      <xdr:rowOff>30389</xdr:rowOff>
    </xdr:to>
    <xdr:sp macro="" textlink="">
      <xdr:nvSpPr>
        <xdr:cNvPr id="453" name="フローチャート : 判断 452"/>
        <xdr:cNvSpPr/>
      </xdr:nvSpPr>
      <xdr:spPr>
        <a:xfrm>
          <a:off x="9588500" y="163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21516</xdr:rowOff>
    </xdr:from>
    <xdr:ext cx="534377" cy="259045"/>
    <xdr:sp macro="" textlink="">
      <xdr:nvSpPr>
        <xdr:cNvPr id="454" name="テキスト ボックス 453"/>
        <xdr:cNvSpPr txBox="1"/>
      </xdr:nvSpPr>
      <xdr:spPr>
        <a:xfrm>
          <a:off x="9372111" y="16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99141</xdr:rowOff>
    </xdr:from>
    <xdr:to>
      <xdr:col>15</xdr:col>
      <xdr:colOff>231775</xdr:colOff>
      <xdr:row>96</xdr:row>
      <xdr:rowOff>29291</xdr:rowOff>
    </xdr:to>
    <xdr:sp macro="" textlink="">
      <xdr:nvSpPr>
        <xdr:cNvPr id="460" name="円/楕円 459"/>
        <xdr:cNvSpPr/>
      </xdr:nvSpPr>
      <xdr:spPr>
        <a:xfrm>
          <a:off x="10426700" y="163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122018</xdr:rowOff>
    </xdr:from>
    <xdr:ext cx="534377" cy="259045"/>
    <xdr:sp macro="" textlink="">
      <xdr:nvSpPr>
        <xdr:cNvPr id="461" name="普通建設事業費 （ うち更新整備　）該当値テキスト"/>
        <xdr:cNvSpPr txBox="1"/>
      </xdr:nvSpPr>
      <xdr:spPr>
        <a:xfrm>
          <a:off x="10528300" y="162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22011</xdr:rowOff>
    </xdr:from>
    <xdr:to>
      <xdr:col>14</xdr:col>
      <xdr:colOff>79375</xdr:colOff>
      <xdr:row>93</xdr:row>
      <xdr:rowOff>123611</xdr:rowOff>
    </xdr:to>
    <xdr:sp macro="" textlink="">
      <xdr:nvSpPr>
        <xdr:cNvPr id="462" name="円/楕円 461"/>
        <xdr:cNvSpPr/>
      </xdr:nvSpPr>
      <xdr:spPr>
        <a:xfrm>
          <a:off x="9588500" y="159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140138</xdr:rowOff>
    </xdr:from>
    <xdr:ext cx="534377" cy="259045"/>
    <xdr:sp macro="" textlink="">
      <xdr:nvSpPr>
        <xdr:cNvPr id="463" name="テキスト ボックス 462"/>
        <xdr:cNvSpPr txBox="1"/>
      </xdr:nvSpPr>
      <xdr:spPr>
        <a:xfrm>
          <a:off x="9372111" y="157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10351</xdr:rowOff>
    </xdr:from>
    <xdr:to>
      <xdr:col>23</xdr:col>
      <xdr:colOff>517525</xdr:colOff>
      <xdr:row>38</xdr:row>
      <xdr:rowOff>52070</xdr:rowOff>
    </xdr:to>
    <xdr:cxnSp macro="">
      <xdr:nvCxnSpPr>
        <xdr:cNvPr id="492" name="直線コネクタ 491"/>
        <xdr:cNvCxnSpPr/>
      </xdr:nvCxnSpPr>
      <xdr:spPr>
        <a:xfrm flipV="1">
          <a:off x="15481300" y="6525451"/>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52658</xdr:rowOff>
    </xdr:from>
    <xdr:ext cx="378565" cy="259045"/>
    <xdr:sp macro="" textlink="">
      <xdr:nvSpPr>
        <xdr:cNvPr id="493" name="災害復旧事業費平均値テキスト"/>
        <xdr:cNvSpPr txBox="1"/>
      </xdr:nvSpPr>
      <xdr:spPr>
        <a:xfrm>
          <a:off x="16370300" y="6567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165418</xdr:rowOff>
    </xdr:from>
    <xdr:to>
      <xdr:col>22</xdr:col>
      <xdr:colOff>365125</xdr:colOff>
      <xdr:row>38</xdr:row>
      <xdr:rowOff>52070</xdr:rowOff>
    </xdr:to>
    <xdr:cxnSp macro="">
      <xdr:nvCxnSpPr>
        <xdr:cNvPr id="495" name="直線コネクタ 494"/>
        <xdr:cNvCxnSpPr/>
      </xdr:nvCxnSpPr>
      <xdr:spPr>
        <a:xfrm>
          <a:off x="14592300" y="6509068"/>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94044</xdr:rowOff>
    </xdr:from>
    <xdr:to>
      <xdr:col>22</xdr:col>
      <xdr:colOff>415925</xdr:colOff>
      <xdr:row>39</xdr:row>
      <xdr:rowOff>24194</xdr:rowOff>
    </xdr:to>
    <xdr:sp macro="" textlink="">
      <xdr:nvSpPr>
        <xdr:cNvPr id="496" name="フローチャート : 判断 495"/>
        <xdr:cNvSpPr/>
      </xdr:nvSpPr>
      <xdr:spPr>
        <a:xfrm>
          <a:off x="15430500" y="66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15321</xdr:rowOff>
    </xdr:from>
    <xdr:ext cx="378565" cy="259045"/>
    <xdr:sp macro="" textlink="">
      <xdr:nvSpPr>
        <xdr:cNvPr id="497" name="テキスト ボックス 496"/>
        <xdr:cNvSpPr txBox="1"/>
      </xdr:nvSpPr>
      <xdr:spPr>
        <a:xfrm>
          <a:off x="15292017" y="670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50165</xdr:rowOff>
    </xdr:from>
    <xdr:to>
      <xdr:col>21</xdr:col>
      <xdr:colOff>161925</xdr:colOff>
      <xdr:row>37</xdr:row>
      <xdr:rowOff>165418</xdr:rowOff>
    </xdr:to>
    <xdr:cxnSp macro="">
      <xdr:nvCxnSpPr>
        <xdr:cNvPr id="498" name="直線コネクタ 497"/>
        <xdr:cNvCxnSpPr/>
      </xdr:nvCxnSpPr>
      <xdr:spPr>
        <a:xfrm>
          <a:off x="13703300" y="6222365"/>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104140</xdr:rowOff>
    </xdr:from>
    <xdr:to>
      <xdr:col>21</xdr:col>
      <xdr:colOff>212725</xdr:colOff>
      <xdr:row>39</xdr:row>
      <xdr:rowOff>34290</xdr:rowOff>
    </xdr:to>
    <xdr:sp macro="" textlink="">
      <xdr:nvSpPr>
        <xdr:cNvPr id="499" name="フローチャート : 判断 498"/>
        <xdr:cNvSpPr/>
      </xdr:nvSpPr>
      <xdr:spPr>
        <a:xfrm>
          <a:off x="14541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25417</xdr:rowOff>
    </xdr:from>
    <xdr:ext cx="378565" cy="259045"/>
    <xdr:sp macro="" textlink="">
      <xdr:nvSpPr>
        <xdr:cNvPr id="500" name="テキスト ボックス 499"/>
        <xdr:cNvSpPr txBox="1"/>
      </xdr:nvSpPr>
      <xdr:spPr>
        <a:xfrm>
          <a:off x="14403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50165</xdr:rowOff>
    </xdr:from>
    <xdr:to>
      <xdr:col>19</xdr:col>
      <xdr:colOff>644525</xdr:colOff>
      <xdr:row>38</xdr:row>
      <xdr:rowOff>67691</xdr:rowOff>
    </xdr:to>
    <xdr:cxnSp macro="">
      <xdr:nvCxnSpPr>
        <xdr:cNvPr id="501" name="直線コネクタ 500"/>
        <xdr:cNvCxnSpPr/>
      </xdr:nvCxnSpPr>
      <xdr:spPr>
        <a:xfrm flipV="1">
          <a:off x="12814300" y="6222365"/>
          <a:ext cx="889000" cy="3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42228</xdr:rowOff>
    </xdr:from>
    <xdr:to>
      <xdr:col>20</xdr:col>
      <xdr:colOff>9525</xdr:colOff>
      <xdr:row>38</xdr:row>
      <xdr:rowOff>143828</xdr:rowOff>
    </xdr:to>
    <xdr:sp macro="" textlink="">
      <xdr:nvSpPr>
        <xdr:cNvPr id="502" name="フローチャート : 判断 501"/>
        <xdr:cNvSpPr/>
      </xdr:nvSpPr>
      <xdr:spPr>
        <a:xfrm>
          <a:off x="13652500" y="655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134955</xdr:rowOff>
    </xdr:from>
    <xdr:ext cx="378565" cy="259045"/>
    <xdr:sp macro="" textlink="">
      <xdr:nvSpPr>
        <xdr:cNvPr id="503" name="テキスト ボックス 502"/>
        <xdr:cNvSpPr txBox="1"/>
      </xdr:nvSpPr>
      <xdr:spPr>
        <a:xfrm>
          <a:off x="13514017" y="66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4" name="フローチャート : 判断 503"/>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115523</xdr:rowOff>
    </xdr:from>
    <xdr:ext cx="378565" cy="259045"/>
    <xdr:sp macro="" textlink="">
      <xdr:nvSpPr>
        <xdr:cNvPr id="505" name="テキスト ボックス 504"/>
        <xdr:cNvSpPr txBox="1"/>
      </xdr:nvSpPr>
      <xdr:spPr>
        <a:xfrm>
          <a:off x="12625017" y="6630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131001</xdr:rowOff>
    </xdr:from>
    <xdr:to>
      <xdr:col>23</xdr:col>
      <xdr:colOff>568325</xdr:colOff>
      <xdr:row>38</xdr:row>
      <xdr:rowOff>61151</xdr:rowOff>
    </xdr:to>
    <xdr:sp macro="" textlink="">
      <xdr:nvSpPr>
        <xdr:cNvPr id="511" name="円/楕円 510"/>
        <xdr:cNvSpPr/>
      </xdr:nvSpPr>
      <xdr:spPr>
        <a:xfrm>
          <a:off x="16268700" y="6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153878</xdr:rowOff>
    </xdr:from>
    <xdr:ext cx="469744" cy="259045"/>
    <xdr:sp macro="" textlink="">
      <xdr:nvSpPr>
        <xdr:cNvPr id="512" name="災害復旧事業費該当値テキスト"/>
        <xdr:cNvSpPr txBox="1"/>
      </xdr:nvSpPr>
      <xdr:spPr>
        <a:xfrm>
          <a:off x="16370300" y="632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1270</xdr:rowOff>
    </xdr:from>
    <xdr:to>
      <xdr:col>22</xdr:col>
      <xdr:colOff>415925</xdr:colOff>
      <xdr:row>38</xdr:row>
      <xdr:rowOff>102870</xdr:rowOff>
    </xdr:to>
    <xdr:sp macro="" textlink="">
      <xdr:nvSpPr>
        <xdr:cNvPr id="513" name="円/楕円 512"/>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119397</xdr:rowOff>
    </xdr:from>
    <xdr:ext cx="378565" cy="259045"/>
    <xdr:sp macro="" textlink="">
      <xdr:nvSpPr>
        <xdr:cNvPr id="514" name="テキスト ボックス 513"/>
        <xdr:cNvSpPr txBox="1"/>
      </xdr:nvSpPr>
      <xdr:spPr>
        <a:xfrm>
          <a:off x="15292017" y="629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114617</xdr:rowOff>
    </xdr:from>
    <xdr:to>
      <xdr:col>21</xdr:col>
      <xdr:colOff>212725</xdr:colOff>
      <xdr:row>38</xdr:row>
      <xdr:rowOff>44768</xdr:rowOff>
    </xdr:to>
    <xdr:sp macro="" textlink="">
      <xdr:nvSpPr>
        <xdr:cNvPr id="515" name="円/楕円 514"/>
        <xdr:cNvSpPr/>
      </xdr:nvSpPr>
      <xdr:spPr>
        <a:xfrm>
          <a:off x="145415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61294</xdr:rowOff>
    </xdr:from>
    <xdr:ext cx="469744" cy="259045"/>
    <xdr:sp macro="" textlink="">
      <xdr:nvSpPr>
        <xdr:cNvPr id="516" name="テキスト ボックス 515"/>
        <xdr:cNvSpPr txBox="1"/>
      </xdr:nvSpPr>
      <xdr:spPr>
        <a:xfrm>
          <a:off x="14357427" y="62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170815</xdr:rowOff>
    </xdr:from>
    <xdr:to>
      <xdr:col>20</xdr:col>
      <xdr:colOff>9525</xdr:colOff>
      <xdr:row>36</xdr:row>
      <xdr:rowOff>100965</xdr:rowOff>
    </xdr:to>
    <xdr:sp macro="" textlink="">
      <xdr:nvSpPr>
        <xdr:cNvPr id="517" name="円/楕円 516"/>
        <xdr:cNvSpPr/>
      </xdr:nvSpPr>
      <xdr:spPr>
        <a:xfrm>
          <a:off x="13652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117492</xdr:rowOff>
    </xdr:from>
    <xdr:ext cx="469744" cy="259045"/>
    <xdr:sp macro="" textlink="">
      <xdr:nvSpPr>
        <xdr:cNvPr id="518" name="テキスト ボックス 517"/>
        <xdr:cNvSpPr txBox="1"/>
      </xdr:nvSpPr>
      <xdr:spPr>
        <a:xfrm>
          <a:off x="13468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16891</xdr:rowOff>
    </xdr:from>
    <xdr:to>
      <xdr:col>18</xdr:col>
      <xdr:colOff>492125</xdr:colOff>
      <xdr:row>38</xdr:row>
      <xdr:rowOff>118491</xdr:rowOff>
    </xdr:to>
    <xdr:sp macro="" textlink="">
      <xdr:nvSpPr>
        <xdr:cNvPr id="519" name="円/楕円 518"/>
        <xdr:cNvSpPr/>
      </xdr:nvSpPr>
      <xdr:spPr>
        <a:xfrm>
          <a:off x="12763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135018</xdr:rowOff>
    </xdr:from>
    <xdr:ext cx="378565" cy="259045"/>
    <xdr:sp macro="" textlink="">
      <xdr:nvSpPr>
        <xdr:cNvPr id="520" name="テキスト ボックス 519"/>
        <xdr:cNvSpPr txBox="1"/>
      </xdr:nvSpPr>
      <xdr:spPr>
        <a:xfrm>
          <a:off x="1262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27898</xdr:rowOff>
    </xdr:from>
    <xdr:to>
      <xdr:col>23</xdr:col>
      <xdr:colOff>517525</xdr:colOff>
      <xdr:row>75</xdr:row>
      <xdr:rowOff>41647</xdr:rowOff>
    </xdr:to>
    <xdr:cxnSp macro="">
      <xdr:nvCxnSpPr>
        <xdr:cNvPr id="600" name="直線コネクタ 599"/>
        <xdr:cNvCxnSpPr/>
      </xdr:nvCxnSpPr>
      <xdr:spPr>
        <a:xfrm flipV="1">
          <a:off x="15481300" y="12886648"/>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41647</xdr:rowOff>
    </xdr:from>
    <xdr:to>
      <xdr:col>22</xdr:col>
      <xdr:colOff>365125</xdr:colOff>
      <xdr:row>75</xdr:row>
      <xdr:rowOff>73161</xdr:rowOff>
    </xdr:to>
    <xdr:cxnSp macro="">
      <xdr:nvCxnSpPr>
        <xdr:cNvPr id="603" name="直線コネクタ 602"/>
        <xdr:cNvCxnSpPr/>
      </xdr:nvCxnSpPr>
      <xdr:spPr>
        <a:xfrm flipV="1">
          <a:off x="14592300" y="1290039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32355</xdr:rowOff>
    </xdr:from>
    <xdr:to>
      <xdr:col>22</xdr:col>
      <xdr:colOff>415925</xdr:colOff>
      <xdr:row>76</xdr:row>
      <xdr:rowOff>133955</xdr:rowOff>
    </xdr:to>
    <xdr:sp macro="" textlink="">
      <xdr:nvSpPr>
        <xdr:cNvPr id="604" name="フローチャート : 判断 603"/>
        <xdr:cNvSpPr/>
      </xdr:nvSpPr>
      <xdr:spPr>
        <a:xfrm>
          <a:off x="15430500" y="130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125082</xdr:rowOff>
    </xdr:from>
    <xdr:ext cx="534377" cy="259045"/>
    <xdr:sp macro="" textlink="">
      <xdr:nvSpPr>
        <xdr:cNvPr id="605" name="テキスト ボックス 604"/>
        <xdr:cNvSpPr txBox="1"/>
      </xdr:nvSpPr>
      <xdr:spPr>
        <a:xfrm>
          <a:off x="15214111" y="1315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134410</xdr:rowOff>
    </xdr:from>
    <xdr:to>
      <xdr:col>21</xdr:col>
      <xdr:colOff>161925</xdr:colOff>
      <xdr:row>75</xdr:row>
      <xdr:rowOff>73161</xdr:rowOff>
    </xdr:to>
    <xdr:cxnSp macro="">
      <xdr:nvCxnSpPr>
        <xdr:cNvPr id="606" name="直線コネクタ 605"/>
        <xdr:cNvCxnSpPr/>
      </xdr:nvCxnSpPr>
      <xdr:spPr>
        <a:xfrm>
          <a:off x="13703300" y="12821710"/>
          <a:ext cx="889000" cy="1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21854</xdr:rowOff>
    </xdr:from>
    <xdr:to>
      <xdr:col>21</xdr:col>
      <xdr:colOff>212725</xdr:colOff>
      <xdr:row>76</xdr:row>
      <xdr:rowOff>123454</xdr:rowOff>
    </xdr:to>
    <xdr:sp macro="" textlink="">
      <xdr:nvSpPr>
        <xdr:cNvPr id="607" name="フローチャート : 判断 606"/>
        <xdr:cNvSpPr/>
      </xdr:nvSpPr>
      <xdr:spPr>
        <a:xfrm>
          <a:off x="14541500" y="1305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114581</xdr:rowOff>
    </xdr:from>
    <xdr:ext cx="534377" cy="259045"/>
    <xdr:sp macro="" textlink="">
      <xdr:nvSpPr>
        <xdr:cNvPr id="608" name="テキスト ボックス 607"/>
        <xdr:cNvSpPr txBox="1"/>
      </xdr:nvSpPr>
      <xdr:spPr>
        <a:xfrm>
          <a:off x="14325111" y="131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62760</xdr:rowOff>
    </xdr:from>
    <xdr:to>
      <xdr:col>19</xdr:col>
      <xdr:colOff>644525</xdr:colOff>
      <xdr:row>74</xdr:row>
      <xdr:rowOff>134410</xdr:rowOff>
    </xdr:to>
    <xdr:cxnSp macro="">
      <xdr:nvCxnSpPr>
        <xdr:cNvPr id="609" name="直線コネクタ 608"/>
        <xdr:cNvCxnSpPr/>
      </xdr:nvCxnSpPr>
      <xdr:spPr>
        <a:xfrm>
          <a:off x="12814300" y="12750060"/>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4367</xdr:rowOff>
    </xdr:from>
    <xdr:to>
      <xdr:col>20</xdr:col>
      <xdr:colOff>9525</xdr:colOff>
      <xdr:row>76</xdr:row>
      <xdr:rowOff>105967</xdr:rowOff>
    </xdr:to>
    <xdr:sp macro="" textlink="">
      <xdr:nvSpPr>
        <xdr:cNvPr id="610" name="フローチャート : 判断 609"/>
        <xdr:cNvSpPr/>
      </xdr:nvSpPr>
      <xdr:spPr>
        <a:xfrm>
          <a:off x="13652500" y="130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97094</xdr:rowOff>
    </xdr:from>
    <xdr:ext cx="534377" cy="259045"/>
    <xdr:sp macro="" textlink="">
      <xdr:nvSpPr>
        <xdr:cNvPr id="611" name="テキスト ボックス 610"/>
        <xdr:cNvSpPr txBox="1"/>
      </xdr:nvSpPr>
      <xdr:spPr>
        <a:xfrm>
          <a:off x="13436111" y="131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166036</xdr:rowOff>
    </xdr:from>
    <xdr:to>
      <xdr:col>18</xdr:col>
      <xdr:colOff>492125</xdr:colOff>
      <xdr:row>76</xdr:row>
      <xdr:rowOff>96186</xdr:rowOff>
    </xdr:to>
    <xdr:sp macro="" textlink="">
      <xdr:nvSpPr>
        <xdr:cNvPr id="612" name="フローチャート : 判断 611"/>
        <xdr:cNvSpPr/>
      </xdr:nvSpPr>
      <xdr:spPr>
        <a:xfrm>
          <a:off x="12763500" y="1302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87313</xdr:rowOff>
    </xdr:from>
    <xdr:ext cx="534377" cy="259045"/>
    <xdr:sp macro="" textlink="">
      <xdr:nvSpPr>
        <xdr:cNvPr id="613" name="テキスト ボックス 612"/>
        <xdr:cNvSpPr txBox="1"/>
      </xdr:nvSpPr>
      <xdr:spPr>
        <a:xfrm>
          <a:off x="12547111" y="131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148548</xdr:rowOff>
    </xdr:from>
    <xdr:to>
      <xdr:col>23</xdr:col>
      <xdr:colOff>568325</xdr:colOff>
      <xdr:row>75</xdr:row>
      <xdr:rowOff>78698</xdr:rowOff>
    </xdr:to>
    <xdr:sp macro="" textlink="">
      <xdr:nvSpPr>
        <xdr:cNvPr id="619" name="円/楕円 618"/>
        <xdr:cNvSpPr/>
      </xdr:nvSpPr>
      <xdr:spPr>
        <a:xfrm>
          <a:off x="16268700" y="128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171425</xdr:rowOff>
    </xdr:from>
    <xdr:ext cx="534377" cy="259045"/>
    <xdr:sp macro="" textlink="">
      <xdr:nvSpPr>
        <xdr:cNvPr id="620" name="公債費該当値テキスト"/>
        <xdr:cNvSpPr txBox="1"/>
      </xdr:nvSpPr>
      <xdr:spPr>
        <a:xfrm>
          <a:off x="16370300" y="126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162297</xdr:rowOff>
    </xdr:from>
    <xdr:to>
      <xdr:col>22</xdr:col>
      <xdr:colOff>415925</xdr:colOff>
      <xdr:row>75</xdr:row>
      <xdr:rowOff>92447</xdr:rowOff>
    </xdr:to>
    <xdr:sp macro="" textlink="">
      <xdr:nvSpPr>
        <xdr:cNvPr id="621" name="円/楕円 620"/>
        <xdr:cNvSpPr/>
      </xdr:nvSpPr>
      <xdr:spPr>
        <a:xfrm>
          <a:off x="15430500" y="128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108974</xdr:rowOff>
    </xdr:from>
    <xdr:ext cx="534377" cy="259045"/>
    <xdr:sp macro="" textlink="">
      <xdr:nvSpPr>
        <xdr:cNvPr id="622" name="テキスト ボックス 621"/>
        <xdr:cNvSpPr txBox="1"/>
      </xdr:nvSpPr>
      <xdr:spPr>
        <a:xfrm>
          <a:off x="15214111" y="126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22361</xdr:rowOff>
    </xdr:from>
    <xdr:to>
      <xdr:col>21</xdr:col>
      <xdr:colOff>212725</xdr:colOff>
      <xdr:row>75</xdr:row>
      <xdr:rowOff>123961</xdr:rowOff>
    </xdr:to>
    <xdr:sp macro="" textlink="">
      <xdr:nvSpPr>
        <xdr:cNvPr id="623" name="円/楕円 622"/>
        <xdr:cNvSpPr/>
      </xdr:nvSpPr>
      <xdr:spPr>
        <a:xfrm>
          <a:off x="14541500" y="128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140488</xdr:rowOff>
    </xdr:from>
    <xdr:ext cx="534377" cy="259045"/>
    <xdr:sp macro="" textlink="">
      <xdr:nvSpPr>
        <xdr:cNvPr id="624" name="テキスト ボックス 623"/>
        <xdr:cNvSpPr txBox="1"/>
      </xdr:nvSpPr>
      <xdr:spPr>
        <a:xfrm>
          <a:off x="14325111" y="1265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83610</xdr:rowOff>
    </xdr:from>
    <xdr:to>
      <xdr:col>20</xdr:col>
      <xdr:colOff>9525</xdr:colOff>
      <xdr:row>75</xdr:row>
      <xdr:rowOff>13760</xdr:rowOff>
    </xdr:to>
    <xdr:sp macro="" textlink="">
      <xdr:nvSpPr>
        <xdr:cNvPr id="625" name="円/楕円 624"/>
        <xdr:cNvSpPr/>
      </xdr:nvSpPr>
      <xdr:spPr>
        <a:xfrm>
          <a:off x="13652500" y="127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30287</xdr:rowOff>
    </xdr:from>
    <xdr:ext cx="534377" cy="259045"/>
    <xdr:sp macro="" textlink="">
      <xdr:nvSpPr>
        <xdr:cNvPr id="626" name="テキスト ボックス 625"/>
        <xdr:cNvSpPr txBox="1"/>
      </xdr:nvSpPr>
      <xdr:spPr>
        <a:xfrm>
          <a:off x="13436111" y="125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11960</xdr:rowOff>
    </xdr:from>
    <xdr:to>
      <xdr:col>18</xdr:col>
      <xdr:colOff>492125</xdr:colOff>
      <xdr:row>74</xdr:row>
      <xdr:rowOff>113560</xdr:rowOff>
    </xdr:to>
    <xdr:sp macro="" textlink="">
      <xdr:nvSpPr>
        <xdr:cNvPr id="627" name="円/楕円 626"/>
        <xdr:cNvSpPr/>
      </xdr:nvSpPr>
      <xdr:spPr>
        <a:xfrm>
          <a:off x="12763500" y="126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130087</xdr:rowOff>
    </xdr:from>
    <xdr:ext cx="534377" cy="259045"/>
    <xdr:sp macro="" textlink="">
      <xdr:nvSpPr>
        <xdr:cNvPr id="628" name="テキスト ボックス 627"/>
        <xdr:cNvSpPr txBox="1"/>
      </xdr:nvSpPr>
      <xdr:spPr>
        <a:xfrm>
          <a:off x="12547111" y="124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171239</xdr:rowOff>
    </xdr:from>
    <xdr:to>
      <xdr:col>23</xdr:col>
      <xdr:colOff>517525</xdr:colOff>
      <xdr:row>99</xdr:row>
      <xdr:rowOff>36875</xdr:rowOff>
    </xdr:to>
    <xdr:cxnSp macro="">
      <xdr:nvCxnSpPr>
        <xdr:cNvPr id="657" name="直線コネクタ 656"/>
        <xdr:cNvCxnSpPr/>
      </xdr:nvCxnSpPr>
      <xdr:spPr>
        <a:xfrm>
          <a:off x="15481300" y="16973339"/>
          <a:ext cx="838200" cy="3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54942</xdr:rowOff>
    </xdr:from>
    <xdr:to>
      <xdr:col>22</xdr:col>
      <xdr:colOff>365125</xdr:colOff>
      <xdr:row>98</xdr:row>
      <xdr:rowOff>171239</xdr:rowOff>
    </xdr:to>
    <xdr:cxnSp macro="">
      <xdr:nvCxnSpPr>
        <xdr:cNvPr id="660" name="直線コネクタ 659"/>
        <xdr:cNvCxnSpPr/>
      </xdr:nvCxnSpPr>
      <xdr:spPr>
        <a:xfrm>
          <a:off x="14592300" y="16857042"/>
          <a:ext cx="889000" cy="1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109162</xdr:rowOff>
    </xdr:from>
    <xdr:to>
      <xdr:col>22</xdr:col>
      <xdr:colOff>415925</xdr:colOff>
      <xdr:row>99</xdr:row>
      <xdr:rowOff>39312</xdr:rowOff>
    </xdr:to>
    <xdr:sp macro="" textlink="">
      <xdr:nvSpPr>
        <xdr:cNvPr id="661" name="フローチャート : 判断 660"/>
        <xdr:cNvSpPr/>
      </xdr:nvSpPr>
      <xdr:spPr>
        <a:xfrm>
          <a:off x="15430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55839</xdr:rowOff>
    </xdr:from>
    <xdr:ext cx="469744" cy="259045"/>
    <xdr:sp macro="" textlink="">
      <xdr:nvSpPr>
        <xdr:cNvPr id="662" name="テキスト ボックス 661"/>
        <xdr:cNvSpPr txBox="1"/>
      </xdr:nvSpPr>
      <xdr:spPr>
        <a:xfrm>
          <a:off x="15246427" y="166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54942</xdr:rowOff>
    </xdr:from>
    <xdr:to>
      <xdr:col>21</xdr:col>
      <xdr:colOff>161925</xdr:colOff>
      <xdr:row>98</xdr:row>
      <xdr:rowOff>169990</xdr:rowOff>
    </xdr:to>
    <xdr:cxnSp macro="">
      <xdr:nvCxnSpPr>
        <xdr:cNvPr id="663" name="直線コネクタ 662"/>
        <xdr:cNvCxnSpPr/>
      </xdr:nvCxnSpPr>
      <xdr:spPr>
        <a:xfrm flipV="1">
          <a:off x="13703300" y="16857042"/>
          <a:ext cx="889000" cy="1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86004</xdr:rowOff>
    </xdr:from>
    <xdr:to>
      <xdr:col>21</xdr:col>
      <xdr:colOff>212725</xdr:colOff>
      <xdr:row>99</xdr:row>
      <xdr:rowOff>16154</xdr:rowOff>
    </xdr:to>
    <xdr:sp macro="" textlink="">
      <xdr:nvSpPr>
        <xdr:cNvPr id="664" name="フローチャート : 判断 663"/>
        <xdr:cNvSpPr/>
      </xdr:nvSpPr>
      <xdr:spPr>
        <a:xfrm>
          <a:off x="14541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7281</xdr:rowOff>
    </xdr:from>
    <xdr:ext cx="534377" cy="259045"/>
    <xdr:sp macro="" textlink="">
      <xdr:nvSpPr>
        <xdr:cNvPr id="665" name="テキスト ボックス 664"/>
        <xdr:cNvSpPr txBox="1"/>
      </xdr:nvSpPr>
      <xdr:spPr>
        <a:xfrm>
          <a:off x="14325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121397</xdr:rowOff>
    </xdr:from>
    <xdr:to>
      <xdr:col>19</xdr:col>
      <xdr:colOff>644525</xdr:colOff>
      <xdr:row>98</xdr:row>
      <xdr:rowOff>169990</xdr:rowOff>
    </xdr:to>
    <xdr:cxnSp macro="">
      <xdr:nvCxnSpPr>
        <xdr:cNvPr id="666" name="直線コネクタ 665"/>
        <xdr:cNvCxnSpPr/>
      </xdr:nvCxnSpPr>
      <xdr:spPr>
        <a:xfrm>
          <a:off x="12814300" y="16923497"/>
          <a:ext cx="889000" cy="4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112294</xdr:rowOff>
    </xdr:from>
    <xdr:to>
      <xdr:col>20</xdr:col>
      <xdr:colOff>9525</xdr:colOff>
      <xdr:row>99</xdr:row>
      <xdr:rowOff>42444</xdr:rowOff>
    </xdr:to>
    <xdr:sp macro="" textlink="">
      <xdr:nvSpPr>
        <xdr:cNvPr id="667" name="フローチャート : 判断 666"/>
        <xdr:cNvSpPr/>
      </xdr:nvSpPr>
      <xdr:spPr>
        <a:xfrm>
          <a:off x="13652500" y="1691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58971</xdr:rowOff>
    </xdr:from>
    <xdr:ext cx="469744" cy="259045"/>
    <xdr:sp macro="" textlink="">
      <xdr:nvSpPr>
        <xdr:cNvPr id="668" name="テキスト ボックス 667"/>
        <xdr:cNvSpPr txBox="1"/>
      </xdr:nvSpPr>
      <xdr:spPr>
        <a:xfrm>
          <a:off x="13468427" y="166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105291</xdr:rowOff>
    </xdr:from>
    <xdr:to>
      <xdr:col>18</xdr:col>
      <xdr:colOff>492125</xdr:colOff>
      <xdr:row>99</xdr:row>
      <xdr:rowOff>35441</xdr:rowOff>
    </xdr:to>
    <xdr:sp macro="" textlink="">
      <xdr:nvSpPr>
        <xdr:cNvPr id="669" name="フローチャート : 判断 668"/>
        <xdr:cNvSpPr/>
      </xdr:nvSpPr>
      <xdr:spPr>
        <a:xfrm>
          <a:off x="12763500" y="1690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26568</xdr:rowOff>
    </xdr:from>
    <xdr:ext cx="469744" cy="259045"/>
    <xdr:sp macro="" textlink="">
      <xdr:nvSpPr>
        <xdr:cNvPr id="670" name="テキスト ボックス 669"/>
        <xdr:cNvSpPr txBox="1"/>
      </xdr:nvSpPr>
      <xdr:spPr>
        <a:xfrm>
          <a:off x="12579427" y="170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157525</xdr:rowOff>
    </xdr:from>
    <xdr:to>
      <xdr:col>23</xdr:col>
      <xdr:colOff>568325</xdr:colOff>
      <xdr:row>99</xdr:row>
      <xdr:rowOff>87675</xdr:rowOff>
    </xdr:to>
    <xdr:sp macro="" textlink="">
      <xdr:nvSpPr>
        <xdr:cNvPr id="676" name="円/楕円 675"/>
        <xdr:cNvSpPr/>
      </xdr:nvSpPr>
      <xdr:spPr>
        <a:xfrm>
          <a:off x="16268700" y="169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72452</xdr:rowOff>
    </xdr:from>
    <xdr:ext cx="378565" cy="259045"/>
    <xdr:sp macro="" textlink="">
      <xdr:nvSpPr>
        <xdr:cNvPr id="677" name="積立金該当値テキスト"/>
        <xdr:cNvSpPr txBox="1"/>
      </xdr:nvSpPr>
      <xdr:spPr>
        <a:xfrm>
          <a:off x="16370300" y="1687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120439</xdr:rowOff>
    </xdr:from>
    <xdr:to>
      <xdr:col>22</xdr:col>
      <xdr:colOff>415925</xdr:colOff>
      <xdr:row>99</xdr:row>
      <xdr:rowOff>50589</xdr:rowOff>
    </xdr:to>
    <xdr:sp macro="" textlink="">
      <xdr:nvSpPr>
        <xdr:cNvPr id="678" name="円/楕円 677"/>
        <xdr:cNvSpPr/>
      </xdr:nvSpPr>
      <xdr:spPr>
        <a:xfrm>
          <a:off x="15430500" y="1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41716</xdr:rowOff>
    </xdr:from>
    <xdr:ext cx="469744" cy="259045"/>
    <xdr:sp macro="" textlink="">
      <xdr:nvSpPr>
        <xdr:cNvPr id="679" name="テキスト ボックス 678"/>
        <xdr:cNvSpPr txBox="1"/>
      </xdr:nvSpPr>
      <xdr:spPr>
        <a:xfrm>
          <a:off x="15246427" y="170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4142</xdr:rowOff>
    </xdr:from>
    <xdr:to>
      <xdr:col>21</xdr:col>
      <xdr:colOff>212725</xdr:colOff>
      <xdr:row>98</xdr:row>
      <xdr:rowOff>105742</xdr:rowOff>
    </xdr:to>
    <xdr:sp macro="" textlink="">
      <xdr:nvSpPr>
        <xdr:cNvPr id="680" name="円/楕円 679"/>
        <xdr:cNvSpPr/>
      </xdr:nvSpPr>
      <xdr:spPr>
        <a:xfrm>
          <a:off x="14541500" y="16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122269</xdr:rowOff>
    </xdr:from>
    <xdr:ext cx="534377" cy="259045"/>
    <xdr:sp macro="" textlink="">
      <xdr:nvSpPr>
        <xdr:cNvPr id="681" name="テキスト ボックス 680"/>
        <xdr:cNvSpPr txBox="1"/>
      </xdr:nvSpPr>
      <xdr:spPr>
        <a:xfrm>
          <a:off x="14325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119190</xdr:rowOff>
    </xdr:from>
    <xdr:to>
      <xdr:col>20</xdr:col>
      <xdr:colOff>9525</xdr:colOff>
      <xdr:row>99</xdr:row>
      <xdr:rowOff>49340</xdr:rowOff>
    </xdr:to>
    <xdr:sp macro="" textlink="">
      <xdr:nvSpPr>
        <xdr:cNvPr id="682" name="円/楕円 681"/>
        <xdr:cNvSpPr/>
      </xdr:nvSpPr>
      <xdr:spPr>
        <a:xfrm>
          <a:off x="13652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40467</xdr:rowOff>
    </xdr:from>
    <xdr:ext cx="469744" cy="259045"/>
    <xdr:sp macro="" textlink="">
      <xdr:nvSpPr>
        <xdr:cNvPr id="683" name="テキスト ボックス 682"/>
        <xdr:cNvSpPr txBox="1"/>
      </xdr:nvSpPr>
      <xdr:spPr>
        <a:xfrm>
          <a:off x="13468427" y="170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70597</xdr:rowOff>
    </xdr:from>
    <xdr:to>
      <xdr:col>18</xdr:col>
      <xdr:colOff>492125</xdr:colOff>
      <xdr:row>99</xdr:row>
      <xdr:rowOff>747</xdr:rowOff>
    </xdr:to>
    <xdr:sp macro="" textlink="">
      <xdr:nvSpPr>
        <xdr:cNvPr id="684" name="円/楕円 683"/>
        <xdr:cNvSpPr/>
      </xdr:nvSpPr>
      <xdr:spPr>
        <a:xfrm>
          <a:off x="12763500" y="168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17274</xdr:rowOff>
    </xdr:from>
    <xdr:ext cx="534377" cy="259045"/>
    <xdr:sp macro="" textlink="">
      <xdr:nvSpPr>
        <xdr:cNvPr id="685" name="テキスト ボックス 684"/>
        <xdr:cNvSpPr txBox="1"/>
      </xdr:nvSpPr>
      <xdr:spPr>
        <a:xfrm>
          <a:off x="12547111" y="166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5" name="テキスト ボックス 70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96756</xdr:rowOff>
    </xdr:from>
    <xdr:to>
      <xdr:col>32</xdr:col>
      <xdr:colOff>186689</xdr:colOff>
      <xdr:row>39</xdr:row>
      <xdr:rowOff>98878</xdr:rowOff>
    </xdr:to>
    <xdr:cxnSp macro="">
      <xdr:nvCxnSpPr>
        <xdr:cNvPr id="711" name="直線コネクタ 710"/>
        <xdr:cNvCxnSpPr/>
      </xdr:nvCxnSpPr>
      <xdr:spPr>
        <a:xfrm flipV="1">
          <a:off x="22159595" y="5754606"/>
          <a:ext cx="1269" cy="103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43433</xdr:rowOff>
    </xdr:from>
    <xdr:ext cx="469744" cy="259045"/>
    <xdr:sp macro="" textlink="">
      <xdr:nvSpPr>
        <xdr:cNvPr id="714" name="投資及び出資金最大値テキスト"/>
        <xdr:cNvSpPr txBox="1"/>
      </xdr:nvSpPr>
      <xdr:spPr>
        <a:xfrm>
          <a:off x="22212300" y="5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33</xdr:row>
      <xdr:rowOff>96756</xdr:rowOff>
    </xdr:from>
    <xdr:to>
      <xdr:col>32</xdr:col>
      <xdr:colOff>276225</xdr:colOff>
      <xdr:row>33</xdr:row>
      <xdr:rowOff>96756</xdr:rowOff>
    </xdr:to>
    <xdr:cxnSp macro="">
      <xdr:nvCxnSpPr>
        <xdr:cNvPr id="715" name="直線コネクタ 714"/>
        <xdr:cNvCxnSpPr/>
      </xdr:nvCxnSpPr>
      <xdr:spPr>
        <a:xfrm>
          <a:off x="22072600" y="575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30952</xdr:rowOff>
    </xdr:from>
    <xdr:to>
      <xdr:col>32</xdr:col>
      <xdr:colOff>187325</xdr:colOff>
      <xdr:row>35</xdr:row>
      <xdr:rowOff>13480</xdr:rowOff>
    </xdr:to>
    <xdr:cxnSp macro="">
      <xdr:nvCxnSpPr>
        <xdr:cNvPr id="716" name="直線コネクタ 715"/>
        <xdr:cNvCxnSpPr/>
      </xdr:nvCxnSpPr>
      <xdr:spPr>
        <a:xfrm>
          <a:off x="21323300" y="5345902"/>
          <a:ext cx="838200" cy="6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73368</xdr:rowOff>
    </xdr:from>
    <xdr:ext cx="378565" cy="259045"/>
    <xdr:sp macro="" textlink="">
      <xdr:nvSpPr>
        <xdr:cNvPr id="717" name="投資及び出資金平均値テキスト"/>
        <xdr:cNvSpPr txBox="1"/>
      </xdr:nvSpPr>
      <xdr:spPr>
        <a:xfrm>
          <a:off x="22212300" y="65884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94941</xdr:rowOff>
    </xdr:from>
    <xdr:to>
      <xdr:col>32</xdr:col>
      <xdr:colOff>238125</xdr:colOff>
      <xdr:row>39</xdr:row>
      <xdr:rowOff>25091</xdr:rowOff>
    </xdr:to>
    <xdr:sp macro="" textlink="">
      <xdr:nvSpPr>
        <xdr:cNvPr id="718" name="フローチャート : 判断 717"/>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30952</xdr:rowOff>
    </xdr:from>
    <xdr:to>
      <xdr:col>31</xdr:col>
      <xdr:colOff>34925</xdr:colOff>
      <xdr:row>35</xdr:row>
      <xdr:rowOff>37973</xdr:rowOff>
    </xdr:to>
    <xdr:cxnSp macro="">
      <xdr:nvCxnSpPr>
        <xdr:cNvPr id="719" name="直線コネクタ 718"/>
        <xdr:cNvCxnSpPr/>
      </xdr:nvCxnSpPr>
      <xdr:spPr>
        <a:xfrm flipV="1">
          <a:off x="20434300" y="5345902"/>
          <a:ext cx="889000" cy="69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78450</xdr:rowOff>
    </xdr:from>
    <xdr:to>
      <xdr:col>31</xdr:col>
      <xdr:colOff>85725</xdr:colOff>
      <xdr:row>38</xdr:row>
      <xdr:rowOff>8599</xdr:rowOff>
    </xdr:to>
    <xdr:sp macro="" textlink="">
      <xdr:nvSpPr>
        <xdr:cNvPr id="720" name="フローチャート : 判断 719"/>
        <xdr:cNvSpPr/>
      </xdr:nvSpPr>
      <xdr:spPr>
        <a:xfrm>
          <a:off x="21272500" y="64221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171176</xdr:rowOff>
    </xdr:from>
    <xdr:ext cx="469744" cy="259045"/>
    <xdr:sp macro="" textlink="">
      <xdr:nvSpPr>
        <xdr:cNvPr id="721" name="テキスト ボックス 720"/>
        <xdr:cNvSpPr txBox="1"/>
      </xdr:nvSpPr>
      <xdr:spPr>
        <a:xfrm>
          <a:off x="21088427" y="651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167295</xdr:rowOff>
    </xdr:from>
    <xdr:to>
      <xdr:col>29</xdr:col>
      <xdr:colOff>517525</xdr:colOff>
      <xdr:row>35</xdr:row>
      <xdr:rowOff>37973</xdr:rowOff>
    </xdr:to>
    <xdr:cxnSp macro="">
      <xdr:nvCxnSpPr>
        <xdr:cNvPr id="722" name="直線コネクタ 721"/>
        <xdr:cNvCxnSpPr/>
      </xdr:nvCxnSpPr>
      <xdr:spPr>
        <a:xfrm>
          <a:off x="19545300" y="5996595"/>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39915</xdr:rowOff>
    </xdr:from>
    <xdr:to>
      <xdr:col>29</xdr:col>
      <xdr:colOff>568325</xdr:colOff>
      <xdr:row>38</xdr:row>
      <xdr:rowOff>141515</xdr:rowOff>
    </xdr:to>
    <xdr:sp macro="" textlink="">
      <xdr:nvSpPr>
        <xdr:cNvPr id="723" name="フローチャート : 判断 722"/>
        <xdr:cNvSpPr/>
      </xdr:nvSpPr>
      <xdr:spPr>
        <a:xfrm>
          <a:off x="20383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132642</xdr:rowOff>
    </xdr:from>
    <xdr:ext cx="469744" cy="259045"/>
    <xdr:sp macro="" textlink="">
      <xdr:nvSpPr>
        <xdr:cNvPr id="724" name="テキスト ボックス 723"/>
        <xdr:cNvSpPr txBox="1"/>
      </xdr:nvSpPr>
      <xdr:spPr>
        <a:xfrm>
          <a:off x="20199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167295</xdr:rowOff>
    </xdr:from>
    <xdr:to>
      <xdr:col>28</xdr:col>
      <xdr:colOff>314325</xdr:colOff>
      <xdr:row>36</xdr:row>
      <xdr:rowOff>81570</xdr:rowOff>
    </xdr:to>
    <xdr:cxnSp macro="">
      <xdr:nvCxnSpPr>
        <xdr:cNvPr id="725" name="直線コネクタ 724"/>
        <xdr:cNvCxnSpPr/>
      </xdr:nvCxnSpPr>
      <xdr:spPr>
        <a:xfrm flipV="1">
          <a:off x="18656300" y="59965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26" name="フローチャート : 判断 725"/>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27" name="テキスト ボックス 726"/>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94941</xdr:rowOff>
    </xdr:from>
    <xdr:to>
      <xdr:col>27</xdr:col>
      <xdr:colOff>161925</xdr:colOff>
      <xdr:row>39</xdr:row>
      <xdr:rowOff>25091</xdr:rowOff>
    </xdr:to>
    <xdr:sp macro="" textlink="">
      <xdr:nvSpPr>
        <xdr:cNvPr id="728" name="フローチャート : 判断 727"/>
        <xdr:cNvSpPr/>
      </xdr:nvSpPr>
      <xdr:spPr>
        <a:xfrm>
          <a:off x="18605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16218</xdr:rowOff>
    </xdr:from>
    <xdr:ext cx="378565" cy="259045"/>
    <xdr:sp macro="" textlink="">
      <xdr:nvSpPr>
        <xdr:cNvPr id="729" name="テキスト ボックス 728"/>
        <xdr:cNvSpPr txBox="1"/>
      </xdr:nvSpPr>
      <xdr:spPr>
        <a:xfrm>
          <a:off x="18467017" y="6702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134130</xdr:rowOff>
    </xdr:from>
    <xdr:to>
      <xdr:col>32</xdr:col>
      <xdr:colOff>238125</xdr:colOff>
      <xdr:row>35</xdr:row>
      <xdr:rowOff>64280</xdr:rowOff>
    </xdr:to>
    <xdr:sp macro="" textlink="">
      <xdr:nvSpPr>
        <xdr:cNvPr id="735" name="円/楕円 734"/>
        <xdr:cNvSpPr/>
      </xdr:nvSpPr>
      <xdr:spPr>
        <a:xfrm>
          <a:off x="221107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157007</xdr:rowOff>
    </xdr:from>
    <xdr:ext cx="469744" cy="259045"/>
    <xdr:sp macro="" textlink="">
      <xdr:nvSpPr>
        <xdr:cNvPr id="736" name="投資及び出資金該当値テキスト"/>
        <xdr:cNvSpPr txBox="1"/>
      </xdr:nvSpPr>
      <xdr:spPr>
        <a:xfrm>
          <a:off x="22212300" y="58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151602</xdr:rowOff>
    </xdr:from>
    <xdr:to>
      <xdr:col>31</xdr:col>
      <xdr:colOff>85725</xdr:colOff>
      <xdr:row>31</xdr:row>
      <xdr:rowOff>81752</xdr:rowOff>
    </xdr:to>
    <xdr:sp macro="" textlink="">
      <xdr:nvSpPr>
        <xdr:cNvPr id="737" name="円/楕円 736"/>
        <xdr:cNvSpPr/>
      </xdr:nvSpPr>
      <xdr:spPr>
        <a:xfrm>
          <a:off x="21272500" y="52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98279</xdr:rowOff>
    </xdr:from>
    <xdr:ext cx="469744" cy="259045"/>
    <xdr:sp macro="" textlink="">
      <xdr:nvSpPr>
        <xdr:cNvPr id="738" name="テキスト ボックス 737"/>
        <xdr:cNvSpPr txBox="1"/>
      </xdr:nvSpPr>
      <xdr:spPr>
        <a:xfrm>
          <a:off x="21088427" y="5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158623</xdr:rowOff>
    </xdr:from>
    <xdr:to>
      <xdr:col>29</xdr:col>
      <xdr:colOff>568325</xdr:colOff>
      <xdr:row>35</xdr:row>
      <xdr:rowOff>88773</xdr:rowOff>
    </xdr:to>
    <xdr:sp macro="" textlink="">
      <xdr:nvSpPr>
        <xdr:cNvPr id="739" name="円/楕円 738"/>
        <xdr:cNvSpPr/>
      </xdr:nvSpPr>
      <xdr:spPr>
        <a:xfrm>
          <a:off x="20383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105300</xdr:rowOff>
    </xdr:from>
    <xdr:ext cx="469744" cy="259045"/>
    <xdr:sp macro="" textlink="">
      <xdr:nvSpPr>
        <xdr:cNvPr id="740" name="テキスト ボックス 739"/>
        <xdr:cNvSpPr txBox="1"/>
      </xdr:nvSpPr>
      <xdr:spPr>
        <a:xfrm>
          <a:off x="20199427"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116495</xdr:rowOff>
    </xdr:from>
    <xdr:to>
      <xdr:col>28</xdr:col>
      <xdr:colOff>365125</xdr:colOff>
      <xdr:row>35</xdr:row>
      <xdr:rowOff>46645</xdr:rowOff>
    </xdr:to>
    <xdr:sp macro="" textlink="">
      <xdr:nvSpPr>
        <xdr:cNvPr id="741" name="円/楕円 740"/>
        <xdr:cNvSpPr/>
      </xdr:nvSpPr>
      <xdr:spPr>
        <a:xfrm>
          <a:off x="19494500" y="59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63172</xdr:rowOff>
    </xdr:from>
    <xdr:ext cx="469744" cy="259045"/>
    <xdr:sp macro="" textlink="">
      <xdr:nvSpPr>
        <xdr:cNvPr id="742" name="テキスト ボックス 741"/>
        <xdr:cNvSpPr txBox="1"/>
      </xdr:nvSpPr>
      <xdr:spPr>
        <a:xfrm>
          <a:off x="19310427" y="572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30770</xdr:rowOff>
    </xdr:from>
    <xdr:to>
      <xdr:col>27</xdr:col>
      <xdr:colOff>161925</xdr:colOff>
      <xdr:row>36</xdr:row>
      <xdr:rowOff>132370</xdr:rowOff>
    </xdr:to>
    <xdr:sp macro="" textlink="">
      <xdr:nvSpPr>
        <xdr:cNvPr id="743" name="円/楕円 742"/>
        <xdr:cNvSpPr/>
      </xdr:nvSpPr>
      <xdr:spPr>
        <a:xfrm>
          <a:off x="186055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148897</xdr:rowOff>
    </xdr:from>
    <xdr:ext cx="469744" cy="259045"/>
    <xdr:sp macro="" textlink="">
      <xdr:nvSpPr>
        <xdr:cNvPr id="744" name="テキスト ボックス 743"/>
        <xdr:cNvSpPr txBox="1"/>
      </xdr:nvSpPr>
      <xdr:spPr>
        <a:xfrm>
          <a:off x="18421427" y="5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8" name="直線コネクタ 767"/>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71"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72" name="直線コネクタ 771"/>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160121</xdr:rowOff>
    </xdr:from>
    <xdr:to>
      <xdr:col>32</xdr:col>
      <xdr:colOff>187325</xdr:colOff>
      <xdr:row>58</xdr:row>
      <xdr:rowOff>168428</xdr:rowOff>
    </xdr:to>
    <xdr:cxnSp macro="">
      <xdr:nvCxnSpPr>
        <xdr:cNvPr id="773" name="直線コネクタ 772"/>
        <xdr:cNvCxnSpPr/>
      </xdr:nvCxnSpPr>
      <xdr:spPr>
        <a:xfrm>
          <a:off x="21323300" y="10104221"/>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4"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5" name="フローチャート : 判断 774"/>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130099</xdr:rowOff>
    </xdr:from>
    <xdr:to>
      <xdr:col>31</xdr:col>
      <xdr:colOff>34925</xdr:colOff>
      <xdr:row>58</xdr:row>
      <xdr:rowOff>160121</xdr:rowOff>
    </xdr:to>
    <xdr:cxnSp macro="">
      <xdr:nvCxnSpPr>
        <xdr:cNvPr id="776" name="直線コネクタ 775"/>
        <xdr:cNvCxnSpPr/>
      </xdr:nvCxnSpPr>
      <xdr:spPr>
        <a:xfrm>
          <a:off x="20434300" y="10074199"/>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65659</xdr:rowOff>
    </xdr:from>
    <xdr:to>
      <xdr:col>31</xdr:col>
      <xdr:colOff>85725</xdr:colOff>
      <xdr:row>57</xdr:row>
      <xdr:rowOff>167259</xdr:rowOff>
    </xdr:to>
    <xdr:sp macro="" textlink="">
      <xdr:nvSpPr>
        <xdr:cNvPr id="777" name="フローチャート : 判断 776"/>
        <xdr:cNvSpPr/>
      </xdr:nvSpPr>
      <xdr:spPr>
        <a:xfrm>
          <a:off x="21272500" y="98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12336</xdr:rowOff>
    </xdr:from>
    <xdr:ext cx="469744" cy="259045"/>
    <xdr:sp macro="" textlink="">
      <xdr:nvSpPr>
        <xdr:cNvPr id="778" name="テキスト ボックス 777"/>
        <xdr:cNvSpPr txBox="1"/>
      </xdr:nvSpPr>
      <xdr:spPr>
        <a:xfrm>
          <a:off x="21088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87808</xdr:rowOff>
    </xdr:from>
    <xdr:to>
      <xdr:col>29</xdr:col>
      <xdr:colOff>517525</xdr:colOff>
      <xdr:row>58</xdr:row>
      <xdr:rowOff>130099</xdr:rowOff>
    </xdr:to>
    <xdr:cxnSp macro="">
      <xdr:nvCxnSpPr>
        <xdr:cNvPr id="779" name="直線コネクタ 778"/>
        <xdr:cNvCxnSpPr/>
      </xdr:nvCxnSpPr>
      <xdr:spPr>
        <a:xfrm>
          <a:off x="19545300" y="100319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126847</xdr:rowOff>
    </xdr:from>
    <xdr:to>
      <xdr:col>29</xdr:col>
      <xdr:colOff>568325</xdr:colOff>
      <xdr:row>57</xdr:row>
      <xdr:rowOff>56997</xdr:rowOff>
    </xdr:to>
    <xdr:sp macro="" textlink="">
      <xdr:nvSpPr>
        <xdr:cNvPr id="780" name="フローチャート : 判断 779"/>
        <xdr:cNvSpPr/>
      </xdr:nvSpPr>
      <xdr:spPr>
        <a:xfrm>
          <a:off x="20383500" y="972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73524</xdr:rowOff>
    </xdr:from>
    <xdr:ext cx="469744" cy="259045"/>
    <xdr:sp macro="" textlink="">
      <xdr:nvSpPr>
        <xdr:cNvPr id="781" name="テキスト ボックス 780"/>
        <xdr:cNvSpPr txBox="1"/>
      </xdr:nvSpPr>
      <xdr:spPr>
        <a:xfrm>
          <a:off x="20199427"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157531</xdr:rowOff>
    </xdr:from>
    <xdr:to>
      <xdr:col>28</xdr:col>
      <xdr:colOff>314325</xdr:colOff>
      <xdr:row>58</xdr:row>
      <xdr:rowOff>87808</xdr:rowOff>
    </xdr:to>
    <xdr:cxnSp macro="">
      <xdr:nvCxnSpPr>
        <xdr:cNvPr id="782" name="直線コネクタ 781"/>
        <xdr:cNvCxnSpPr/>
      </xdr:nvCxnSpPr>
      <xdr:spPr>
        <a:xfrm>
          <a:off x="18656300" y="9930181"/>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141325</xdr:rowOff>
    </xdr:from>
    <xdr:to>
      <xdr:col>28</xdr:col>
      <xdr:colOff>365125</xdr:colOff>
      <xdr:row>57</xdr:row>
      <xdr:rowOff>71475</xdr:rowOff>
    </xdr:to>
    <xdr:sp macro="" textlink="">
      <xdr:nvSpPr>
        <xdr:cNvPr id="783" name="フローチャート : 判断 782"/>
        <xdr:cNvSpPr/>
      </xdr:nvSpPr>
      <xdr:spPr>
        <a:xfrm>
          <a:off x="19494500" y="97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88002</xdr:rowOff>
    </xdr:from>
    <xdr:ext cx="469744" cy="259045"/>
    <xdr:sp macro="" textlink="">
      <xdr:nvSpPr>
        <xdr:cNvPr id="784" name="テキスト ボックス 783"/>
        <xdr:cNvSpPr txBox="1"/>
      </xdr:nvSpPr>
      <xdr:spPr>
        <a:xfrm>
          <a:off x="19310427" y="95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117704</xdr:rowOff>
    </xdr:from>
    <xdr:to>
      <xdr:col>27</xdr:col>
      <xdr:colOff>161925</xdr:colOff>
      <xdr:row>57</xdr:row>
      <xdr:rowOff>47854</xdr:rowOff>
    </xdr:to>
    <xdr:sp macro="" textlink="">
      <xdr:nvSpPr>
        <xdr:cNvPr id="785" name="フローチャート : 判断 784"/>
        <xdr:cNvSpPr/>
      </xdr:nvSpPr>
      <xdr:spPr>
        <a:xfrm>
          <a:off x="18605500" y="971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64381</xdr:rowOff>
    </xdr:from>
    <xdr:ext cx="469744" cy="259045"/>
    <xdr:sp macro="" textlink="">
      <xdr:nvSpPr>
        <xdr:cNvPr id="786" name="テキスト ボックス 785"/>
        <xdr:cNvSpPr txBox="1"/>
      </xdr:nvSpPr>
      <xdr:spPr>
        <a:xfrm>
          <a:off x="18421427" y="94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117628</xdr:rowOff>
    </xdr:from>
    <xdr:to>
      <xdr:col>32</xdr:col>
      <xdr:colOff>238125</xdr:colOff>
      <xdr:row>59</xdr:row>
      <xdr:rowOff>47778</xdr:rowOff>
    </xdr:to>
    <xdr:sp macro="" textlink="">
      <xdr:nvSpPr>
        <xdr:cNvPr id="792" name="円/楕円 791"/>
        <xdr:cNvSpPr/>
      </xdr:nvSpPr>
      <xdr:spPr>
        <a:xfrm>
          <a:off x="221107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32555</xdr:rowOff>
    </xdr:from>
    <xdr:ext cx="378565" cy="259045"/>
    <xdr:sp macro="" textlink="">
      <xdr:nvSpPr>
        <xdr:cNvPr id="793" name="貸付金該当値テキスト"/>
        <xdr:cNvSpPr txBox="1"/>
      </xdr:nvSpPr>
      <xdr:spPr>
        <a:xfrm>
          <a:off x="22212300" y="9976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109321</xdr:rowOff>
    </xdr:from>
    <xdr:to>
      <xdr:col>31</xdr:col>
      <xdr:colOff>85725</xdr:colOff>
      <xdr:row>59</xdr:row>
      <xdr:rowOff>39471</xdr:rowOff>
    </xdr:to>
    <xdr:sp macro="" textlink="">
      <xdr:nvSpPr>
        <xdr:cNvPr id="794" name="円/楕円 793"/>
        <xdr:cNvSpPr/>
      </xdr:nvSpPr>
      <xdr:spPr>
        <a:xfrm>
          <a:off x="21272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30598</xdr:rowOff>
    </xdr:from>
    <xdr:ext cx="378565" cy="259045"/>
    <xdr:sp macro="" textlink="">
      <xdr:nvSpPr>
        <xdr:cNvPr id="795" name="テキスト ボックス 794"/>
        <xdr:cNvSpPr txBox="1"/>
      </xdr:nvSpPr>
      <xdr:spPr>
        <a:xfrm>
          <a:off x="21134017" y="1014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79299</xdr:rowOff>
    </xdr:from>
    <xdr:to>
      <xdr:col>29</xdr:col>
      <xdr:colOff>568325</xdr:colOff>
      <xdr:row>59</xdr:row>
      <xdr:rowOff>9449</xdr:rowOff>
    </xdr:to>
    <xdr:sp macro="" textlink="">
      <xdr:nvSpPr>
        <xdr:cNvPr id="796" name="円/楕円 795"/>
        <xdr:cNvSpPr/>
      </xdr:nvSpPr>
      <xdr:spPr>
        <a:xfrm>
          <a:off x="20383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576</xdr:rowOff>
    </xdr:from>
    <xdr:ext cx="469744" cy="259045"/>
    <xdr:sp macro="" textlink="">
      <xdr:nvSpPr>
        <xdr:cNvPr id="797" name="テキスト ボックス 796"/>
        <xdr:cNvSpPr txBox="1"/>
      </xdr:nvSpPr>
      <xdr:spPr>
        <a:xfrm>
          <a:off x="20199427" y="1011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37008</xdr:rowOff>
    </xdr:from>
    <xdr:to>
      <xdr:col>28</xdr:col>
      <xdr:colOff>365125</xdr:colOff>
      <xdr:row>58</xdr:row>
      <xdr:rowOff>138608</xdr:rowOff>
    </xdr:to>
    <xdr:sp macro="" textlink="">
      <xdr:nvSpPr>
        <xdr:cNvPr id="798" name="円/楕円 797"/>
        <xdr:cNvSpPr/>
      </xdr:nvSpPr>
      <xdr:spPr>
        <a:xfrm>
          <a:off x="19494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129735</xdr:rowOff>
    </xdr:from>
    <xdr:ext cx="469744" cy="259045"/>
    <xdr:sp macro="" textlink="">
      <xdr:nvSpPr>
        <xdr:cNvPr id="799" name="テキスト ボックス 798"/>
        <xdr:cNvSpPr txBox="1"/>
      </xdr:nvSpPr>
      <xdr:spPr>
        <a:xfrm>
          <a:off x="19310427"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106731</xdr:rowOff>
    </xdr:from>
    <xdr:to>
      <xdr:col>27</xdr:col>
      <xdr:colOff>161925</xdr:colOff>
      <xdr:row>58</xdr:row>
      <xdr:rowOff>36881</xdr:rowOff>
    </xdr:to>
    <xdr:sp macro="" textlink="">
      <xdr:nvSpPr>
        <xdr:cNvPr id="800" name="円/楕円 799"/>
        <xdr:cNvSpPr/>
      </xdr:nvSpPr>
      <xdr:spPr>
        <a:xfrm>
          <a:off x="18605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28008</xdr:rowOff>
    </xdr:from>
    <xdr:ext cx="469744" cy="259045"/>
    <xdr:sp macro="" textlink="">
      <xdr:nvSpPr>
        <xdr:cNvPr id="801" name="テキスト ボックス 800"/>
        <xdr:cNvSpPr txBox="1"/>
      </xdr:nvSpPr>
      <xdr:spPr>
        <a:xfrm>
          <a:off x="18421427"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4" name="直線コネクタ 823"/>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5"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6" name="直線コネクタ 825"/>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7"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8" name="直線コネクタ 827"/>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88174</xdr:rowOff>
    </xdr:from>
    <xdr:to>
      <xdr:col>32</xdr:col>
      <xdr:colOff>187325</xdr:colOff>
      <xdr:row>73</xdr:row>
      <xdr:rowOff>51826</xdr:rowOff>
    </xdr:to>
    <xdr:cxnSp macro="">
      <xdr:nvCxnSpPr>
        <xdr:cNvPr id="829" name="直線コネクタ 828"/>
        <xdr:cNvCxnSpPr/>
      </xdr:nvCxnSpPr>
      <xdr:spPr>
        <a:xfrm flipV="1">
          <a:off x="21323300" y="12432574"/>
          <a:ext cx="8382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30"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31" name="フローチャート : 判断 830"/>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51826</xdr:rowOff>
    </xdr:from>
    <xdr:to>
      <xdr:col>31</xdr:col>
      <xdr:colOff>34925</xdr:colOff>
      <xdr:row>73</xdr:row>
      <xdr:rowOff>161920</xdr:rowOff>
    </xdr:to>
    <xdr:cxnSp macro="">
      <xdr:nvCxnSpPr>
        <xdr:cNvPr id="832" name="直線コネクタ 831"/>
        <xdr:cNvCxnSpPr/>
      </xdr:nvCxnSpPr>
      <xdr:spPr>
        <a:xfrm flipV="1">
          <a:off x="20434300" y="1256767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106731</xdr:rowOff>
    </xdr:from>
    <xdr:to>
      <xdr:col>31</xdr:col>
      <xdr:colOff>85725</xdr:colOff>
      <xdr:row>75</xdr:row>
      <xdr:rowOff>36881</xdr:rowOff>
    </xdr:to>
    <xdr:sp macro="" textlink="">
      <xdr:nvSpPr>
        <xdr:cNvPr id="833" name="フローチャート : 判断 832"/>
        <xdr:cNvSpPr/>
      </xdr:nvSpPr>
      <xdr:spPr>
        <a:xfrm>
          <a:off x="21272500" y="1279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28008</xdr:rowOff>
    </xdr:from>
    <xdr:ext cx="534377" cy="259045"/>
    <xdr:sp macro="" textlink="">
      <xdr:nvSpPr>
        <xdr:cNvPr id="834" name="テキスト ボックス 833"/>
        <xdr:cNvSpPr txBox="1"/>
      </xdr:nvSpPr>
      <xdr:spPr>
        <a:xfrm>
          <a:off x="21056111" y="128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161920</xdr:rowOff>
    </xdr:from>
    <xdr:to>
      <xdr:col>29</xdr:col>
      <xdr:colOff>517525</xdr:colOff>
      <xdr:row>74</xdr:row>
      <xdr:rowOff>22565</xdr:rowOff>
    </xdr:to>
    <xdr:cxnSp macro="">
      <xdr:nvCxnSpPr>
        <xdr:cNvPr id="835" name="直線コネクタ 834"/>
        <xdr:cNvCxnSpPr/>
      </xdr:nvCxnSpPr>
      <xdr:spPr>
        <a:xfrm flipV="1">
          <a:off x="19545300" y="12677770"/>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19269</xdr:rowOff>
    </xdr:from>
    <xdr:to>
      <xdr:col>29</xdr:col>
      <xdr:colOff>568325</xdr:colOff>
      <xdr:row>75</xdr:row>
      <xdr:rowOff>120869</xdr:rowOff>
    </xdr:to>
    <xdr:sp macro="" textlink="">
      <xdr:nvSpPr>
        <xdr:cNvPr id="836" name="フローチャート : 判断 835"/>
        <xdr:cNvSpPr/>
      </xdr:nvSpPr>
      <xdr:spPr>
        <a:xfrm>
          <a:off x="20383500" y="1287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111996</xdr:rowOff>
    </xdr:from>
    <xdr:ext cx="534377" cy="259045"/>
    <xdr:sp macro="" textlink="">
      <xdr:nvSpPr>
        <xdr:cNvPr id="837" name="テキスト ボックス 836"/>
        <xdr:cNvSpPr txBox="1"/>
      </xdr:nvSpPr>
      <xdr:spPr>
        <a:xfrm>
          <a:off x="20167111" y="1297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22565</xdr:rowOff>
    </xdr:from>
    <xdr:to>
      <xdr:col>28</xdr:col>
      <xdr:colOff>314325</xdr:colOff>
      <xdr:row>74</xdr:row>
      <xdr:rowOff>56718</xdr:rowOff>
    </xdr:to>
    <xdr:cxnSp macro="">
      <xdr:nvCxnSpPr>
        <xdr:cNvPr id="838" name="直線コネクタ 837"/>
        <xdr:cNvCxnSpPr/>
      </xdr:nvCxnSpPr>
      <xdr:spPr>
        <a:xfrm flipV="1">
          <a:off x="18656300" y="12709865"/>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19817</xdr:rowOff>
    </xdr:from>
    <xdr:to>
      <xdr:col>28</xdr:col>
      <xdr:colOff>365125</xdr:colOff>
      <xdr:row>75</xdr:row>
      <xdr:rowOff>121417</xdr:rowOff>
    </xdr:to>
    <xdr:sp macro="" textlink="">
      <xdr:nvSpPr>
        <xdr:cNvPr id="839" name="フローチャート : 判断 838"/>
        <xdr:cNvSpPr/>
      </xdr:nvSpPr>
      <xdr:spPr>
        <a:xfrm>
          <a:off x="19494500" y="128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112544</xdr:rowOff>
    </xdr:from>
    <xdr:ext cx="534377" cy="259045"/>
    <xdr:sp macro="" textlink="">
      <xdr:nvSpPr>
        <xdr:cNvPr id="840" name="テキスト ボックス 839"/>
        <xdr:cNvSpPr txBox="1"/>
      </xdr:nvSpPr>
      <xdr:spPr>
        <a:xfrm>
          <a:off x="19278111" y="1297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31613</xdr:rowOff>
    </xdr:from>
    <xdr:to>
      <xdr:col>27</xdr:col>
      <xdr:colOff>161925</xdr:colOff>
      <xdr:row>75</xdr:row>
      <xdr:rowOff>133213</xdr:rowOff>
    </xdr:to>
    <xdr:sp macro="" textlink="">
      <xdr:nvSpPr>
        <xdr:cNvPr id="841" name="フローチャート : 判断 840"/>
        <xdr:cNvSpPr/>
      </xdr:nvSpPr>
      <xdr:spPr>
        <a:xfrm>
          <a:off x="18605500" y="1289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124341</xdr:rowOff>
    </xdr:from>
    <xdr:ext cx="534377" cy="259045"/>
    <xdr:sp macro="" textlink="">
      <xdr:nvSpPr>
        <xdr:cNvPr id="842" name="テキスト ボックス 841"/>
        <xdr:cNvSpPr txBox="1"/>
      </xdr:nvSpPr>
      <xdr:spPr>
        <a:xfrm>
          <a:off x="18389111" y="1298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37374</xdr:rowOff>
    </xdr:from>
    <xdr:to>
      <xdr:col>32</xdr:col>
      <xdr:colOff>238125</xdr:colOff>
      <xdr:row>72</xdr:row>
      <xdr:rowOff>138974</xdr:rowOff>
    </xdr:to>
    <xdr:sp macro="" textlink="">
      <xdr:nvSpPr>
        <xdr:cNvPr id="848" name="円/楕円 847"/>
        <xdr:cNvSpPr/>
      </xdr:nvSpPr>
      <xdr:spPr>
        <a:xfrm>
          <a:off x="22110700" y="123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60251</xdr:rowOff>
    </xdr:from>
    <xdr:ext cx="534377" cy="259045"/>
    <xdr:sp macro="" textlink="">
      <xdr:nvSpPr>
        <xdr:cNvPr id="849" name="繰出金該当値テキスト"/>
        <xdr:cNvSpPr txBox="1"/>
      </xdr:nvSpPr>
      <xdr:spPr>
        <a:xfrm>
          <a:off x="22212300" y="122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1026</xdr:rowOff>
    </xdr:from>
    <xdr:to>
      <xdr:col>31</xdr:col>
      <xdr:colOff>85725</xdr:colOff>
      <xdr:row>73</xdr:row>
      <xdr:rowOff>102626</xdr:rowOff>
    </xdr:to>
    <xdr:sp macro="" textlink="">
      <xdr:nvSpPr>
        <xdr:cNvPr id="850" name="円/楕円 849"/>
        <xdr:cNvSpPr/>
      </xdr:nvSpPr>
      <xdr:spPr>
        <a:xfrm>
          <a:off x="21272500" y="125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119153</xdr:rowOff>
    </xdr:from>
    <xdr:ext cx="534377" cy="259045"/>
    <xdr:sp macro="" textlink="">
      <xdr:nvSpPr>
        <xdr:cNvPr id="851" name="テキスト ボックス 850"/>
        <xdr:cNvSpPr txBox="1"/>
      </xdr:nvSpPr>
      <xdr:spPr>
        <a:xfrm>
          <a:off x="21056111" y="122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111120</xdr:rowOff>
    </xdr:from>
    <xdr:to>
      <xdr:col>29</xdr:col>
      <xdr:colOff>568325</xdr:colOff>
      <xdr:row>74</xdr:row>
      <xdr:rowOff>41270</xdr:rowOff>
    </xdr:to>
    <xdr:sp macro="" textlink="">
      <xdr:nvSpPr>
        <xdr:cNvPr id="852" name="円/楕円 851"/>
        <xdr:cNvSpPr/>
      </xdr:nvSpPr>
      <xdr:spPr>
        <a:xfrm>
          <a:off x="20383500" y="126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57797</xdr:rowOff>
    </xdr:from>
    <xdr:ext cx="534377" cy="259045"/>
    <xdr:sp macro="" textlink="">
      <xdr:nvSpPr>
        <xdr:cNvPr id="853" name="テキスト ボックス 852"/>
        <xdr:cNvSpPr txBox="1"/>
      </xdr:nvSpPr>
      <xdr:spPr>
        <a:xfrm>
          <a:off x="20167111" y="12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143215</xdr:rowOff>
    </xdr:from>
    <xdr:to>
      <xdr:col>28</xdr:col>
      <xdr:colOff>365125</xdr:colOff>
      <xdr:row>74</xdr:row>
      <xdr:rowOff>73365</xdr:rowOff>
    </xdr:to>
    <xdr:sp macro="" textlink="">
      <xdr:nvSpPr>
        <xdr:cNvPr id="854" name="円/楕円 853"/>
        <xdr:cNvSpPr/>
      </xdr:nvSpPr>
      <xdr:spPr>
        <a:xfrm>
          <a:off x="19494500" y="12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89892</xdr:rowOff>
    </xdr:from>
    <xdr:ext cx="534377" cy="259045"/>
    <xdr:sp macro="" textlink="">
      <xdr:nvSpPr>
        <xdr:cNvPr id="855" name="テキスト ボックス 854"/>
        <xdr:cNvSpPr txBox="1"/>
      </xdr:nvSpPr>
      <xdr:spPr>
        <a:xfrm>
          <a:off x="19278111" y="124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5918</xdr:rowOff>
    </xdr:from>
    <xdr:to>
      <xdr:col>27</xdr:col>
      <xdr:colOff>161925</xdr:colOff>
      <xdr:row>74</xdr:row>
      <xdr:rowOff>107518</xdr:rowOff>
    </xdr:to>
    <xdr:sp macro="" textlink="">
      <xdr:nvSpPr>
        <xdr:cNvPr id="856" name="円/楕円 855"/>
        <xdr:cNvSpPr/>
      </xdr:nvSpPr>
      <xdr:spPr>
        <a:xfrm>
          <a:off x="18605500" y="126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124045</xdr:rowOff>
    </xdr:from>
    <xdr:ext cx="534377" cy="259045"/>
    <xdr:sp macro="" textlink="">
      <xdr:nvSpPr>
        <xdr:cNvPr id="857" name="テキスト ボックス 856"/>
        <xdr:cNvSpPr txBox="1"/>
      </xdr:nvSpPr>
      <xdr:spPr>
        <a:xfrm>
          <a:off x="18389111" y="124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　：　歳出決算総額は、住民一人当たり</a:t>
          </a:r>
          <a:r>
            <a:rPr kumimoji="1" lang="en-US" altLang="ja-JP" sz="1100">
              <a:solidFill>
                <a:schemeClr val="dk1"/>
              </a:solidFill>
              <a:effectLst/>
              <a:latin typeface="+mn-lt"/>
              <a:ea typeface="+mn-ea"/>
              <a:cs typeface="+mn-cs"/>
            </a:rPr>
            <a:t>58,854</a:t>
          </a:r>
          <a:r>
            <a:rPr kumimoji="1" lang="ja-JP" altLang="ja-JP" sz="1100">
              <a:solidFill>
                <a:schemeClr val="dk1"/>
              </a:solidFill>
              <a:effectLst/>
              <a:latin typeface="+mn-lt"/>
              <a:ea typeface="+mn-ea"/>
              <a:cs typeface="+mn-cs"/>
            </a:rPr>
            <a:t>円となっており、類似団体と比較して一人当たりコストが平成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高い状況となっている。これは、電算システムのリプレイスを実施したことによるものであり、臨時的経費に分類され毎年度実施する事業ではないが、他の経常的に支出している物件費においては、</a:t>
          </a:r>
          <a:endParaRPr lang="ja-JP" altLang="ja-JP" sz="1100">
            <a:effectLst/>
          </a:endParaRPr>
        </a:p>
        <a:p>
          <a:r>
            <a:rPr lang="ja-JP" altLang="ja-JP" sz="1100" b="0" i="0" baseline="0">
              <a:solidFill>
                <a:schemeClr val="dk1"/>
              </a:solidFill>
              <a:effectLst/>
              <a:latin typeface="+mn-lt"/>
              <a:ea typeface="+mn-ea"/>
              <a:cs typeface="+mn-cs"/>
            </a:rPr>
            <a:t>　　　　　　　　公共施設等総合管理計画に基づく実施計画に基づき、施設管理経費の全体的な見直しを実施するとともに、各種委託業務の見直しなど物件費の水準を低く保つための取り組みを行う。</a:t>
          </a:r>
          <a:endParaRPr lang="ja-JP" altLang="ja-JP" sz="1100">
            <a:effectLst/>
          </a:endParaRPr>
        </a:p>
        <a:p>
          <a:r>
            <a:rPr kumimoji="1" lang="ja-JP" altLang="ja-JP" sz="1100">
              <a:solidFill>
                <a:schemeClr val="dk1"/>
              </a:solidFill>
              <a:effectLst/>
              <a:latin typeface="+mn-lt"/>
              <a:ea typeface="+mn-ea"/>
              <a:cs typeface="+mn-cs"/>
            </a:rPr>
            <a:t>○扶助費　：　歳出決算総額は、住民一人当たり</a:t>
          </a:r>
          <a:r>
            <a:rPr kumimoji="1" lang="en-US" altLang="ja-JP" sz="1100">
              <a:solidFill>
                <a:schemeClr val="dk1"/>
              </a:solidFill>
              <a:effectLst/>
              <a:latin typeface="+mn-lt"/>
              <a:ea typeface="+mn-ea"/>
              <a:cs typeface="+mn-cs"/>
            </a:rPr>
            <a:t>158,805</a:t>
          </a:r>
          <a:r>
            <a:rPr kumimoji="1" lang="ja-JP" altLang="ja-JP" sz="1100">
              <a:solidFill>
                <a:schemeClr val="dk1"/>
              </a:solidFill>
              <a:effectLst/>
              <a:latin typeface="+mn-lt"/>
              <a:ea typeface="+mn-ea"/>
              <a:cs typeface="+mn-cs"/>
            </a:rPr>
            <a:t>円となっており、類似団体と比較して一人当たりコストが高い状況となっている。</a:t>
          </a:r>
          <a:r>
            <a:rPr lang="ja-JP" altLang="ja-JP" sz="1100" b="0" i="0" baseline="0">
              <a:solidFill>
                <a:schemeClr val="dk1"/>
              </a:solidFill>
              <a:effectLst/>
              <a:latin typeface="+mn-lt"/>
              <a:ea typeface="+mn-ea"/>
              <a:cs typeface="+mn-cs"/>
            </a:rPr>
            <a:t>これは、旧産炭地域特有の経済構造として、生活保護率が高いなど低所得者が多いことが大きな要因である。資格審査等の適正化を図るとともに、就労支援等自立に向けた取り組みを実施することで</a:t>
          </a:r>
          <a:endParaRPr lang="ja-JP" altLang="ja-JP" sz="1100">
            <a:effectLst/>
          </a:endParaRPr>
        </a:p>
        <a:p>
          <a:r>
            <a:rPr lang="ja-JP" altLang="ja-JP" sz="1100" b="0" i="0" baseline="0">
              <a:solidFill>
                <a:schemeClr val="dk1"/>
              </a:solidFill>
              <a:effectLst/>
              <a:latin typeface="+mn-lt"/>
              <a:ea typeface="+mn-ea"/>
              <a:cs typeface="+mn-cs"/>
            </a:rPr>
            <a:t>　　　　　　　　増大する扶助費の抑制を図る。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　：　歳出決算総額は、住民一人当たり</a:t>
          </a:r>
          <a:r>
            <a:rPr kumimoji="1" lang="en-US" altLang="ja-JP" sz="1100">
              <a:solidFill>
                <a:schemeClr val="dk1"/>
              </a:solidFill>
              <a:effectLst/>
              <a:latin typeface="+mn-lt"/>
              <a:ea typeface="+mn-ea"/>
              <a:cs typeface="+mn-cs"/>
            </a:rPr>
            <a:t>58,928</a:t>
          </a:r>
          <a:r>
            <a:rPr kumimoji="1" lang="ja-JP" altLang="ja-JP" sz="1100">
              <a:solidFill>
                <a:schemeClr val="dk1"/>
              </a:solidFill>
              <a:effectLst/>
              <a:latin typeface="+mn-lt"/>
              <a:ea typeface="+mn-ea"/>
              <a:cs typeface="+mn-cs"/>
            </a:rPr>
            <a:t>円となっており、類似団体と比較して一人当たりコストが高い状況となっている。これは、小中学校整備事業として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校の小中一貫校の建設事業や、新庁舎建設事業に着手しているためであり、事業実施期間中は引き続き高い水準となることが見込まれる。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130,517
129,343
214.07
69,491,468
67,124,280
1,842,606
33,450,310
67,020,604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19114</xdr:rowOff>
    </xdr:from>
    <xdr:to>
      <xdr:col>6</xdr:col>
      <xdr:colOff>511175</xdr:colOff>
      <xdr:row>35</xdr:row>
      <xdr:rowOff>83122</xdr:rowOff>
    </xdr:to>
    <xdr:cxnSp macro="">
      <xdr:nvCxnSpPr>
        <xdr:cNvPr id="57" name="直線コネクタ 56"/>
        <xdr:cNvCxnSpPr/>
      </xdr:nvCxnSpPr>
      <xdr:spPr>
        <a:xfrm flipV="1">
          <a:off x="3797300" y="60198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83122</xdr:rowOff>
    </xdr:from>
    <xdr:to>
      <xdr:col>5</xdr:col>
      <xdr:colOff>358775</xdr:colOff>
      <xdr:row>35</xdr:row>
      <xdr:rowOff>95695</xdr:rowOff>
    </xdr:to>
    <xdr:cxnSp macro="">
      <xdr:nvCxnSpPr>
        <xdr:cNvPr id="60" name="直線コネクタ 59"/>
        <xdr:cNvCxnSpPr/>
      </xdr:nvCxnSpPr>
      <xdr:spPr>
        <a:xfrm flipV="1">
          <a:off x="2908300" y="608387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1" name="フローチャート : 判断 60"/>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146766</xdr:rowOff>
    </xdr:from>
    <xdr:ext cx="469744" cy="259045"/>
    <xdr:sp macro="" textlink="">
      <xdr:nvSpPr>
        <xdr:cNvPr id="62" name="テキスト ボックス 61"/>
        <xdr:cNvSpPr txBox="1"/>
      </xdr:nvSpPr>
      <xdr:spPr>
        <a:xfrm>
          <a:off x="3562427" y="61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73978</xdr:rowOff>
    </xdr:from>
    <xdr:to>
      <xdr:col>4</xdr:col>
      <xdr:colOff>155575</xdr:colOff>
      <xdr:row>35</xdr:row>
      <xdr:rowOff>95695</xdr:rowOff>
    </xdr:to>
    <xdr:cxnSp macro="">
      <xdr:nvCxnSpPr>
        <xdr:cNvPr id="63" name="直線コネクタ 62"/>
        <xdr:cNvCxnSpPr/>
      </xdr:nvCxnSpPr>
      <xdr:spPr>
        <a:xfrm>
          <a:off x="2019300" y="60747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67183</xdr:rowOff>
    </xdr:from>
    <xdr:to>
      <xdr:col>4</xdr:col>
      <xdr:colOff>206375</xdr:colOff>
      <xdr:row>35</xdr:row>
      <xdr:rowOff>168783</xdr:rowOff>
    </xdr:to>
    <xdr:sp macro="" textlink="">
      <xdr:nvSpPr>
        <xdr:cNvPr id="64" name="フローチャート : 判断 63"/>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159910</xdr:rowOff>
    </xdr:from>
    <xdr:ext cx="469744" cy="259045"/>
    <xdr:sp macro="" textlink="">
      <xdr:nvSpPr>
        <xdr:cNvPr id="65" name="テキスト ボックス 64"/>
        <xdr:cNvSpPr txBox="1"/>
      </xdr:nvSpPr>
      <xdr:spPr>
        <a:xfrm>
          <a:off x="2673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164274</xdr:rowOff>
    </xdr:from>
    <xdr:to>
      <xdr:col>2</xdr:col>
      <xdr:colOff>638175</xdr:colOff>
      <xdr:row>35</xdr:row>
      <xdr:rowOff>73978</xdr:rowOff>
    </xdr:to>
    <xdr:cxnSp macro="">
      <xdr:nvCxnSpPr>
        <xdr:cNvPr id="66" name="直線コネクタ 65"/>
        <xdr:cNvCxnSpPr/>
      </xdr:nvCxnSpPr>
      <xdr:spPr>
        <a:xfrm>
          <a:off x="1130300" y="5822124"/>
          <a:ext cx="889000" cy="2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34608</xdr:rowOff>
    </xdr:from>
    <xdr:to>
      <xdr:col>3</xdr:col>
      <xdr:colOff>3175</xdr:colOff>
      <xdr:row>35</xdr:row>
      <xdr:rowOff>136208</xdr:rowOff>
    </xdr:to>
    <xdr:sp macro="" textlink="">
      <xdr:nvSpPr>
        <xdr:cNvPr id="67" name="フローチャート : 判断 66"/>
        <xdr:cNvSpPr/>
      </xdr:nvSpPr>
      <xdr:spPr>
        <a:xfrm>
          <a:off x="1968500" y="603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127335</xdr:rowOff>
    </xdr:from>
    <xdr:ext cx="469744" cy="259045"/>
    <xdr:sp macro="" textlink="">
      <xdr:nvSpPr>
        <xdr:cNvPr id="68" name="テキスト ボックス 67"/>
        <xdr:cNvSpPr txBox="1"/>
      </xdr:nvSpPr>
      <xdr:spPr>
        <a:xfrm>
          <a:off x="1784427" y="61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1460</xdr:rowOff>
    </xdr:from>
    <xdr:to>
      <xdr:col>1</xdr:col>
      <xdr:colOff>485775</xdr:colOff>
      <xdr:row>34</xdr:row>
      <xdr:rowOff>103060</xdr:rowOff>
    </xdr:to>
    <xdr:sp macro="" textlink="">
      <xdr:nvSpPr>
        <xdr:cNvPr id="69" name="フローチャート : 判断 68"/>
        <xdr:cNvSpPr/>
      </xdr:nvSpPr>
      <xdr:spPr>
        <a:xfrm>
          <a:off x="1079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94187</xdr:rowOff>
    </xdr:from>
    <xdr:ext cx="469744" cy="259045"/>
    <xdr:sp macro="" textlink="">
      <xdr:nvSpPr>
        <xdr:cNvPr id="70" name="テキスト ボックス 69"/>
        <xdr:cNvSpPr txBox="1"/>
      </xdr:nvSpPr>
      <xdr:spPr>
        <a:xfrm>
          <a:off x="895427" y="592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139764</xdr:rowOff>
    </xdr:from>
    <xdr:to>
      <xdr:col>6</xdr:col>
      <xdr:colOff>561975</xdr:colOff>
      <xdr:row>35</xdr:row>
      <xdr:rowOff>69914</xdr:rowOff>
    </xdr:to>
    <xdr:sp macro="" textlink="">
      <xdr:nvSpPr>
        <xdr:cNvPr id="76" name="円/楕円 75"/>
        <xdr:cNvSpPr/>
      </xdr:nvSpPr>
      <xdr:spPr>
        <a:xfrm>
          <a:off x="45847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162641</xdr:rowOff>
    </xdr:from>
    <xdr:ext cx="469744" cy="259045"/>
    <xdr:sp macro="" textlink="">
      <xdr:nvSpPr>
        <xdr:cNvPr id="77" name="議会費該当値テキスト"/>
        <xdr:cNvSpPr txBox="1"/>
      </xdr:nvSpPr>
      <xdr:spPr>
        <a:xfrm>
          <a:off x="4686300" y="582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32322</xdr:rowOff>
    </xdr:from>
    <xdr:to>
      <xdr:col>5</xdr:col>
      <xdr:colOff>409575</xdr:colOff>
      <xdr:row>35</xdr:row>
      <xdr:rowOff>133922</xdr:rowOff>
    </xdr:to>
    <xdr:sp macro="" textlink="">
      <xdr:nvSpPr>
        <xdr:cNvPr id="78" name="円/楕円 77"/>
        <xdr:cNvSpPr/>
      </xdr:nvSpPr>
      <xdr:spPr>
        <a:xfrm>
          <a:off x="3746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150449</xdr:rowOff>
    </xdr:from>
    <xdr:ext cx="469744" cy="259045"/>
    <xdr:sp macro="" textlink="">
      <xdr:nvSpPr>
        <xdr:cNvPr id="79" name="テキスト ボックス 78"/>
        <xdr:cNvSpPr txBox="1"/>
      </xdr:nvSpPr>
      <xdr:spPr>
        <a:xfrm>
          <a:off x="3562427" y="580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44895</xdr:rowOff>
    </xdr:from>
    <xdr:to>
      <xdr:col>4</xdr:col>
      <xdr:colOff>206375</xdr:colOff>
      <xdr:row>35</xdr:row>
      <xdr:rowOff>146495</xdr:rowOff>
    </xdr:to>
    <xdr:sp macro="" textlink="">
      <xdr:nvSpPr>
        <xdr:cNvPr id="80" name="円/楕円 79"/>
        <xdr:cNvSpPr/>
      </xdr:nvSpPr>
      <xdr:spPr>
        <a:xfrm>
          <a:off x="2857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163022</xdr:rowOff>
    </xdr:from>
    <xdr:ext cx="469744" cy="259045"/>
    <xdr:sp macro="" textlink="">
      <xdr:nvSpPr>
        <xdr:cNvPr id="81" name="テキスト ボックス 80"/>
        <xdr:cNvSpPr txBox="1"/>
      </xdr:nvSpPr>
      <xdr:spPr>
        <a:xfrm>
          <a:off x="2673427"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23178</xdr:rowOff>
    </xdr:from>
    <xdr:to>
      <xdr:col>3</xdr:col>
      <xdr:colOff>3175</xdr:colOff>
      <xdr:row>35</xdr:row>
      <xdr:rowOff>124778</xdr:rowOff>
    </xdr:to>
    <xdr:sp macro="" textlink="">
      <xdr:nvSpPr>
        <xdr:cNvPr id="82" name="円/楕円 81"/>
        <xdr:cNvSpPr/>
      </xdr:nvSpPr>
      <xdr:spPr>
        <a:xfrm>
          <a:off x="1968500" y="6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141305</xdr:rowOff>
    </xdr:from>
    <xdr:ext cx="469744" cy="259045"/>
    <xdr:sp macro="" textlink="">
      <xdr:nvSpPr>
        <xdr:cNvPr id="83" name="テキスト ボックス 82"/>
        <xdr:cNvSpPr txBox="1"/>
      </xdr:nvSpPr>
      <xdr:spPr>
        <a:xfrm>
          <a:off x="1784427" y="5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113474</xdr:rowOff>
    </xdr:from>
    <xdr:to>
      <xdr:col>1</xdr:col>
      <xdr:colOff>485775</xdr:colOff>
      <xdr:row>34</xdr:row>
      <xdr:rowOff>43624</xdr:rowOff>
    </xdr:to>
    <xdr:sp macro="" textlink="">
      <xdr:nvSpPr>
        <xdr:cNvPr id="84" name="円/楕円 83"/>
        <xdr:cNvSpPr/>
      </xdr:nvSpPr>
      <xdr:spPr>
        <a:xfrm>
          <a:off x="1079500" y="57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60151</xdr:rowOff>
    </xdr:from>
    <xdr:ext cx="469744" cy="259045"/>
    <xdr:sp macro="" textlink="">
      <xdr:nvSpPr>
        <xdr:cNvPr id="85" name="テキスト ボックス 84"/>
        <xdr:cNvSpPr txBox="1"/>
      </xdr:nvSpPr>
      <xdr:spPr>
        <a:xfrm>
          <a:off x="895427" y="554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129295</xdr:rowOff>
    </xdr:from>
    <xdr:to>
      <xdr:col>6</xdr:col>
      <xdr:colOff>511175</xdr:colOff>
      <xdr:row>57</xdr:row>
      <xdr:rowOff>134292</xdr:rowOff>
    </xdr:to>
    <xdr:cxnSp macro="">
      <xdr:nvCxnSpPr>
        <xdr:cNvPr id="116" name="直線コネクタ 115"/>
        <xdr:cNvCxnSpPr/>
      </xdr:nvCxnSpPr>
      <xdr:spPr>
        <a:xfrm flipV="1">
          <a:off x="3797300" y="9901945"/>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123881</xdr:rowOff>
    </xdr:from>
    <xdr:to>
      <xdr:col>5</xdr:col>
      <xdr:colOff>358775</xdr:colOff>
      <xdr:row>57</xdr:row>
      <xdr:rowOff>134292</xdr:rowOff>
    </xdr:to>
    <xdr:cxnSp macro="">
      <xdr:nvCxnSpPr>
        <xdr:cNvPr id="119" name="直線コネクタ 118"/>
        <xdr:cNvCxnSpPr/>
      </xdr:nvCxnSpPr>
      <xdr:spPr>
        <a:xfrm>
          <a:off x="2908300" y="9896531"/>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121459</xdr:rowOff>
    </xdr:from>
    <xdr:to>
      <xdr:col>5</xdr:col>
      <xdr:colOff>409575</xdr:colOff>
      <xdr:row>58</xdr:row>
      <xdr:rowOff>51609</xdr:rowOff>
    </xdr:to>
    <xdr:sp macro="" textlink="">
      <xdr:nvSpPr>
        <xdr:cNvPr id="120" name="フローチャート : 判断 119"/>
        <xdr:cNvSpPr/>
      </xdr:nvSpPr>
      <xdr:spPr>
        <a:xfrm>
          <a:off x="3746500" y="989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42736</xdr:rowOff>
    </xdr:from>
    <xdr:ext cx="534377" cy="259045"/>
    <xdr:sp macro="" textlink="">
      <xdr:nvSpPr>
        <xdr:cNvPr id="121" name="テキスト ボックス 120"/>
        <xdr:cNvSpPr txBox="1"/>
      </xdr:nvSpPr>
      <xdr:spPr>
        <a:xfrm>
          <a:off x="3530111" y="99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123881</xdr:rowOff>
    </xdr:from>
    <xdr:to>
      <xdr:col>4</xdr:col>
      <xdr:colOff>155575</xdr:colOff>
      <xdr:row>58</xdr:row>
      <xdr:rowOff>58410</xdr:rowOff>
    </xdr:to>
    <xdr:cxnSp macro="">
      <xdr:nvCxnSpPr>
        <xdr:cNvPr id="122" name="直線コネクタ 121"/>
        <xdr:cNvCxnSpPr/>
      </xdr:nvCxnSpPr>
      <xdr:spPr>
        <a:xfrm flipV="1">
          <a:off x="2019300" y="9896531"/>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129506</xdr:rowOff>
    </xdr:from>
    <xdr:to>
      <xdr:col>4</xdr:col>
      <xdr:colOff>206375</xdr:colOff>
      <xdr:row>58</xdr:row>
      <xdr:rowOff>59656</xdr:rowOff>
    </xdr:to>
    <xdr:sp macro="" textlink="">
      <xdr:nvSpPr>
        <xdr:cNvPr id="123" name="フローチャート : 判断 122"/>
        <xdr:cNvSpPr/>
      </xdr:nvSpPr>
      <xdr:spPr>
        <a:xfrm>
          <a:off x="2857500" y="99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50783</xdr:rowOff>
    </xdr:from>
    <xdr:ext cx="534377" cy="259045"/>
    <xdr:sp macro="" textlink="">
      <xdr:nvSpPr>
        <xdr:cNvPr id="124" name="テキスト ボックス 123"/>
        <xdr:cNvSpPr txBox="1"/>
      </xdr:nvSpPr>
      <xdr:spPr>
        <a:xfrm>
          <a:off x="2641111" y="999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14518</xdr:rowOff>
    </xdr:from>
    <xdr:to>
      <xdr:col>2</xdr:col>
      <xdr:colOff>638175</xdr:colOff>
      <xdr:row>58</xdr:row>
      <xdr:rowOff>58410</xdr:rowOff>
    </xdr:to>
    <xdr:cxnSp macro="">
      <xdr:nvCxnSpPr>
        <xdr:cNvPr id="125" name="直線コネクタ 124"/>
        <xdr:cNvCxnSpPr/>
      </xdr:nvCxnSpPr>
      <xdr:spPr>
        <a:xfrm>
          <a:off x="1130300" y="995861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159204</xdr:rowOff>
    </xdr:from>
    <xdr:to>
      <xdr:col>3</xdr:col>
      <xdr:colOff>3175</xdr:colOff>
      <xdr:row>58</xdr:row>
      <xdr:rowOff>89354</xdr:rowOff>
    </xdr:to>
    <xdr:sp macro="" textlink="">
      <xdr:nvSpPr>
        <xdr:cNvPr id="126" name="フローチャート : 判断 125"/>
        <xdr:cNvSpPr/>
      </xdr:nvSpPr>
      <xdr:spPr>
        <a:xfrm>
          <a:off x="1968500" y="993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105881</xdr:rowOff>
    </xdr:from>
    <xdr:ext cx="534377" cy="259045"/>
    <xdr:sp macro="" textlink="">
      <xdr:nvSpPr>
        <xdr:cNvPr id="127" name="テキスト ボックス 126"/>
        <xdr:cNvSpPr txBox="1"/>
      </xdr:nvSpPr>
      <xdr:spPr>
        <a:xfrm>
          <a:off x="1752111" y="97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135737</xdr:rowOff>
    </xdr:from>
    <xdr:to>
      <xdr:col>1</xdr:col>
      <xdr:colOff>485775</xdr:colOff>
      <xdr:row>58</xdr:row>
      <xdr:rowOff>65887</xdr:rowOff>
    </xdr:to>
    <xdr:sp macro="" textlink="">
      <xdr:nvSpPr>
        <xdr:cNvPr id="128" name="フローチャート : 判断 127"/>
        <xdr:cNvSpPr/>
      </xdr:nvSpPr>
      <xdr:spPr>
        <a:xfrm>
          <a:off x="1079500" y="99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57014</xdr:rowOff>
    </xdr:from>
    <xdr:ext cx="534377" cy="259045"/>
    <xdr:sp macro="" textlink="">
      <xdr:nvSpPr>
        <xdr:cNvPr id="129" name="テキスト ボックス 128"/>
        <xdr:cNvSpPr txBox="1"/>
      </xdr:nvSpPr>
      <xdr:spPr>
        <a:xfrm>
          <a:off x="863111" y="1000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78495</xdr:rowOff>
    </xdr:from>
    <xdr:to>
      <xdr:col>6</xdr:col>
      <xdr:colOff>561975</xdr:colOff>
      <xdr:row>58</xdr:row>
      <xdr:rowOff>8645</xdr:rowOff>
    </xdr:to>
    <xdr:sp macro="" textlink="">
      <xdr:nvSpPr>
        <xdr:cNvPr id="135" name="円/楕円 134"/>
        <xdr:cNvSpPr/>
      </xdr:nvSpPr>
      <xdr:spPr>
        <a:xfrm>
          <a:off x="4584700" y="98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101372</xdr:rowOff>
    </xdr:from>
    <xdr:ext cx="534377" cy="259045"/>
    <xdr:sp macro="" textlink="">
      <xdr:nvSpPr>
        <xdr:cNvPr id="136" name="総務費該当値テキスト"/>
        <xdr:cNvSpPr txBox="1"/>
      </xdr:nvSpPr>
      <xdr:spPr>
        <a:xfrm>
          <a:off x="4686300" y="97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83492</xdr:rowOff>
    </xdr:from>
    <xdr:to>
      <xdr:col>5</xdr:col>
      <xdr:colOff>409575</xdr:colOff>
      <xdr:row>58</xdr:row>
      <xdr:rowOff>13642</xdr:rowOff>
    </xdr:to>
    <xdr:sp macro="" textlink="">
      <xdr:nvSpPr>
        <xdr:cNvPr id="137" name="円/楕円 136"/>
        <xdr:cNvSpPr/>
      </xdr:nvSpPr>
      <xdr:spPr>
        <a:xfrm>
          <a:off x="3746500" y="98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30169</xdr:rowOff>
    </xdr:from>
    <xdr:ext cx="534377" cy="259045"/>
    <xdr:sp macro="" textlink="">
      <xdr:nvSpPr>
        <xdr:cNvPr id="138" name="テキスト ボックス 137"/>
        <xdr:cNvSpPr txBox="1"/>
      </xdr:nvSpPr>
      <xdr:spPr>
        <a:xfrm>
          <a:off x="3530111" y="96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73081</xdr:rowOff>
    </xdr:from>
    <xdr:to>
      <xdr:col>4</xdr:col>
      <xdr:colOff>206375</xdr:colOff>
      <xdr:row>58</xdr:row>
      <xdr:rowOff>3231</xdr:rowOff>
    </xdr:to>
    <xdr:sp macro="" textlink="">
      <xdr:nvSpPr>
        <xdr:cNvPr id="139" name="円/楕円 138"/>
        <xdr:cNvSpPr/>
      </xdr:nvSpPr>
      <xdr:spPr>
        <a:xfrm>
          <a:off x="2857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19758</xdr:rowOff>
    </xdr:from>
    <xdr:ext cx="534377" cy="259045"/>
    <xdr:sp macro="" textlink="">
      <xdr:nvSpPr>
        <xdr:cNvPr id="140" name="テキスト ボックス 139"/>
        <xdr:cNvSpPr txBox="1"/>
      </xdr:nvSpPr>
      <xdr:spPr>
        <a:xfrm>
          <a:off x="2641111" y="96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7610</xdr:rowOff>
    </xdr:from>
    <xdr:to>
      <xdr:col>3</xdr:col>
      <xdr:colOff>3175</xdr:colOff>
      <xdr:row>58</xdr:row>
      <xdr:rowOff>109210</xdr:rowOff>
    </xdr:to>
    <xdr:sp macro="" textlink="">
      <xdr:nvSpPr>
        <xdr:cNvPr id="141" name="円/楕円 140"/>
        <xdr:cNvSpPr/>
      </xdr:nvSpPr>
      <xdr:spPr>
        <a:xfrm>
          <a:off x="1968500" y="99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100337</xdr:rowOff>
    </xdr:from>
    <xdr:ext cx="534377" cy="259045"/>
    <xdr:sp macro="" textlink="">
      <xdr:nvSpPr>
        <xdr:cNvPr id="142" name="テキスト ボックス 141"/>
        <xdr:cNvSpPr txBox="1"/>
      </xdr:nvSpPr>
      <xdr:spPr>
        <a:xfrm>
          <a:off x="1752111" y="100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135168</xdr:rowOff>
    </xdr:from>
    <xdr:to>
      <xdr:col>1</xdr:col>
      <xdr:colOff>485775</xdr:colOff>
      <xdr:row>58</xdr:row>
      <xdr:rowOff>65318</xdr:rowOff>
    </xdr:to>
    <xdr:sp macro="" textlink="">
      <xdr:nvSpPr>
        <xdr:cNvPr id="143" name="円/楕円 142"/>
        <xdr:cNvSpPr/>
      </xdr:nvSpPr>
      <xdr:spPr>
        <a:xfrm>
          <a:off x="10795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81845</xdr:rowOff>
    </xdr:from>
    <xdr:ext cx="534377" cy="259045"/>
    <xdr:sp macro="" textlink="">
      <xdr:nvSpPr>
        <xdr:cNvPr id="144" name="テキスト ボックス 143"/>
        <xdr:cNvSpPr txBox="1"/>
      </xdr:nvSpPr>
      <xdr:spPr>
        <a:xfrm>
          <a:off x="863111" y="96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136793</xdr:rowOff>
    </xdr:from>
    <xdr:to>
      <xdr:col>6</xdr:col>
      <xdr:colOff>511175</xdr:colOff>
      <xdr:row>70</xdr:row>
      <xdr:rowOff>159926</xdr:rowOff>
    </xdr:to>
    <xdr:cxnSp macro="">
      <xdr:nvCxnSpPr>
        <xdr:cNvPr id="176" name="直線コネクタ 175"/>
        <xdr:cNvCxnSpPr/>
      </xdr:nvCxnSpPr>
      <xdr:spPr>
        <a:xfrm flipV="1">
          <a:off x="3797300" y="12138293"/>
          <a:ext cx="8382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159926</xdr:rowOff>
    </xdr:from>
    <xdr:to>
      <xdr:col>5</xdr:col>
      <xdr:colOff>358775</xdr:colOff>
      <xdr:row>71</xdr:row>
      <xdr:rowOff>92608</xdr:rowOff>
    </xdr:to>
    <xdr:cxnSp macro="">
      <xdr:nvCxnSpPr>
        <xdr:cNvPr id="179" name="直線コネクタ 178"/>
        <xdr:cNvCxnSpPr/>
      </xdr:nvCxnSpPr>
      <xdr:spPr>
        <a:xfrm flipV="1">
          <a:off x="2908300" y="12161426"/>
          <a:ext cx="889000" cy="10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122450</xdr:rowOff>
    </xdr:from>
    <xdr:to>
      <xdr:col>5</xdr:col>
      <xdr:colOff>409575</xdr:colOff>
      <xdr:row>76</xdr:row>
      <xdr:rowOff>52600</xdr:rowOff>
    </xdr:to>
    <xdr:sp macro="" textlink="">
      <xdr:nvSpPr>
        <xdr:cNvPr id="180" name="フローチャート : 判断 179"/>
        <xdr:cNvSpPr/>
      </xdr:nvSpPr>
      <xdr:spPr>
        <a:xfrm>
          <a:off x="3746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43727</xdr:rowOff>
    </xdr:from>
    <xdr:ext cx="599010" cy="259045"/>
    <xdr:sp macro="" textlink="">
      <xdr:nvSpPr>
        <xdr:cNvPr id="181" name="テキスト ボックス 180"/>
        <xdr:cNvSpPr txBox="1"/>
      </xdr:nvSpPr>
      <xdr:spPr>
        <a:xfrm>
          <a:off x="3497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92608</xdr:rowOff>
    </xdr:from>
    <xdr:to>
      <xdr:col>4</xdr:col>
      <xdr:colOff>155575</xdr:colOff>
      <xdr:row>72</xdr:row>
      <xdr:rowOff>10748</xdr:rowOff>
    </xdr:to>
    <xdr:cxnSp macro="">
      <xdr:nvCxnSpPr>
        <xdr:cNvPr id="182" name="直線コネクタ 181"/>
        <xdr:cNvCxnSpPr/>
      </xdr:nvCxnSpPr>
      <xdr:spPr>
        <a:xfrm flipV="1">
          <a:off x="2019300" y="12265558"/>
          <a:ext cx="8890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44149</xdr:rowOff>
    </xdr:from>
    <xdr:to>
      <xdr:col>4</xdr:col>
      <xdr:colOff>206375</xdr:colOff>
      <xdr:row>76</xdr:row>
      <xdr:rowOff>145749</xdr:rowOff>
    </xdr:to>
    <xdr:sp macro="" textlink="">
      <xdr:nvSpPr>
        <xdr:cNvPr id="183" name="フローチャート : 判断 182"/>
        <xdr:cNvSpPr/>
      </xdr:nvSpPr>
      <xdr:spPr>
        <a:xfrm>
          <a:off x="2857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136876</xdr:rowOff>
    </xdr:from>
    <xdr:ext cx="599010" cy="259045"/>
    <xdr:sp macro="" textlink="">
      <xdr:nvSpPr>
        <xdr:cNvPr id="184" name="テキスト ボックス 183"/>
        <xdr:cNvSpPr txBox="1"/>
      </xdr:nvSpPr>
      <xdr:spPr>
        <a:xfrm>
          <a:off x="2608794" y="1316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10748</xdr:rowOff>
    </xdr:from>
    <xdr:to>
      <xdr:col>2</xdr:col>
      <xdr:colOff>638175</xdr:colOff>
      <xdr:row>72</xdr:row>
      <xdr:rowOff>24050</xdr:rowOff>
    </xdr:to>
    <xdr:cxnSp macro="">
      <xdr:nvCxnSpPr>
        <xdr:cNvPr id="185" name="直線コネクタ 184"/>
        <xdr:cNvCxnSpPr/>
      </xdr:nvCxnSpPr>
      <xdr:spPr>
        <a:xfrm flipV="1">
          <a:off x="1130300" y="12355148"/>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77970</xdr:rowOff>
    </xdr:from>
    <xdr:to>
      <xdr:col>3</xdr:col>
      <xdr:colOff>3175</xdr:colOff>
      <xdr:row>77</xdr:row>
      <xdr:rowOff>8120</xdr:rowOff>
    </xdr:to>
    <xdr:sp macro="" textlink="">
      <xdr:nvSpPr>
        <xdr:cNvPr id="186" name="フローチャート : 判断 185"/>
        <xdr:cNvSpPr/>
      </xdr:nvSpPr>
      <xdr:spPr>
        <a:xfrm>
          <a:off x="1968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170697</xdr:rowOff>
    </xdr:from>
    <xdr:ext cx="599010" cy="259045"/>
    <xdr:sp macro="" textlink="">
      <xdr:nvSpPr>
        <xdr:cNvPr id="187" name="テキスト ボックス 186"/>
        <xdr:cNvSpPr txBox="1"/>
      </xdr:nvSpPr>
      <xdr:spPr>
        <a:xfrm>
          <a:off x="1719794" y="132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81116</xdr:rowOff>
    </xdr:from>
    <xdr:to>
      <xdr:col>1</xdr:col>
      <xdr:colOff>485775</xdr:colOff>
      <xdr:row>77</xdr:row>
      <xdr:rowOff>11266</xdr:rowOff>
    </xdr:to>
    <xdr:sp macro="" textlink="">
      <xdr:nvSpPr>
        <xdr:cNvPr id="188" name="フローチャート : 判断 187"/>
        <xdr:cNvSpPr/>
      </xdr:nvSpPr>
      <xdr:spPr>
        <a:xfrm>
          <a:off x="1079500" y="131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2393</xdr:rowOff>
    </xdr:from>
    <xdr:ext cx="599010" cy="259045"/>
    <xdr:sp macro="" textlink="">
      <xdr:nvSpPr>
        <xdr:cNvPr id="189" name="テキスト ボックス 188"/>
        <xdr:cNvSpPr txBox="1"/>
      </xdr:nvSpPr>
      <xdr:spPr>
        <a:xfrm>
          <a:off x="830794" y="132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85993</xdr:rowOff>
    </xdr:from>
    <xdr:to>
      <xdr:col>6</xdr:col>
      <xdr:colOff>561975</xdr:colOff>
      <xdr:row>71</xdr:row>
      <xdr:rowOff>16143</xdr:rowOff>
    </xdr:to>
    <xdr:sp macro="" textlink="">
      <xdr:nvSpPr>
        <xdr:cNvPr id="195" name="円/楕円 194"/>
        <xdr:cNvSpPr/>
      </xdr:nvSpPr>
      <xdr:spPr>
        <a:xfrm>
          <a:off x="4584700" y="120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39020</xdr:rowOff>
    </xdr:from>
    <xdr:ext cx="599010" cy="259045"/>
    <xdr:sp macro="" textlink="">
      <xdr:nvSpPr>
        <xdr:cNvPr id="196" name="民生費該当値テキスト"/>
        <xdr:cNvSpPr txBox="1"/>
      </xdr:nvSpPr>
      <xdr:spPr>
        <a:xfrm>
          <a:off x="4686300" y="1204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228,267</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109126</xdr:rowOff>
    </xdr:from>
    <xdr:to>
      <xdr:col>5</xdr:col>
      <xdr:colOff>409575</xdr:colOff>
      <xdr:row>71</xdr:row>
      <xdr:rowOff>39276</xdr:rowOff>
    </xdr:to>
    <xdr:sp macro="" textlink="">
      <xdr:nvSpPr>
        <xdr:cNvPr id="197" name="円/楕円 196"/>
        <xdr:cNvSpPr/>
      </xdr:nvSpPr>
      <xdr:spPr>
        <a:xfrm>
          <a:off x="3746500" y="12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55803</xdr:rowOff>
    </xdr:from>
    <xdr:ext cx="599010" cy="259045"/>
    <xdr:sp macro="" textlink="">
      <xdr:nvSpPr>
        <xdr:cNvPr id="198" name="テキスト ボックス 197"/>
        <xdr:cNvSpPr txBox="1"/>
      </xdr:nvSpPr>
      <xdr:spPr>
        <a:xfrm>
          <a:off x="3497794" y="1188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41808</xdr:rowOff>
    </xdr:from>
    <xdr:to>
      <xdr:col>4</xdr:col>
      <xdr:colOff>206375</xdr:colOff>
      <xdr:row>71</xdr:row>
      <xdr:rowOff>143408</xdr:rowOff>
    </xdr:to>
    <xdr:sp macro="" textlink="">
      <xdr:nvSpPr>
        <xdr:cNvPr id="199" name="円/楕円 198"/>
        <xdr:cNvSpPr/>
      </xdr:nvSpPr>
      <xdr:spPr>
        <a:xfrm>
          <a:off x="2857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159935</xdr:rowOff>
    </xdr:from>
    <xdr:ext cx="599010" cy="259045"/>
    <xdr:sp macro="" textlink="">
      <xdr:nvSpPr>
        <xdr:cNvPr id="200" name="テキスト ボックス 199"/>
        <xdr:cNvSpPr txBox="1"/>
      </xdr:nvSpPr>
      <xdr:spPr>
        <a:xfrm>
          <a:off x="2608794" y="119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131398</xdr:rowOff>
    </xdr:from>
    <xdr:to>
      <xdr:col>3</xdr:col>
      <xdr:colOff>3175</xdr:colOff>
      <xdr:row>72</xdr:row>
      <xdr:rowOff>61548</xdr:rowOff>
    </xdr:to>
    <xdr:sp macro="" textlink="">
      <xdr:nvSpPr>
        <xdr:cNvPr id="201" name="円/楕円 200"/>
        <xdr:cNvSpPr/>
      </xdr:nvSpPr>
      <xdr:spPr>
        <a:xfrm>
          <a:off x="1968500" y="123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78075</xdr:rowOff>
    </xdr:from>
    <xdr:ext cx="599010" cy="259045"/>
    <xdr:sp macro="" textlink="">
      <xdr:nvSpPr>
        <xdr:cNvPr id="202" name="テキスト ボックス 201"/>
        <xdr:cNvSpPr txBox="1"/>
      </xdr:nvSpPr>
      <xdr:spPr>
        <a:xfrm>
          <a:off x="1719794" y="1207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208,346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144700</xdr:rowOff>
    </xdr:from>
    <xdr:to>
      <xdr:col>1</xdr:col>
      <xdr:colOff>485775</xdr:colOff>
      <xdr:row>72</xdr:row>
      <xdr:rowOff>74850</xdr:rowOff>
    </xdr:to>
    <xdr:sp macro="" textlink="">
      <xdr:nvSpPr>
        <xdr:cNvPr id="203" name="円/楕円 202"/>
        <xdr:cNvSpPr/>
      </xdr:nvSpPr>
      <xdr:spPr>
        <a:xfrm>
          <a:off x="1079500" y="123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91377</xdr:rowOff>
    </xdr:from>
    <xdr:ext cx="599010" cy="259045"/>
    <xdr:sp macro="" textlink="">
      <xdr:nvSpPr>
        <xdr:cNvPr id="204" name="テキスト ボックス 203"/>
        <xdr:cNvSpPr txBox="1"/>
      </xdr:nvSpPr>
      <xdr:spPr>
        <a:xfrm>
          <a:off x="830794" y="1209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113250</xdr:rowOff>
    </xdr:from>
    <xdr:to>
      <xdr:col>6</xdr:col>
      <xdr:colOff>511175</xdr:colOff>
      <xdr:row>95</xdr:row>
      <xdr:rowOff>32303</xdr:rowOff>
    </xdr:to>
    <xdr:cxnSp macro="">
      <xdr:nvCxnSpPr>
        <xdr:cNvPr id="232" name="直線コネクタ 231"/>
        <xdr:cNvCxnSpPr/>
      </xdr:nvCxnSpPr>
      <xdr:spPr>
        <a:xfrm>
          <a:off x="3797300" y="16229550"/>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113250</xdr:rowOff>
    </xdr:from>
    <xdr:to>
      <xdr:col>5</xdr:col>
      <xdr:colOff>358775</xdr:colOff>
      <xdr:row>95</xdr:row>
      <xdr:rowOff>48786</xdr:rowOff>
    </xdr:to>
    <xdr:cxnSp macro="">
      <xdr:nvCxnSpPr>
        <xdr:cNvPr id="235" name="直線コネクタ 234"/>
        <xdr:cNvCxnSpPr/>
      </xdr:nvCxnSpPr>
      <xdr:spPr>
        <a:xfrm flipV="1">
          <a:off x="2908300" y="16229550"/>
          <a:ext cx="889000" cy="1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105885</xdr:rowOff>
    </xdr:from>
    <xdr:to>
      <xdr:col>5</xdr:col>
      <xdr:colOff>409575</xdr:colOff>
      <xdr:row>97</xdr:row>
      <xdr:rowOff>36035</xdr:rowOff>
    </xdr:to>
    <xdr:sp macro="" textlink="">
      <xdr:nvSpPr>
        <xdr:cNvPr id="236" name="フローチャート : 判断 235"/>
        <xdr:cNvSpPr/>
      </xdr:nvSpPr>
      <xdr:spPr>
        <a:xfrm>
          <a:off x="3746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27162</xdr:rowOff>
    </xdr:from>
    <xdr:ext cx="534377" cy="259045"/>
    <xdr:sp macro="" textlink="">
      <xdr:nvSpPr>
        <xdr:cNvPr id="237" name="テキスト ボックス 236"/>
        <xdr:cNvSpPr txBox="1"/>
      </xdr:nvSpPr>
      <xdr:spPr>
        <a:xfrm>
          <a:off x="3530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48786</xdr:rowOff>
    </xdr:from>
    <xdr:to>
      <xdr:col>4</xdr:col>
      <xdr:colOff>155575</xdr:colOff>
      <xdr:row>95</xdr:row>
      <xdr:rowOff>49631</xdr:rowOff>
    </xdr:to>
    <xdr:cxnSp macro="">
      <xdr:nvCxnSpPr>
        <xdr:cNvPr id="238" name="直線コネクタ 237"/>
        <xdr:cNvCxnSpPr/>
      </xdr:nvCxnSpPr>
      <xdr:spPr>
        <a:xfrm flipV="1">
          <a:off x="2019300" y="16336536"/>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136060</xdr:rowOff>
    </xdr:from>
    <xdr:to>
      <xdr:col>4</xdr:col>
      <xdr:colOff>206375</xdr:colOff>
      <xdr:row>97</xdr:row>
      <xdr:rowOff>66210</xdr:rowOff>
    </xdr:to>
    <xdr:sp macro="" textlink="">
      <xdr:nvSpPr>
        <xdr:cNvPr id="239" name="フローチャート : 判断 238"/>
        <xdr:cNvSpPr/>
      </xdr:nvSpPr>
      <xdr:spPr>
        <a:xfrm>
          <a:off x="2857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57337</xdr:rowOff>
    </xdr:from>
    <xdr:ext cx="534377" cy="259045"/>
    <xdr:sp macro="" textlink="">
      <xdr:nvSpPr>
        <xdr:cNvPr id="240" name="テキスト ボックス 239"/>
        <xdr:cNvSpPr txBox="1"/>
      </xdr:nvSpPr>
      <xdr:spPr>
        <a:xfrm>
          <a:off x="2641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49631</xdr:rowOff>
    </xdr:from>
    <xdr:to>
      <xdr:col>2</xdr:col>
      <xdr:colOff>638175</xdr:colOff>
      <xdr:row>96</xdr:row>
      <xdr:rowOff>3522</xdr:rowOff>
    </xdr:to>
    <xdr:cxnSp macro="">
      <xdr:nvCxnSpPr>
        <xdr:cNvPr id="241" name="直線コネクタ 240"/>
        <xdr:cNvCxnSpPr/>
      </xdr:nvCxnSpPr>
      <xdr:spPr>
        <a:xfrm flipV="1">
          <a:off x="1130300" y="16337381"/>
          <a:ext cx="889000" cy="1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112035</xdr:rowOff>
    </xdr:from>
    <xdr:to>
      <xdr:col>3</xdr:col>
      <xdr:colOff>3175</xdr:colOff>
      <xdr:row>97</xdr:row>
      <xdr:rowOff>42185</xdr:rowOff>
    </xdr:to>
    <xdr:sp macro="" textlink="">
      <xdr:nvSpPr>
        <xdr:cNvPr id="242" name="フローチャート : 判断 241"/>
        <xdr:cNvSpPr/>
      </xdr:nvSpPr>
      <xdr:spPr>
        <a:xfrm>
          <a:off x="1968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33312</xdr:rowOff>
    </xdr:from>
    <xdr:ext cx="534377" cy="259045"/>
    <xdr:sp macro="" textlink="">
      <xdr:nvSpPr>
        <xdr:cNvPr id="243" name="テキスト ボックス 242"/>
        <xdr:cNvSpPr txBox="1"/>
      </xdr:nvSpPr>
      <xdr:spPr>
        <a:xfrm>
          <a:off x="1752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168224</xdr:rowOff>
    </xdr:from>
    <xdr:to>
      <xdr:col>1</xdr:col>
      <xdr:colOff>485775</xdr:colOff>
      <xdr:row>97</xdr:row>
      <xdr:rowOff>98374</xdr:rowOff>
    </xdr:to>
    <xdr:sp macro="" textlink="">
      <xdr:nvSpPr>
        <xdr:cNvPr id="244" name="フローチャート : 判断 243"/>
        <xdr:cNvSpPr/>
      </xdr:nvSpPr>
      <xdr:spPr>
        <a:xfrm>
          <a:off x="1079500" y="166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89501</xdr:rowOff>
    </xdr:from>
    <xdr:ext cx="534377" cy="259045"/>
    <xdr:sp macro="" textlink="">
      <xdr:nvSpPr>
        <xdr:cNvPr id="245" name="テキスト ボックス 244"/>
        <xdr:cNvSpPr txBox="1"/>
      </xdr:nvSpPr>
      <xdr:spPr>
        <a:xfrm>
          <a:off x="863111" y="16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152953</xdr:rowOff>
    </xdr:from>
    <xdr:to>
      <xdr:col>6</xdr:col>
      <xdr:colOff>561975</xdr:colOff>
      <xdr:row>95</xdr:row>
      <xdr:rowOff>83103</xdr:rowOff>
    </xdr:to>
    <xdr:sp macro="" textlink="">
      <xdr:nvSpPr>
        <xdr:cNvPr id="251" name="円/楕円 250"/>
        <xdr:cNvSpPr/>
      </xdr:nvSpPr>
      <xdr:spPr>
        <a:xfrm>
          <a:off x="4584700" y="162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4380</xdr:rowOff>
    </xdr:from>
    <xdr:ext cx="534377" cy="259045"/>
    <xdr:sp macro="" textlink="">
      <xdr:nvSpPr>
        <xdr:cNvPr id="252" name="衛生費該当値テキスト"/>
        <xdr:cNvSpPr txBox="1"/>
      </xdr:nvSpPr>
      <xdr:spPr>
        <a:xfrm>
          <a:off x="4686300" y="161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62450</xdr:rowOff>
    </xdr:from>
    <xdr:to>
      <xdr:col>5</xdr:col>
      <xdr:colOff>409575</xdr:colOff>
      <xdr:row>94</xdr:row>
      <xdr:rowOff>164050</xdr:rowOff>
    </xdr:to>
    <xdr:sp macro="" textlink="">
      <xdr:nvSpPr>
        <xdr:cNvPr id="253" name="円/楕円 252"/>
        <xdr:cNvSpPr/>
      </xdr:nvSpPr>
      <xdr:spPr>
        <a:xfrm>
          <a:off x="3746500" y="161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9127</xdr:rowOff>
    </xdr:from>
    <xdr:ext cx="534377" cy="259045"/>
    <xdr:sp macro="" textlink="">
      <xdr:nvSpPr>
        <xdr:cNvPr id="254" name="テキスト ボックス 253"/>
        <xdr:cNvSpPr txBox="1"/>
      </xdr:nvSpPr>
      <xdr:spPr>
        <a:xfrm>
          <a:off x="3530111" y="159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169436</xdr:rowOff>
    </xdr:from>
    <xdr:to>
      <xdr:col>4</xdr:col>
      <xdr:colOff>206375</xdr:colOff>
      <xdr:row>95</xdr:row>
      <xdr:rowOff>99586</xdr:rowOff>
    </xdr:to>
    <xdr:sp macro="" textlink="">
      <xdr:nvSpPr>
        <xdr:cNvPr id="255" name="円/楕円 254"/>
        <xdr:cNvSpPr/>
      </xdr:nvSpPr>
      <xdr:spPr>
        <a:xfrm>
          <a:off x="2857500" y="162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116113</xdr:rowOff>
    </xdr:from>
    <xdr:ext cx="534377" cy="259045"/>
    <xdr:sp macro="" textlink="">
      <xdr:nvSpPr>
        <xdr:cNvPr id="256" name="テキスト ボックス 255"/>
        <xdr:cNvSpPr txBox="1"/>
      </xdr:nvSpPr>
      <xdr:spPr>
        <a:xfrm>
          <a:off x="2641111" y="160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170281</xdr:rowOff>
    </xdr:from>
    <xdr:to>
      <xdr:col>3</xdr:col>
      <xdr:colOff>3175</xdr:colOff>
      <xdr:row>95</xdr:row>
      <xdr:rowOff>100431</xdr:rowOff>
    </xdr:to>
    <xdr:sp macro="" textlink="">
      <xdr:nvSpPr>
        <xdr:cNvPr id="257" name="円/楕円 256"/>
        <xdr:cNvSpPr/>
      </xdr:nvSpPr>
      <xdr:spPr>
        <a:xfrm>
          <a:off x="1968500" y="162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116958</xdr:rowOff>
    </xdr:from>
    <xdr:ext cx="534377" cy="259045"/>
    <xdr:sp macro="" textlink="">
      <xdr:nvSpPr>
        <xdr:cNvPr id="258" name="テキスト ボックス 257"/>
        <xdr:cNvSpPr txBox="1"/>
      </xdr:nvSpPr>
      <xdr:spPr>
        <a:xfrm>
          <a:off x="1752111" y="16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124172</xdr:rowOff>
    </xdr:from>
    <xdr:to>
      <xdr:col>1</xdr:col>
      <xdr:colOff>485775</xdr:colOff>
      <xdr:row>96</xdr:row>
      <xdr:rowOff>54322</xdr:rowOff>
    </xdr:to>
    <xdr:sp macro="" textlink="">
      <xdr:nvSpPr>
        <xdr:cNvPr id="259" name="円/楕円 258"/>
        <xdr:cNvSpPr/>
      </xdr:nvSpPr>
      <xdr:spPr>
        <a:xfrm>
          <a:off x="1079500" y="164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70849</xdr:rowOff>
    </xdr:from>
    <xdr:ext cx="534377" cy="259045"/>
    <xdr:sp macro="" textlink="">
      <xdr:nvSpPr>
        <xdr:cNvPr id="260" name="テキスト ボックス 259"/>
        <xdr:cNvSpPr txBox="1"/>
      </xdr:nvSpPr>
      <xdr:spPr>
        <a:xfrm>
          <a:off x="863111" y="161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154331</xdr:rowOff>
    </xdr:from>
    <xdr:to>
      <xdr:col>15</xdr:col>
      <xdr:colOff>180975</xdr:colOff>
      <xdr:row>38</xdr:row>
      <xdr:rowOff>18771</xdr:rowOff>
    </xdr:to>
    <xdr:cxnSp macro="">
      <xdr:nvCxnSpPr>
        <xdr:cNvPr id="287" name="直線コネクタ 286"/>
        <xdr:cNvCxnSpPr/>
      </xdr:nvCxnSpPr>
      <xdr:spPr>
        <a:xfrm>
          <a:off x="9639300" y="6497981"/>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154331</xdr:rowOff>
    </xdr:from>
    <xdr:to>
      <xdr:col>14</xdr:col>
      <xdr:colOff>28575</xdr:colOff>
      <xdr:row>37</xdr:row>
      <xdr:rowOff>165303</xdr:rowOff>
    </xdr:to>
    <xdr:cxnSp macro="">
      <xdr:nvCxnSpPr>
        <xdr:cNvPr id="290" name="直線コネクタ 289"/>
        <xdr:cNvCxnSpPr/>
      </xdr:nvCxnSpPr>
      <xdr:spPr>
        <a:xfrm flipV="1">
          <a:off x="8750300" y="649798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1" name="フローチャート : 判断 29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2" name="テキスト ボックス 291"/>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119126</xdr:rowOff>
    </xdr:from>
    <xdr:to>
      <xdr:col>12</xdr:col>
      <xdr:colOff>511175</xdr:colOff>
      <xdr:row>37</xdr:row>
      <xdr:rowOff>165303</xdr:rowOff>
    </xdr:to>
    <xdr:cxnSp macro="">
      <xdr:nvCxnSpPr>
        <xdr:cNvPr id="293" name="直線コネクタ 292"/>
        <xdr:cNvCxnSpPr/>
      </xdr:nvCxnSpPr>
      <xdr:spPr>
        <a:xfrm>
          <a:off x="7861300" y="646277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34722</xdr:rowOff>
    </xdr:from>
    <xdr:to>
      <xdr:col>12</xdr:col>
      <xdr:colOff>561975</xdr:colOff>
      <xdr:row>36</xdr:row>
      <xdr:rowOff>136322</xdr:rowOff>
    </xdr:to>
    <xdr:sp macro="" textlink="">
      <xdr:nvSpPr>
        <xdr:cNvPr id="294" name="フローチャート : 判断 293"/>
        <xdr:cNvSpPr/>
      </xdr:nvSpPr>
      <xdr:spPr>
        <a:xfrm>
          <a:off x="8699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152849</xdr:rowOff>
    </xdr:from>
    <xdr:ext cx="469744" cy="259045"/>
    <xdr:sp macro="" textlink="">
      <xdr:nvSpPr>
        <xdr:cNvPr id="295" name="テキスト ボックス 294"/>
        <xdr:cNvSpPr txBox="1"/>
      </xdr:nvSpPr>
      <xdr:spPr>
        <a:xfrm>
          <a:off x="8515427"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85522</xdr:rowOff>
    </xdr:from>
    <xdr:to>
      <xdr:col>11</xdr:col>
      <xdr:colOff>307975</xdr:colOff>
      <xdr:row>37</xdr:row>
      <xdr:rowOff>119126</xdr:rowOff>
    </xdr:to>
    <xdr:cxnSp macro="">
      <xdr:nvCxnSpPr>
        <xdr:cNvPr id="296" name="直線コネクタ 295"/>
        <xdr:cNvCxnSpPr/>
      </xdr:nvCxnSpPr>
      <xdr:spPr>
        <a:xfrm>
          <a:off x="6972300" y="642917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75641</xdr:rowOff>
    </xdr:from>
    <xdr:to>
      <xdr:col>11</xdr:col>
      <xdr:colOff>358775</xdr:colOff>
      <xdr:row>36</xdr:row>
      <xdr:rowOff>5791</xdr:rowOff>
    </xdr:to>
    <xdr:sp macro="" textlink="">
      <xdr:nvSpPr>
        <xdr:cNvPr id="297" name="フローチャート : 判断 296"/>
        <xdr:cNvSpPr/>
      </xdr:nvSpPr>
      <xdr:spPr>
        <a:xfrm>
          <a:off x="7810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22318</xdr:rowOff>
    </xdr:from>
    <xdr:ext cx="469744" cy="259045"/>
    <xdr:sp macro="" textlink="">
      <xdr:nvSpPr>
        <xdr:cNvPr id="298" name="テキスト ボックス 297"/>
        <xdr:cNvSpPr txBox="1"/>
      </xdr:nvSpPr>
      <xdr:spPr>
        <a:xfrm>
          <a:off x="7626427"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59639</xdr:rowOff>
    </xdr:from>
    <xdr:to>
      <xdr:col>10</xdr:col>
      <xdr:colOff>155575</xdr:colOff>
      <xdr:row>34</xdr:row>
      <xdr:rowOff>161239</xdr:rowOff>
    </xdr:to>
    <xdr:sp macro="" textlink="">
      <xdr:nvSpPr>
        <xdr:cNvPr id="299" name="フローチャート : 判断 298"/>
        <xdr:cNvSpPr/>
      </xdr:nvSpPr>
      <xdr:spPr>
        <a:xfrm>
          <a:off x="6921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6316</xdr:rowOff>
    </xdr:from>
    <xdr:ext cx="469744" cy="259045"/>
    <xdr:sp macro="" textlink="">
      <xdr:nvSpPr>
        <xdr:cNvPr id="300" name="テキスト ボックス 299"/>
        <xdr:cNvSpPr txBox="1"/>
      </xdr:nvSpPr>
      <xdr:spPr>
        <a:xfrm>
          <a:off x="6737427"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139421</xdr:rowOff>
    </xdr:from>
    <xdr:to>
      <xdr:col>15</xdr:col>
      <xdr:colOff>231775</xdr:colOff>
      <xdr:row>38</xdr:row>
      <xdr:rowOff>69571</xdr:rowOff>
    </xdr:to>
    <xdr:sp macro="" textlink="">
      <xdr:nvSpPr>
        <xdr:cNvPr id="306" name="円/楕円 305"/>
        <xdr:cNvSpPr/>
      </xdr:nvSpPr>
      <xdr:spPr>
        <a:xfrm>
          <a:off x="104267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54348</xdr:rowOff>
    </xdr:from>
    <xdr:ext cx="378565" cy="259045"/>
    <xdr:sp macro="" textlink="">
      <xdr:nvSpPr>
        <xdr:cNvPr id="307" name="労働費該当値テキスト"/>
        <xdr:cNvSpPr txBox="1"/>
      </xdr:nvSpPr>
      <xdr:spPr>
        <a:xfrm>
          <a:off x="10528300" y="6397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103531</xdr:rowOff>
    </xdr:from>
    <xdr:to>
      <xdr:col>14</xdr:col>
      <xdr:colOff>79375</xdr:colOff>
      <xdr:row>38</xdr:row>
      <xdr:rowOff>33680</xdr:rowOff>
    </xdr:to>
    <xdr:sp macro="" textlink="">
      <xdr:nvSpPr>
        <xdr:cNvPr id="308" name="円/楕円 307"/>
        <xdr:cNvSpPr/>
      </xdr:nvSpPr>
      <xdr:spPr>
        <a:xfrm>
          <a:off x="9588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24807</xdr:rowOff>
    </xdr:from>
    <xdr:ext cx="378565" cy="259045"/>
    <xdr:sp macro="" textlink="">
      <xdr:nvSpPr>
        <xdr:cNvPr id="309" name="テキスト ボックス 308"/>
        <xdr:cNvSpPr txBox="1"/>
      </xdr:nvSpPr>
      <xdr:spPr>
        <a:xfrm>
          <a:off x="9450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114503</xdr:rowOff>
    </xdr:from>
    <xdr:to>
      <xdr:col>12</xdr:col>
      <xdr:colOff>561975</xdr:colOff>
      <xdr:row>38</xdr:row>
      <xdr:rowOff>44653</xdr:rowOff>
    </xdr:to>
    <xdr:sp macro="" textlink="">
      <xdr:nvSpPr>
        <xdr:cNvPr id="310" name="円/楕円 309"/>
        <xdr:cNvSpPr/>
      </xdr:nvSpPr>
      <xdr:spPr>
        <a:xfrm>
          <a:off x="8699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35780</xdr:rowOff>
    </xdr:from>
    <xdr:ext cx="378565" cy="259045"/>
    <xdr:sp macro="" textlink="">
      <xdr:nvSpPr>
        <xdr:cNvPr id="311" name="テキスト ボックス 310"/>
        <xdr:cNvSpPr txBox="1"/>
      </xdr:nvSpPr>
      <xdr:spPr>
        <a:xfrm>
          <a:off x="8561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68326</xdr:rowOff>
    </xdr:from>
    <xdr:to>
      <xdr:col>11</xdr:col>
      <xdr:colOff>358775</xdr:colOff>
      <xdr:row>37</xdr:row>
      <xdr:rowOff>169926</xdr:rowOff>
    </xdr:to>
    <xdr:sp macro="" textlink="">
      <xdr:nvSpPr>
        <xdr:cNvPr id="312" name="円/楕円 311"/>
        <xdr:cNvSpPr/>
      </xdr:nvSpPr>
      <xdr:spPr>
        <a:xfrm>
          <a:off x="7810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161053</xdr:rowOff>
    </xdr:from>
    <xdr:ext cx="378565" cy="259045"/>
    <xdr:sp macro="" textlink="">
      <xdr:nvSpPr>
        <xdr:cNvPr id="313" name="テキスト ボックス 312"/>
        <xdr:cNvSpPr txBox="1"/>
      </xdr:nvSpPr>
      <xdr:spPr>
        <a:xfrm>
          <a:off x="7672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34722</xdr:rowOff>
    </xdr:from>
    <xdr:to>
      <xdr:col>10</xdr:col>
      <xdr:colOff>155575</xdr:colOff>
      <xdr:row>37</xdr:row>
      <xdr:rowOff>136322</xdr:rowOff>
    </xdr:to>
    <xdr:sp macro="" textlink="">
      <xdr:nvSpPr>
        <xdr:cNvPr id="314" name="円/楕円 313"/>
        <xdr:cNvSpPr/>
      </xdr:nvSpPr>
      <xdr:spPr>
        <a:xfrm>
          <a:off x="69215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127449</xdr:rowOff>
    </xdr:from>
    <xdr:ext cx="378565" cy="259045"/>
    <xdr:sp macro="" textlink="">
      <xdr:nvSpPr>
        <xdr:cNvPr id="315" name="テキスト ボックス 314"/>
        <xdr:cNvSpPr txBox="1"/>
      </xdr:nvSpPr>
      <xdr:spPr>
        <a:xfrm>
          <a:off x="6783017" y="647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2105</xdr:rowOff>
    </xdr:from>
    <xdr:to>
      <xdr:col>15</xdr:col>
      <xdr:colOff>180975</xdr:colOff>
      <xdr:row>54</xdr:row>
      <xdr:rowOff>79938</xdr:rowOff>
    </xdr:to>
    <xdr:cxnSp macro="">
      <xdr:nvCxnSpPr>
        <xdr:cNvPr id="346" name="直線コネクタ 345"/>
        <xdr:cNvCxnSpPr/>
      </xdr:nvCxnSpPr>
      <xdr:spPr>
        <a:xfrm>
          <a:off x="9639300" y="9260405"/>
          <a:ext cx="83820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159512</xdr:rowOff>
    </xdr:from>
    <xdr:to>
      <xdr:col>14</xdr:col>
      <xdr:colOff>28575</xdr:colOff>
      <xdr:row>54</xdr:row>
      <xdr:rowOff>2105</xdr:rowOff>
    </xdr:to>
    <xdr:cxnSp macro="">
      <xdr:nvCxnSpPr>
        <xdr:cNvPr id="349" name="直線コネクタ 348"/>
        <xdr:cNvCxnSpPr/>
      </xdr:nvCxnSpPr>
      <xdr:spPr>
        <a:xfrm>
          <a:off x="8750300" y="9246362"/>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82042</xdr:rowOff>
    </xdr:from>
    <xdr:to>
      <xdr:col>14</xdr:col>
      <xdr:colOff>79375</xdr:colOff>
      <xdr:row>58</xdr:row>
      <xdr:rowOff>12192</xdr:rowOff>
    </xdr:to>
    <xdr:sp macro="" textlink="">
      <xdr:nvSpPr>
        <xdr:cNvPr id="350" name="フローチャート : 判断 349"/>
        <xdr:cNvSpPr/>
      </xdr:nvSpPr>
      <xdr:spPr>
        <a:xfrm>
          <a:off x="9588500" y="98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3319</xdr:rowOff>
    </xdr:from>
    <xdr:ext cx="469744" cy="259045"/>
    <xdr:sp macro="" textlink="">
      <xdr:nvSpPr>
        <xdr:cNvPr id="351" name="テキスト ボックス 350"/>
        <xdr:cNvSpPr txBox="1"/>
      </xdr:nvSpPr>
      <xdr:spPr>
        <a:xfrm>
          <a:off x="9404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159512</xdr:rowOff>
    </xdr:from>
    <xdr:to>
      <xdr:col>12</xdr:col>
      <xdr:colOff>511175</xdr:colOff>
      <xdr:row>53</xdr:row>
      <xdr:rowOff>160492</xdr:rowOff>
    </xdr:to>
    <xdr:cxnSp macro="">
      <xdr:nvCxnSpPr>
        <xdr:cNvPr id="352" name="直線コネクタ 351"/>
        <xdr:cNvCxnSpPr/>
      </xdr:nvCxnSpPr>
      <xdr:spPr>
        <a:xfrm flipV="1">
          <a:off x="7861300" y="92463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102616</xdr:rowOff>
    </xdr:from>
    <xdr:to>
      <xdr:col>12</xdr:col>
      <xdr:colOff>561975</xdr:colOff>
      <xdr:row>58</xdr:row>
      <xdr:rowOff>32766</xdr:rowOff>
    </xdr:to>
    <xdr:sp macro="" textlink="">
      <xdr:nvSpPr>
        <xdr:cNvPr id="353" name="フローチャート : 判断 352"/>
        <xdr:cNvSpPr/>
      </xdr:nvSpPr>
      <xdr:spPr>
        <a:xfrm>
          <a:off x="8699500" y="98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23893</xdr:rowOff>
    </xdr:from>
    <xdr:ext cx="469744" cy="259045"/>
    <xdr:sp macro="" textlink="">
      <xdr:nvSpPr>
        <xdr:cNvPr id="354" name="テキスト ボックス 353"/>
        <xdr:cNvSpPr txBox="1"/>
      </xdr:nvSpPr>
      <xdr:spPr>
        <a:xfrm>
          <a:off x="8515427" y="99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160492</xdr:rowOff>
    </xdr:from>
    <xdr:to>
      <xdr:col>11</xdr:col>
      <xdr:colOff>307975</xdr:colOff>
      <xdr:row>55</xdr:row>
      <xdr:rowOff>25291</xdr:rowOff>
    </xdr:to>
    <xdr:cxnSp macro="">
      <xdr:nvCxnSpPr>
        <xdr:cNvPr id="355" name="直線コネクタ 354"/>
        <xdr:cNvCxnSpPr/>
      </xdr:nvCxnSpPr>
      <xdr:spPr>
        <a:xfrm flipV="1">
          <a:off x="6972300" y="9247342"/>
          <a:ext cx="889000" cy="20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83239</xdr:rowOff>
    </xdr:from>
    <xdr:to>
      <xdr:col>11</xdr:col>
      <xdr:colOff>358775</xdr:colOff>
      <xdr:row>58</xdr:row>
      <xdr:rowOff>13389</xdr:rowOff>
    </xdr:to>
    <xdr:sp macro="" textlink="">
      <xdr:nvSpPr>
        <xdr:cNvPr id="356" name="フローチャート : 判断 355"/>
        <xdr:cNvSpPr/>
      </xdr:nvSpPr>
      <xdr:spPr>
        <a:xfrm>
          <a:off x="7810500" y="985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4516</xdr:rowOff>
    </xdr:from>
    <xdr:ext cx="469744" cy="259045"/>
    <xdr:sp macro="" textlink="">
      <xdr:nvSpPr>
        <xdr:cNvPr id="357" name="テキスト ボックス 356"/>
        <xdr:cNvSpPr txBox="1"/>
      </xdr:nvSpPr>
      <xdr:spPr>
        <a:xfrm>
          <a:off x="7626427" y="99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127653</xdr:rowOff>
    </xdr:from>
    <xdr:to>
      <xdr:col>10</xdr:col>
      <xdr:colOff>155575</xdr:colOff>
      <xdr:row>58</xdr:row>
      <xdr:rowOff>57803</xdr:rowOff>
    </xdr:to>
    <xdr:sp macro="" textlink="">
      <xdr:nvSpPr>
        <xdr:cNvPr id="358" name="フローチャート : 判断 357"/>
        <xdr:cNvSpPr/>
      </xdr:nvSpPr>
      <xdr:spPr>
        <a:xfrm>
          <a:off x="6921500" y="99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48930</xdr:rowOff>
    </xdr:from>
    <xdr:ext cx="469744" cy="259045"/>
    <xdr:sp macro="" textlink="">
      <xdr:nvSpPr>
        <xdr:cNvPr id="359" name="テキスト ボックス 358"/>
        <xdr:cNvSpPr txBox="1"/>
      </xdr:nvSpPr>
      <xdr:spPr>
        <a:xfrm>
          <a:off x="6737427" y="99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29138</xdr:rowOff>
    </xdr:from>
    <xdr:to>
      <xdr:col>15</xdr:col>
      <xdr:colOff>231775</xdr:colOff>
      <xdr:row>54</xdr:row>
      <xdr:rowOff>130738</xdr:rowOff>
    </xdr:to>
    <xdr:sp macro="" textlink="">
      <xdr:nvSpPr>
        <xdr:cNvPr id="365" name="円/楕円 364"/>
        <xdr:cNvSpPr/>
      </xdr:nvSpPr>
      <xdr:spPr>
        <a:xfrm>
          <a:off x="10426700" y="92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52015</xdr:rowOff>
    </xdr:from>
    <xdr:ext cx="469744" cy="259045"/>
    <xdr:sp macro="" textlink="">
      <xdr:nvSpPr>
        <xdr:cNvPr id="366" name="農林水産業費該当値テキスト"/>
        <xdr:cNvSpPr txBox="1"/>
      </xdr:nvSpPr>
      <xdr:spPr>
        <a:xfrm>
          <a:off x="10528300" y="913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122755</xdr:rowOff>
    </xdr:from>
    <xdr:to>
      <xdr:col>14</xdr:col>
      <xdr:colOff>79375</xdr:colOff>
      <xdr:row>54</xdr:row>
      <xdr:rowOff>52905</xdr:rowOff>
    </xdr:to>
    <xdr:sp macro="" textlink="">
      <xdr:nvSpPr>
        <xdr:cNvPr id="367" name="円/楕円 366"/>
        <xdr:cNvSpPr/>
      </xdr:nvSpPr>
      <xdr:spPr>
        <a:xfrm>
          <a:off x="9588500" y="92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69432</xdr:rowOff>
    </xdr:from>
    <xdr:ext cx="469744" cy="259045"/>
    <xdr:sp macro="" textlink="">
      <xdr:nvSpPr>
        <xdr:cNvPr id="368" name="テキスト ボックス 367"/>
        <xdr:cNvSpPr txBox="1"/>
      </xdr:nvSpPr>
      <xdr:spPr>
        <a:xfrm>
          <a:off x="9404427" y="89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108712</xdr:rowOff>
    </xdr:from>
    <xdr:to>
      <xdr:col>12</xdr:col>
      <xdr:colOff>561975</xdr:colOff>
      <xdr:row>54</xdr:row>
      <xdr:rowOff>38862</xdr:rowOff>
    </xdr:to>
    <xdr:sp macro="" textlink="">
      <xdr:nvSpPr>
        <xdr:cNvPr id="369" name="円/楕円 368"/>
        <xdr:cNvSpPr/>
      </xdr:nvSpPr>
      <xdr:spPr>
        <a:xfrm>
          <a:off x="8699500" y="91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52</xdr:row>
      <xdr:rowOff>55389</xdr:rowOff>
    </xdr:from>
    <xdr:ext cx="469744" cy="259045"/>
    <xdr:sp macro="" textlink="">
      <xdr:nvSpPr>
        <xdr:cNvPr id="370" name="テキスト ボックス 369"/>
        <xdr:cNvSpPr txBox="1"/>
      </xdr:nvSpPr>
      <xdr:spPr>
        <a:xfrm>
          <a:off x="8515427" y="897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109692</xdr:rowOff>
    </xdr:from>
    <xdr:to>
      <xdr:col>11</xdr:col>
      <xdr:colOff>358775</xdr:colOff>
      <xdr:row>54</xdr:row>
      <xdr:rowOff>39842</xdr:rowOff>
    </xdr:to>
    <xdr:sp macro="" textlink="">
      <xdr:nvSpPr>
        <xdr:cNvPr id="371" name="円/楕円 370"/>
        <xdr:cNvSpPr/>
      </xdr:nvSpPr>
      <xdr:spPr>
        <a:xfrm>
          <a:off x="7810500" y="91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56369</xdr:rowOff>
    </xdr:from>
    <xdr:ext cx="469744" cy="259045"/>
    <xdr:sp macro="" textlink="">
      <xdr:nvSpPr>
        <xdr:cNvPr id="372" name="テキスト ボックス 371"/>
        <xdr:cNvSpPr txBox="1"/>
      </xdr:nvSpPr>
      <xdr:spPr>
        <a:xfrm>
          <a:off x="7626427" y="89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145941</xdr:rowOff>
    </xdr:from>
    <xdr:to>
      <xdr:col>10</xdr:col>
      <xdr:colOff>155575</xdr:colOff>
      <xdr:row>55</xdr:row>
      <xdr:rowOff>76091</xdr:rowOff>
    </xdr:to>
    <xdr:sp macro="" textlink="">
      <xdr:nvSpPr>
        <xdr:cNvPr id="373" name="円/楕円 372"/>
        <xdr:cNvSpPr/>
      </xdr:nvSpPr>
      <xdr:spPr>
        <a:xfrm>
          <a:off x="6921500" y="94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92618</xdr:rowOff>
    </xdr:from>
    <xdr:ext cx="469744" cy="259045"/>
    <xdr:sp macro="" textlink="">
      <xdr:nvSpPr>
        <xdr:cNvPr id="374" name="テキスト ボックス 373"/>
        <xdr:cNvSpPr txBox="1"/>
      </xdr:nvSpPr>
      <xdr:spPr>
        <a:xfrm>
          <a:off x="6737427" y="9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1282</xdr:rowOff>
    </xdr:from>
    <xdr:to>
      <xdr:col>15</xdr:col>
      <xdr:colOff>180975</xdr:colOff>
      <xdr:row>76</xdr:row>
      <xdr:rowOff>129412</xdr:rowOff>
    </xdr:to>
    <xdr:cxnSp macro="">
      <xdr:nvCxnSpPr>
        <xdr:cNvPr id="399" name="直線コネクタ 398"/>
        <xdr:cNvCxnSpPr/>
      </xdr:nvCxnSpPr>
      <xdr:spPr>
        <a:xfrm flipV="1">
          <a:off x="9639300" y="13031482"/>
          <a:ext cx="8382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127242</xdr:rowOff>
    </xdr:from>
    <xdr:to>
      <xdr:col>14</xdr:col>
      <xdr:colOff>28575</xdr:colOff>
      <xdr:row>76</xdr:row>
      <xdr:rowOff>129412</xdr:rowOff>
    </xdr:to>
    <xdr:cxnSp macro="">
      <xdr:nvCxnSpPr>
        <xdr:cNvPr id="402" name="直線コネクタ 401"/>
        <xdr:cNvCxnSpPr/>
      </xdr:nvCxnSpPr>
      <xdr:spPr>
        <a:xfrm>
          <a:off x="8750300" y="13157442"/>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156338</xdr:rowOff>
    </xdr:from>
    <xdr:to>
      <xdr:col>14</xdr:col>
      <xdr:colOff>79375</xdr:colOff>
      <xdr:row>76</xdr:row>
      <xdr:rowOff>86488</xdr:rowOff>
    </xdr:to>
    <xdr:sp macro="" textlink="">
      <xdr:nvSpPr>
        <xdr:cNvPr id="403" name="フローチャート : 判断 402"/>
        <xdr:cNvSpPr/>
      </xdr:nvSpPr>
      <xdr:spPr>
        <a:xfrm>
          <a:off x="9588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103014</xdr:rowOff>
    </xdr:from>
    <xdr:ext cx="469744" cy="259045"/>
    <xdr:sp macro="" textlink="">
      <xdr:nvSpPr>
        <xdr:cNvPr id="404" name="テキスト ボックス 403"/>
        <xdr:cNvSpPr txBox="1"/>
      </xdr:nvSpPr>
      <xdr:spPr>
        <a:xfrm>
          <a:off x="9404427" y="127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12827</xdr:rowOff>
    </xdr:from>
    <xdr:to>
      <xdr:col>12</xdr:col>
      <xdr:colOff>511175</xdr:colOff>
      <xdr:row>76</xdr:row>
      <xdr:rowOff>127242</xdr:rowOff>
    </xdr:to>
    <xdr:cxnSp macro="">
      <xdr:nvCxnSpPr>
        <xdr:cNvPr id="405" name="直線コネクタ 404"/>
        <xdr:cNvCxnSpPr/>
      </xdr:nvCxnSpPr>
      <xdr:spPr>
        <a:xfrm>
          <a:off x="7861300" y="13043027"/>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150507</xdr:rowOff>
    </xdr:from>
    <xdr:to>
      <xdr:col>12</xdr:col>
      <xdr:colOff>561975</xdr:colOff>
      <xdr:row>76</xdr:row>
      <xdr:rowOff>80657</xdr:rowOff>
    </xdr:to>
    <xdr:sp macro="" textlink="">
      <xdr:nvSpPr>
        <xdr:cNvPr id="406" name="フローチャート : 判断 405"/>
        <xdr:cNvSpPr/>
      </xdr:nvSpPr>
      <xdr:spPr>
        <a:xfrm>
          <a:off x="8699500" y="130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97185</xdr:rowOff>
    </xdr:from>
    <xdr:ext cx="469744" cy="259045"/>
    <xdr:sp macro="" textlink="">
      <xdr:nvSpPr>
        <xdr:cNvPr id="407" name="テキスト ボックス 406"/>
        <xdr:cNvSpPr txBox="1"/>
      </xdr:nvSpPr>
      <xdr:spPr>
        <a:xfrm>
          <a:off x="8515427" y="127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108610</xdr:rowOff>
    </xdr:from>
    <xdr:to>
      <xdr:col>11</xdr:col>
      <xdr:colOff>307975</xdr:colOff>
      <xdr:row>76</xdr:row>
      <xdr:rowOff>12827</xdr:rowOff>
    </xdr:to>
    <xdr:cxnSp macro="">
      <xdr:nvCxnSpPr>
        <xdr:cNvPr id="408" name="直線コネクタ 407"/>
        <xdr:cNvCxnSpPr/>
      </xdr:nvCxnSpPr>
      <xdr:spPr>
        <a:xfrm>
          <a:off x="6972300" y="12967360"/>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166052</xdr:rowOff>
    </xdr:from>
    <xdr:to>
      <xdr:col>11</xdr:col>
      <xdr:colOff>358775</xdr:colOff>
      <xdr:row>76</xdr:row>
      <xdr:rowOff>96202</xdr:rowOff>
    </xdr:to>
    <xdr:sp macro="" textlink="">
      <xdr:nvSpPr>
        <xdr:cNvPr id="409" name="フローチャート : 判断 408"/>
        <xdr:cNvSpPr/>
      </xdr:nvSpPr>
      <xdr:spPr>
        <a:xfrm>
          <a:off x="7810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87329</xdr:rowOff>
    </xdr:from>
    <xdr:ext cx="469744" cy="259045"/>
    <xdr:sp macro="" textlink="">
      <xdr:nvSpPr>
        <xdr:cNvPr id="410" name="テキスト ボックス 409"/>
        <xdr:cNvSpPr txBox="1"/>
      </xdr:nvSpPr>
      <xdr:spPr>
        <a:xfrm>
          <a:off x="7626427" y="1311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150451</xdr:rowOff>
    </xdr:from>
    <xdr:to>
      <xdr:col>10</xdr:col>
      <xdr:colOff>155575</xdr:colOff>
      <xdr:row>76</xdr:row>
      <xdr:rowOff>80601</xdr:rowOff>
    </xdr:to>
    <xdr:sp macro="" textlink="">
      <xdr:nvSpPr>
        <xdr:cNvPr id="411" name="フローチャート : 判断 410"/>
        <xdr:cNvSpPr/>
      </xdr:nvSpPr>
      <xdr:spPr>
        <a:xfrm>
          <a:off x="6921500" y="130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71728</xdr:rowOff>
    </xdr:from>
    <xdr:ext cx="469744" cy="259045"/>
    <xdr:sp macro="" textlink="">
      <xdr:nvSpPr>
        <xdr:cNvPr id="412" name="テキスト ボックス 411"/>
        <xdr:cNvSpPr txBox="1"/>
      </xdr:nvSpPr>
      <xdr:spPr>
        <a:xfrm>
          <a:off x="6737427" y="131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121933</xdr:rowOff>
    </xdr:from>
    <xdr:to>
      <xdr:col>15</xdr:col>
      <xdr:colOff>231775</xdr:colOff>
      <xdr:row>76</xdr:row>
      <xdr:rowOff>52084</xdr:rowOff>
    </xdr:to>
    <xdr:sp macro="" textlink="">
      <xdr:nvSpPr>
        <xdr:cNvPr id="418" name="円/楕円 417"/>
        <xdr:cNvSpPr/>
      </xdr:nvSpPr>
      <xdr:spPr>
        <a:xfrm>
          <a:off x="10426700" y="12980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144810</xdr:rowOff>
    </xdr:from>
    <xdr:ext cx="469744" cy="259045"/>
    <xdr:sp macro="" textlink="">
      <xdr:nvSpPr>
        <xdr:cNvPr id="419" name="商工費該当値テキスト"/>
        <xdr:cNvSpPr txBox="1"/>
      </xdr:nvSpPr>
      <xdr:spPr>
        <a:xfrm>
          <a:off x="10528300" y="128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78612</xdr:rowOff>
    </xdr:from>
    <xdr:to>
      <xdr:col>14</xdr:col>
      <xdr:colOff>79375</xdr:colOff>
      <xdr:row>77</xdr:row>
      <xdr:rowOff>8762</xdr:rowOff>
    </xdr:to>
    <xdr:sp macro="" textlink="">
      <xdr:nvSpPr>
        <xdr:cNvPr id="420" name="円/楕円 419"/>
        <xdr:cNvSpPr/>
      </xdr:nvSpPr>
      <xdr:spPr>
        <a:xfrm>
          <a:off x="9588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171339</xdr:rowOff>
    </xdr:from>
    <xdr:ext cx="469744" cy="259045"/>
    <xdr:sp macro="" textlink="">
      <xdr:nvSpPr>
        <xdr:cNvPr id="421" name="テキスト ボックス 420"/>
        <xdr:cNvSpPr txBox="1"/>
      </xdr:nvSpPr>
      <xdr:spPr>
        <a:xfrm>
          <a:off x="9404427" y="132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76442</xdr:rowOff>
    </xdr:from>
    <xdr:to>
      <xdr:col>12</xdr:col>
      <xdr:colOff>561975</xdr:colOff>
      <xdr:row>77</xdr:row>
      <xdr:rowOff>6592</xdr:rowOff>
    </xdr:to>
    <xdr:sp macro="" textlink="">
      <xdr:nvSpPr>
        <xdr:cNvPr id="422" name="円/楕円 421"/>
        <xdr:cNvSpPr/>
      </xdr:nvSpPr>
      <xdr:spPr>
        <a:xfrm>
          <a:off x="8699500" y="13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169169</xdr:rowOff>
    </xdr:from>
    <xdr:ext cx="469744" cy="259045"/>
    <xdr:sp macro="" textlink="">
      <xdr:nvSpPr>
        <xdr:cNvPr id="423" name="テキスト ボックス 422"/>
        <xdr:cNvSpPr txBox="1"/>
      </xdr:nvSpPr>
      <xdr:spPr>
        <a:xfrm>
          <a:off x="8515427" y="131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133477</xdr:rowOff>
    </xdr:from>
    <xdr:to>
      <xdr:col>11</xdr:col>
      <xdr:colOff>358775</xdr:colOff>
      <xdr:row>76</xdr:row>
      <xdr:rowOff>63627</xdr:rowOff>
    </xdr:to>
    <xdr:sp macro="" textlink="">
      <xdr:nvSpPr>
        <xdr:cNvPr id="424" name="円/楕円 423"/>
        <xdr:cNvSpPr/>
      </xdr:nvSpPr>
      <xdr:spPr>
        <a:xfrm>
          <a:off x="7810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80154</xdr:rowOff>
    </xdr:from>
    <xdr:ext cx="469744" cy="259045"/>
    <xdr:sp macro="" textlink="">
      <xdr:nvSpPr>
        <xdr:cNvPr id="425" name="テキスト ボックス 424"/>
        <xdr:cNvSpPr txBox="1"/>
      </xdr:nvSpPr>
      <xdr:spPr>
        <a:xfrm>
          <a:off x="7626427" y="1276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57810</xdr:rowOff>
    </xdr:from>
    <xdr:to>
      <xdr:col>10</xdr:col>
      <xdr:colOff>155575</xdr:colOff>
      <xdr:row>75</xdr:row>
      <xdr:rowOff>159410</xdr:rowOff>
    </xdr:to>
    <xdr:sp macro="" textlink="">
      <xdr:nvSpPr>
        <xdr:cNvPr id="426" name="円/楕円 425"/>
        <xdr:cNvSpPr/>
      </xdr:nvSpPr>
      <xdr:spPr>
        <a:xfrm>
          <a:off x="6921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4487</xdr:rowOff>
    </xdr:from>
    <xdr:ext cx="469744" cy="259045"/>
    <xdr:sp macro="" textlink="">
      <xdr:nvSpPr>
        <xdr:cNvPr id="427" name="テキスト ボックス 426"/>
        <xdr:cNvSpPr txBox="1"/>
      </xdr:nvSpPr>
      <xdr:spPr>
        <a:xfrm>
          <a:off x="6737427" y="126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69258</xdr:rowOff>
    </xdr:from>
    <xdr:to>
      <xdr:col>15</xdr:col>
      <xdr:colOff>180975</xdr:colOff>
      <xdr:row>94</xdr:row>
      <xdr:rowOff>133299</xdr:rowOff>
    </xdr:to>
    <xdr:cxnSp macro="">
      <xdr:nvCxnSpPr>
        <xdr:cNvPr id="459" name="直線コネクタ 458"/>
        <xdr:cNvCxnSpPr/>
      </xdr:nvCxnSpPr>
      <xdr:spPr>
        <a:xfrm flipV="1">
          <a:off x="9639300" y="16185558"/>
          <a:ext cx="8382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133299</xdr:rowOff>
    </xdr:from>
    <xdr:to>
      <xdr:col>14</xdr:col>
      <xdr:colOff>28575</xdr:colOff>
      <xdr:row>94</xdr:row>
      <xdr:rowOff>161906</xdr:rowOff>
    </xdr:to>
    <xdr:cxnSp macro="">
      <xdr:nvCxnSpPr>
        <xdr:cNvPr id="462" name="直線コネクタ 461"/>
        <xdr:cNvCxnSpPr/>
      </xdr:nvCxnSpPr>
      <xdr:spPr>
        <a:xfrm flipV="1">
          <a:off x="8750300" y="16249599"/>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29758</xdr:rowOff>
    </xdr:from>
    <xdr:to>
      <xdr:col>14</xdr:col>
      <xdr:colOff>79375</xdr:colOff>
      <xdr:row>96</xdr:row>
      <xdr:rowOff>131358</xdr:rowOff>
    </xdr:to>
    <xdr:sp macro="" textlink="">
      <xdr:nvSpPr>
        <xdr:cNvPr id="463" name="フローチャート : 判断 462"/>
        <xdr:cNvSpPr/>
      </xdr:nvSpPr>
      <xdr:spPr>
        <a:xfrm>
          <a:off x="9588500" y="1648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122485</xdr:rowOff>
    </xdr:from>
    <xdr:ext cx="534377" cy="259045"/>
    <xdr:sp macro="" textlink="">
      <xdr:nvSpPr>
        <xdr:cNvPr id="464" name="テキスト ボックス 463"/>
        <xdr:cNvSpPr txBox="1"/>
      </xdr:nvSpPr>
      <xdr:spPr>
        <a:xfrm>
          <a:off x="9372111" y="165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161906</xdr:rowOff>
    </xdr:from>
    <xdr:to>
      <xdr:col>12</xdr:col>
      <xdr:colOff>511175</xdr:colOff>
      <xdr:row>98</xdr:row>
      <xdr:rowOff>100609</xdr:rowOff>
    </xdr:to>
    <xdr:cxnSp macro="">
      <xdr:nvCxnSpPr>
        <xdr:cNvPr id="465" name="直線コネクタ 464"/>
        <xdr:cNvCxnSpPr/>
      </xdr:nvCxnSpPr>
      <xdr:spPr>
        <a:xfrm flipV="1">
          <a:off x="7861300" y="16278206"/>
          <a:ext cx="889000" cy="6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21659</xdr:rowOff>
    </xdr:from>
    <xdr:to>
      <xdr:col>12</xdr:col>
      <xdr:colOff>561975</xdr:colOff>
      <xdr:row>96</xdr:row>
      <xdr:rowOff>123259</xdr:rowOff>
    </xdr:to>
    <xdr:sp macro="" textlink="">
      <xdr:nvSpPr>
        <xdr:cNvPr id="466" name="フローチャート : 判断 465"/>
        <xdr:cNvSpPr/>
      </xdr:nvSpPr>
      <xdr:spPr>
        <a:xfrm>
          <a:off x="8699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114386</xdr:rowOff>
    </xdr:from>
    <xdr:ext cx="534377" cy="259045"/>
    <xdr:sp macro="" textlink="">
      <xdr:nvSpPr>
        <xdr:cNvPr id="467" name="テキスト ボックス 466"/>
        <xdr:cNvSpPr txBox="1"/>
      </xdr:nvSpPr>
      <xdr:spPr>
        <a:xfrm>
          <a:off x="8483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100609</xdr:rowOff>
    </xdr:from>
    <xdr:to>
      <xdr:col>11</xdr:col>
      <xdr:colOff>307975</xdr:colOff>
      <xdr:row>99</xdr:row>
      <xdr:rowOff>10606</xdr:rowOff>
    </xdr:to>
    <xdr:cxnSp macro="">
      <xdr:nvCxnSpPr>
        <xdr:cNvPr id="468" name="直線コネクタ 467"/>
        <xdr:cNvCxnSpPr/>
      </xdr:nvCxnSpPr>
      <xdr:spPr>
        <a:xfrm flipV="1">
          <a:off x="6972300" y="16902709"/>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104315</xdr:rowOff>
    </xdr:from>
    <xdr:to>
      <xdr:col>11</xdr:col>
      <xdr:colOff>358775</xdr:colOff>
      <xdr:row>97</xdr:row>
      <xdr:rowOff>34465</xdr:rowOff>
    </xdr:to>
    <xdr:sp macro="" textlink="">
      <xdr:nvSpPr>
        <xdr:cNvPr id="469" name="フローチャート : 判断 468"/>
        <xdr:cNvSpPr/>
      </xdr:nvSpPr>
      <xdr:spPr>
        <a:xfrm>
          <a:off x="7810500" y="165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50992</xdr:rowOff>
    </xdr:from>
    <xdr:ext cx="534377" cy="259045"/>
    <xdr:sp macro="" textlink="">
      <xdr:nvSpPr>
        <xdr:cNvPr id="470" name="テキスト ボックス 469"/>
        <xdr:cNvSpPr txBox="1"/>
      </xdr:nvSpPr>
      <xdr:spPr>
        <a:xfrm>
          <a:off x="7594111"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139356</xdr:rowOff>
    </xdr:from>
    <xdr:to>
      <xdr:col>10</xdr:col>
      <xdr:colOff>155575</xdr:colOff>
      <xdr:row>97</xdr:row>
      <xdr:rowOff>69506</xdr:rowOff>
    </xdr:to>
    <xdr:sp macro="" textlink="">
      <xdr:nvSpPr>
        <xdr:cNvPr id="471" name="フローチャート : 判断 470"/>
        <xdr:cNvSpPr/>
      </xdr:nvSpPr>
      <xdr:spPr>
        <a:xfrm>
          <a:off x="6921500" y="165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86033</xdr:rowOff>
    </xdr:from>
    <xdr:ext cx="534377" cy="259045"/>
    <xdr:sp macro="" textlink="">
      <xdr:nvSpPr>
        <xdr:cNvPr id="472" name="テキスト ボックス 471"/>
        <xdr:cNvSpPr txBox="1"/>
      </xdr:nvSpPr>
      <xdr:spPr>
        <a:xfrm>
          <a:off x="6705111" y="163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32,955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18458</xdr:rowOff>
    </xdr:from>
    <xdr:to>
      <xdr:col>15</xdr:col>
      <xdr:colOff>231775</xdr:colOff>
      <xdr:row>94</xdr:row>
      <xdr:rowOff>120058</xdr:rowOff>
    </xdr:to>
    <xdr:sp macro="" textlink="">
      <xdr:nvSpPr>
        <xdr:cNvPr id="478" name="円/楕円 477"/>
        <xdr:cNvSpPr/>
      </xdr:nvSpPr>
      <xdr:spPr>
        <a:xfrm>
          <a:off x="10426700" y="161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41335</xdr:rowOff>
    </xdr:from>
    <xdr:ext cx="534377" cy="259045"/>
    <xdr:sp macro="" textlink="">
      <xdr:nvSpPr>
        <xdr:cNvPr id="479" name="土木費該当値テキスト"/>
        <xdr:cNvSpPr txBox="1"/>
      </xdr:nvSpPr>
      <xdr:spPr>
        <a:xfrm>
          <a:off x="10528300" y="15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82499</xdr:rowOff>
    </xdr:from>
    <xdr:to>
      <xdr:col>14</xdr:col>
      <xdr:colOff>79375</xdr:colOff>
      <xdr:row>95</xdr:row>
      <xdr:rowOff>12649</xdr:rowOff>
    </xdr:to>
    <xdr:sp macro="" textlink="">
      <xdr:nvSpPr>
        <xdr:cNvPr id="480" name="円/楕円 479"/>
        <xdr:cNvSpPr/>
      </xdr:nvSpPr>
      <xdr:spPr>
        <a:xfrm>
          <a:off x="9588500" y="161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29176</xdr:rowOff>
    </xdr:from>
    <xdr:ext cx="534377" cy="259045"/>
    <xdr:sp macro="" textlink="">
      <xdr:nvSpPr>
        <xdr:cNvPr id="481" name="テキスト ボックス 480"/>
        <xdr:cNvSpPr txBox="1"/>
      </xdr:nvSpPr>
      <xdr:spPr>
        <a:xfrm>
          <a:off x="9372111" y="159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111106</xdr:rowOff>
    </xdr:from>
    <xdr:to>
      <xdr:col>12</xdr:col>
      <xdr:colOff>561975</xdr:colOff>
      <xdr:row>95</xdr:row>
      <xdr:rowOff>41256</xdr:rowOff>
    </xdr:to>
    <xdr:sp macro="" textlink="">
      <xdr:nvSpPr>
        <xdr:cNvPr id="482" name="円/楕円 481"/>
        <xdr:cNvSpPr/>
      </xdr:nvSpPr>
      <xdr:spPr>
        <a:xfrm>
          <a:off x="8699500" y="162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57783</xdr:rowOff>
    </xdr:from>
    <xdr:ext cx="534377" cy="259045"/>
    <xdr:sp macro="" textlink="">
      <xdr:nvSpPr>
        <xdr:cNvPr id="483" name="テキスト ボックス 482"/>
        <xdr:cNvSpPr txBox="1"/>
      </xdr:nvSpPr>
      <xdr:spPr>
        <a:xfrm>
          <a:off x="8483111" y="160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49809</xdr:rowOff>
    </xdr:from>
    <xdr:to>
      <xdr:col>11</xdr:col>
      <xdr:colOff>358775</xdr:colOff>
      <xdr:row>98</xdr:row>
      <xdr:rowOff>151409</xdr:rowOff>
    </xdr:to>
    <xdr:sp macro="" textlink="">
      <xdr:nvSpPr>
        <xdr:cNvPr id="484" name="円/楕円 483"/>
        <xdr:cNvSpPr/>
      </xdr:nvSpPr>
      <xdr:spPr>
        <a:xfrm>
          <a:off x="7810500" y="16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142536</xdr:rowOff>
    </xdr:from>
    <xdr:ext cx="534377" cy="259045"/>
    <xdr:sp macro="" textlink="">
      <xdr:nvSpPr>
        <xdr:cNvPr id="485" name="テキスト ボックス 484"/>
        <xdr:cNvSpPr txBox="1"/>
      </xdr:nvSpPr>
      <xdr:spPr>
        <a:xfrm>
          <a:off x="7594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131256</xdr:rowOff>
    </xdr:from>
    <xdr:to>
      <xdr:col>10</xdr:col>
      <xdr:colOff>155575</xdr:colOff>
      <xdr:row>99</xdr:row>
      <xdr:rowOff>61406</xdr:rowOff>
    </xdr:to>
    <xdr:sp macro="" textlink="">
      <xdr:nvSpPr>
        <xdr:cNvPr id="486" name="円/楕円 485"/>
        <xdr:cNvSpPr/>
      </xdr:nvSpPr>
      <xdr:spPr>
        <a:xfrm>
          <a:off x="6921500" y="169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52533</xdr:rowOff>
    </xdr:from>
    <xdr:ext cx="534377" cy="259045"/>
    <xdr:sp macro="" textlink="">
      <xdr:nvSpPr>
        <xdr:cNvPr id="487" name="テキスト ボックス 486"/>
        <xdr:cNvSpPr txBox="1"/>
      </xdr:nvSpPr>
      <xdr:spPr>
        <a:xfrm>
          <a:off x="6705111" y="170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80447</xdr:rowOff>
    </xdr:from>
    <xdr:to>
      <xdr:col>23</xdr:col>
      <xdr:colOff>517525</xdr:colOff>
      <xdr:row>37</xdr:row>
      <xdr:rowOff>88814</xdr:rowOff>
    </xdr:to>
    <xdr:cxnSp macro="">
      <xdr:nvCxnSpPr>
        <xdr:cNvPr id="515" name="直線コネクタ 514"/>
        <xdr:cNvCxnSpPr/>
      </xdr:nvCxnSpPr>
      <xdr:spPr>
        <a:xfrm>
          <a:off x="15481300" y="6424097"/>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80447</xdr:rowOff>
    </xdr:from>
    <xdr:to>
      <xdr:col>22</xdr:col>
      <xdr:colOff>365125</xdr:colOff>
      <xdr:row>37</xdr:row>
      <xdr:rowOff>134351</xdr:rowOff>
    </xdr:to>
    <xdr:cxnSp macro="">
      <xdr:nvCxnSpPr>
        <xdr:cNvPr id="518" name="直線コネクタ 517"/>
        <xdr:cNvCxnSpPr/>
      </xdr:nvCxnSpPr>
      <xdr:spPr>
        <a:xfrm flipV="1">
          <a:off x="14592300" y="6424097"/>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54610</xdr:rowOff>
    </xdr:from>
    <xdr:to>
      <xdr:col>22</xdr:col>
      <xdr:colOff>415925</xdr:colOff>
      <xdr:row>37</xdr:row>
      <xdr:rowOff>156210</xdr:rowOff>
    </xdr:to>
    <xdr:sp macro="" textlink="">
      <xdr:nvSpPr>
        <xdr:cNvPr id="519" name="フローチャート : 判断 518"/>
        <xdr:cNvSpPr/>
      </xdr:nvSpPr>
      <xdr:spPr>
        <a:xfrm>
          <a:off x="1543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147337</xdr:rowOff>
    </xdr:from>
    <xdr:ext cx="534377" cy="259045"/>
    <xdr:sp macro="" textlink="">
      <xdr:nvSpPr>
        <xdr:cNvPr id="520" name="テキスト ボックス 519"/>
        <xdr:cNvSpPr txBox="1"/>
      </xdr:nvSpPr>
      <xdr:spPr>
        <a:xfrm>
          <a:off x="15214111" y="64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114508</xdr:rowOff>
    </xdr:from>
    <xdr:to>
      <xdr:col>21</xdr:col>
      <xdr:colOff>161925</xdr:colOff>
      <xdr:row>37</xdr:row>
      <xdr:rowOff>134351</xdr:rowOff>
    </xdr:to>
    <xdr:cxnSp macro="">
      <xdr:nvCxnSpPr>
        <xdr:cNvPr id="521" name="直線コネクタ 520"/>
        <xdr:cNvCxnSpPr/>
      </xdr:nvCxnSpPr>
      <xdr:spPr>
        <a:xfrm>
          <a:off x="13703300" y="6458158"/>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103759</xdr:rowOff>
    </xdr:from>
    <xdr:to>
      <xdr:col>21</xdr:col>
      <xdr:colOff>212725</xdr:colOff>
      <xdr:row>38</xdr:row>
      <xdr:rowOff>33910</xdr:rowOff>
    </xdr:to>
    <xdr:sp macro="" textlink="">
      <xdr:nvSpPr>
        <xdr:cNvPr id="522" name="フローチャート : 判断 521"/>
        <xdr:cNvSpPr/>
      </xdr:nvSpPr>
      <xdr:spPr>
        <a:xfrm>
          <a:off x="1454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25036</xdr:rowOff>
    </xdr:from>
    <xdr:ext cx="534377" cy="259045"/>
    <xdr:sp macro="" textlink="">
      <xdr:nvSpPr>
        <xdr:cNvPr id="523" name="テキスト ボックス 522"/>
        <xdr:cNvSpPr txBox="1"/>
      </xdr:nvSpPr>
      <xdr:spPr>
        <a:xfrm>
          <a:off x="14325111" y="65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95169</xdr:rowOff>
    </xdr:from>
    <xdr:to>
      <xdr:col>19</xdr:col>
      <xdr:colOff>644525</xdr:colOff>
      <xdr:row>37</xdr:row>
      <xdr:rowOff>114508</xdr:rowOff>
    </xdr:to>
    <xdr:cxnSp macro="">
      <xdr:nvCxnSpPr>
        <xdr:cNvPr id="524" name="直線コネクタ 523"/>
        <xdr:cNvCxnSpPr/>
      </xdr:nvCxnSpPr>
      <xdr:spPr>
        <a:xfrm>
          <a:off x="12814300" y="6438819"/>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105633</xdr:rowOff>
    </xdr:from>
    <xdr:to>
      <xdr:col>20</xdr:col>
      <xdr:colOff>9525</xdr:colOff>
      <xdr:row>38</xdr:row>
      <xdr:rowOff>35784</xdr:rowOff>
    </xdr:to>
    <xdr:sp macro="" textlink="">
      <xdr:nvSpPr>
        <xdr:cNvPr id="525" name="フローチャート : 判断 524"/>
        <xdr:cNvSpPr/>
      </xdr:nvSpPr>
      <xdr:spPr>
        <a:xfrm>
          <a:off x="13652500" y="64492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26911</xdr:rowOff>
    </xdr:from>
    <xdr:ext cx="534377" cy="259045"/>
    <xdr:sp macro="" textlink="">
      <xdr:nvSpPr>
        <xdr:cNvPr id="526" name="テキスト ボックス 525"/>
        <xdr:cNvSpPr txBox="1"/>
      </xdr:nvSpPr>
      <xdr:spPr>
        <a:xfrm>
          <a:off x="13436111" y="654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133980</xdr:rowOff>
    </xdr:from>
    <xdr:to>
      <xdr:col>18</xdr:col>
      <xdr:colOff>492125</xdr:colOff>
      <xdr:row>38</xdr:row>
      <xdr:rowOff>64129</xdr:rowOff>
    </xdr:to>
    <xdr:sp macro="" textlink="">
      <xdr:nvSpPr>
        <xdr:cNvPr id="527" name="フローチャート : 判断 526"/>
        <xdr:cNvSpPr/>
      </xdr:nvSpPr>
      <xdr:spPr>
        <a:xfrm>
          <a:off x="12763500" y="64776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55257</xdr:rowOff>
    </xdr:from>
    <xdr:ext cx="534377" cy="259045"/>
    <xdr:sp macro="" textlink="">
      <xdr:nvSpPr>
        <xdr:cNvPr id="528" name="テキスト ボックス 527"/>
        <xdr:cNvSpPr txBox="1"/>
      </xdr:nvSpPr>
      <xdr:spPr>
        <a:xfrm>
          <a:off x="12547111" y="65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38014</xdr:rowOff>
    </xdr:from>
    <xdr:to>
      <xdr:col>23</xdr:col>
      <xdr:colOff>568325</xdr:colOff>
      <xdr:row>37</xdr:row>
      <xdr:rowOff>139614</xdr:rowOff>
    </xdr:to>
    <xdr:sp macro="" textlink="">
      <xdr:nvSpPr>
        <xdr:cNvPr id="534" name="円/楕円 533"/>
        <xdr:cNvSpPr/>
      </xdr:nvSpPr>
      <xdr:spPr>
        <a:xfrm>
          <a:off x="16268700" y="6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16441</xdr:rowOff>
    </xdr:from>
    <xdr:ext cx="534377" cy="259045"/>
    <xdr:sp macro="" textlink="">
      <xdr:nvSpPr>
        <xdr:cNvPr id="535" name="消防費該当値テキスト"/>
        <xdr:cNvSpPr txBox="1"/>
      </xdr:nvSpPr>
      <xdr:spPr>
        <a:xfrm>
          <a:off x="16370300" y="63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29647</xdr:rowOff>
    </xdr:from>
    <xdr:to>
      <xdr:col>22</xdr:col>
      <xdr:colOff>415925</xdr:colOff>
      <xdr:row>37</xdr:row>
      <xdr:rowOff>131247</xdr:rowOff>
    </xdr:to>
    <xdr:sp macro="" textlink="">
      <xdr:nvSpPr>
        <xdr:cNvPr id="536" name="円/楕円 535"/>
        <xdr:cNvSpPr/>
      </xdr:nvSpPr>
      <xdr:spPr>
        <a:xfrm>
          <a:off x="15430500" y="63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147774</xdr:rowOff>
    </xdr:from>
    <xdr:ext cx="534377" cy="259045"/>
    <xdr:sp macro="" textlink="">
      <xdr:nvSpPr>
        <xdr:cNvPr id="537" name="テキスト ボックス 536"/>
        <xdr:cNvSpPr txBox="1"/>
      </xdr:nvSpPr>
      <xdr:spPr>
        <a:xfrm>
          <a:off x="15214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83551</xdr:rowOff>
    </xdr:from>
    <xdr:to>
      <xdr:col>21</xdr:col>
      <xdr:colOff>212725</xdr:colOff>
      <xdr:row>38</xdr:row>
      <xdr:rowOff>13701</xdr:rowOff>
    </xdr:to>
    <xdr:sp macro="" textlink="">
      <xdr:nvSpPr>
        <xdr:cNvPr id="538" name="円/楕円 537"/>
        <xdr:cNvSpPr/>
      </xdr:nvSpPr>
      <xdr:spPr>
        <a:xfrm>
          <a:off x="14541500" y="6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30228</xdr:rowOff>
    </xdr:from>
    <xdr:ext cx="534377" cy="259045"/>
    <xdr:sp macro="" textlink="">
      <xdr:nvSpPr>
        <xdr:cNvPr id="539" name="テキスト ボックス 538"/>
        <xdr:cNvSpPr txBox="1"/>
      </xdr:nvSpPr>
      <xdr:spPr>
        <a:xfrm>
          <a:off x="14325111" y="6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63708</xdr:rowOff>
    </xdr:from>
    <xdr:to>
      <xdr:col>20</xdr:col>
      <xdr:colOff>9525</xdr:colOff>
      <xdr:row>37</xdr:row>
      <xdr:rowOff>165308</xdr:rowOff>
    </xdr:to>
    <xdr:sp macro="" textlink="">
      <xdr:nvSpPr>
        <xdr:cNvPr id="540" name="円/楕円 539"/>
        <xdr:cNvSpPr/>
      </xdr:nvSpPr>
      <xdr:spPr>
        <a:xfrm>
          <a:off x="13652500" y="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10385</xdr:rowOff>
    </xdr:from>
    <xdr:ext cx="534377" cy="259045"/>
    <xdr:sp macro="" textlink="">
      <xdr:nvSpPr>
        <xdr:cNvPr id="541" name="テキスト ボックス 540"/>
        <xdr:cNvSpPr txBox="1"/>
      </xdr:nvSpPr>
      <xdr:spPr>
        <a:xfrm>
          <a:off x="13436111" y="61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44369</xdr:rowOff>
    </xdr:from>
    <xdr:to>
      <xdr:col>18</xdr:col>
      <xdr:colOff>492125</xdr:colOff>
      <xdr:row>37</xdr:row>
      <xdr:rowOff>145969</xdr:rowOff>
    </xdr:to>
    <xdr:sp macro="" textlink="">
      <xdr:nvSpPr>
        <xdr:cNvPr id="542" name="円/楕円 541"/>
        <xdr:cNvSpPr/>
      </xdr:nvSpPr>
      <xdr:spPr>
        <a:xfrm>
          <a:off x="12763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162496</xdr:rowOff>
    </xdr:from>
    <xdr:ext cx="534377" cy="259045"/>
    <xdr:sp macro="" textlink="">
      <xdr:nvSpPr>
        <xdr:cNvPr id="543" name="テキスト ボックス 542"/>
        <xdr:cNvSpPr txBox="1"/>
      </xdr:nvSpPr>
      <xdr:spPr>
        <a:xfrm>
          <a:off x="12547111" y="61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171018</xdr:rowOff>
    </xdr:from>
    <xdr:to>
      <xdr:col>23</xdr:col>
      <xdr:colOff>517525</xdr:colOff>
      <xdr:row>53</xdr:row>
      <xdr:rowOff>91488</xdr:rowOff>
    </xdr:to>
    <xdr:cxnSp macro="">
      <xdr:nvCxnSpPr>
        <xdr:cNvPr id="571" name="直線コネクタ 570"/>
        <xdr:cNvCxnSpPr/>
      </xdr:nvCxnSpPr>
      <xdr:spPr>
        <a:xfrm flipV="1">
          <a:off x="15481300" y="9086418"/>
          <a:ext cx="8382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91488</xdr:rowOff>
    </xdr:from>
    <xdr:to>
      <xdr:col>22</xdr:col>
      <xdr:colOff>365125</xdr:colOff>
      <xdr:row>54</xdr:row>
      <xdr:rowOff>5763</xdr:rowOff>
    </xdr:to>
    <xdr:cxnSp macro="">
      <xdr:nvCxnSpPr>
        <xdr:cNvPr id="574" name="直線コネクタ 573"/>
        <xdr:cNvCxnSpPr/>
      </xdr:nvCxnSpPr>
      <xdr:spPr>
        <a:xfrm flipV="1">
          <a:off x="14592300" y="91783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3770</xdr:rowOff>
    </xdr:from>
    <xdr:to>
      <xdr:col>22</xdr:col>
      <xdr:colOff>415925</xdr:colOff>
      <xdr:row>56</xdr:row>
      <xdr:rowOff>105370</xdr:rowOff>
    </xdr:to>
    <xdr:sp macro="" textlink="">
      <xdr:nvSpPr>
        <xdr:cNvPr id="575" name="フローチャート : 判断 574"/>
        <xdr:cNvSpPr/>
      </xdr:nvSpPr>
      <xdr:spPr>
        <a:xfrm>
          <a:off x="15430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96497</xdr:rowOff>
    </xdr:from>
    <xdr:ext cx="534377" cy="259045"/>
    <xdr:sp macro="" textlink="">
      <xdr:nvSpPr>
        <xdr:cNvPr id="576" name="テキスト ボックス 575"/>
        <xdr:cNvSpPr txBox="1"/>
      </xdr:nvSpPr>
      <xdr:spPr>
        <a:xfrm>
          <a:off x="15214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128407</xdr:rowOff>
    </xdr:from>
    <xdr:to>
      <xdr:col>21</xdr:col>
      <xdr:colOff>161925</xdr:colOff>
      <xdr:row>54</xdr:row>
      <xdr:rowOff>5763</xdr:rowOff>
    </xdr:to>
    <xdr:cxnSp macro="">
      <xdr:nvCxnSpPr>
        <xdr:cNvPr id="577" name="直線コネクタ 576"/>
        <xdr:cNvCxnSpPr/>
      </xdr:nvCxnSpPr>
      <xdr:spPr>
        <a:xfrm>
          <a:off x="13703300" y="9043807"/>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6376</xdr:rowOff>
    </xdr:from>
    <xdr:to>
      <xdr:col>21</xdr:col>
      <xdr:colOff>212725</xdr:colOff>
      <xdr:row>56</xdr:row>
      <xdr:rowOff>107976</xdr:rowOff>
    </xdr:to>
    <xdr:sp macro="" textlink="">
      <xdr:nvSpPr>
        <xdr:cNvPr id="578" name="フローチャート : 判断 577"/>
        <xdr:cNvSpPr/>
      </xdr:nvSpPr>
      <xdr:spPr>
        <a:xfrm>
          <a:off x="14541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99103</xdr:rowOff>
    </xdr:from>
    <xdr:ext cx="534377" cy="259045"/>
    <xdr:sp macro="" textlink="">
      <xdr:nvSpPr>
        <xdr:cNvPr id="579" name="テキスト ボックス 578"/>
        <xdr:cNvSpPr txBox="1"/>
      </xdr:nvSpPr>
      <xdr:spPr>
        <a:xfrm>
          <a:off x="14325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128407</xdr:rowOff>
    </xdr:from>
    <xdr:to>
      <xdr:col>19</xdr:col>
      <xdr:colOff>644525</xdr:colOff>
      <xdr:row>55</xdr:row>
      <xdr:rowOff>14770</xdr:rowOff>
    </xdr:to>
    <xdr:cxnSp macro="">
      <xdr:nvCxnSpPr>
        <xdr:cNvPr id="580" name="直線コネクタ 579"/>
        <xdr:cNvCxnSpPr/>
      </xdr:nvCxnSpPr>
      <xdr:spPr>
        <a:xfrm flipV="1">
          <a:off x="12814300" y="9043807"/>
          <a:ext cx="889000" cy="40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114457</xdr:rowOff>
    </xdr:from>
    <xdr:to>
      <xdr:col>20</xdr:col>
      <xdr:colOff>9525</xdr:colOff>
      <xdr:row>56</xdr:row>
      <xdr:rowOff>44607</xdr:rowOff>
    </xdr:to>
    <xdr:sp macro="" textlink="">
      <xdr:nvSpPr>
        <xdr:cNvPr id="581" name="フローチャート : 判断 580"/>
        <xdr:cNvSpPr/>
      </xdr:nvSpPr>
      <xdr:spPr>
        <a:xfrm>
          <a:off x="13652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35734</xdr:rowOff>
    </xdr:from>
    <xdr:ext cx="534377" cy="259045"/>
    <xdr:sp macro="" textlink="">
      <xdr:nvSpPr>
        <xdr:cNvPr id="582" name="テキスト ボックス 581"/>
        <xdr:cNvSpPr txBox="1"/>
      </xdr:nvSpPr>
      <xdr:spPr>
        <a:xfrm>
          <a:off x="13436111"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170396</xdr:rowOff>
    </xdr:from>
    <xdr:to>
      <xdr:col>18</xdr:col>
      <xdr:colOff>492125</xdr:colOff>
      <xdr:row>56</xdr:row>
      <xdr:rowOff>100546</xdr:rowOff>
    </xdr:to>
    <xdr:sp macro="" textlink="">
      <xdr:nvSpPr>
        <xdr:cNvPr id="583" name="フローチャート : 判断 582"/>
        <xdr:cNvSpPr/>
      </xdr:nvSpPr>
      <xdr:spPr>
        <a:xfrm>
          <a:off x="12763500" y="96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91673</xdr:rowOff>
    </xdr:from>
    <xdr:ext cx="534377" cy="259045"/>
    <xdr:sp macro="" textlink="">
      <xdr:nvSpPr>
        <xdr:cNvPr id="584" name="テキスト ボックス 583"/>
        <xdr:cNvSpPr txBox="1"/>
      </xdr:nvSpPr>
      <xdr:spPr>
        <a:xfrm>
          <a:off x="12547111" y="96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120218</xdr:rowOff>
    </xdr:from>
    <xdr:to>
      <xdr:col>23</xdr:col>
      <xdr:colOff>568325</xdr:colOff>
      <xdr:row>53</xdr:row>
      <xdr:rowOff>50368</xdr:rowOff>
    </xdr:to>
    <xdr:sp macro="" textlink="">
      <xdr:nvSpPr>
        <xdr:cNvPr id="590" name="円/楕円 589"/>
        <xdr:cNvSpPr/>
      </xdr:nvSpPr>
      <xdr:spPr>
        <a:xfrm>
          <a:off x="162687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143095</xdr:rowOff>
    </xdr:from>
    <xdr:ext cx="534377" cy="259045"/>
    <xdr:sp macro="" textlink="">
      <xdr:nvSpPr>
        <xdr:cNvPr id="591" name="教育費該当値テキスト"/>
        <xdr:cNvSpPr txBox="1"/>
      </xdr:nvSpPr>
      <xdr:spPr>
        <a:xfrm>
          <a:off x="16370300" y="8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40688</xdr:rowOff>
    </xdr:from>
    <xdr:to>
      <xdr:col>22</xdr:col>
      <xdr:colOff>415925</xdr:colOff>
      <xdr:row>53</xdr:row>
      <xdr:rowOff>142288</xdr:rowOff>
    </xdr:to>
    <xdr:sp macro="" textlink="">
      <xdr:nvSpPr>
        <xdr:cNvPr id="592" name="円/楕円 591"/>
        <xdr:cNvSpPr/>
      </xdr:nvSpPr>
      <xdr:spPr>
        <a:xfrm>
          <a:off x="15430500" y="91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158815</xdr:rowOff>
    </xdr:from>
    <xdr:ext cx="534377" cy="259045"/>
    <xdr:sp macro="" textlink="">
      <xdr:nvSpPr>
        <xdr:cNvPr id="593" name="テキスト ボックス 592"/>
        <xdr:cNvSpPr txBox="1"/>
      </xdr:nvSpPr>
      <xdr:spPr>
        <a:xfrm>
          <a:off x="15214111" y="89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126413</xdr:rowOff>
    </xdr:from>
    <xdr:to>
      <xdr:col>21</xdr:col>
      <xdr:colOff>212725</xdr:colOff>
      <xdr:row>54</xdr:row>
      <xdr:rowOff>56563</xdr:rowOff>
    </xdr:to>
    <xdr:sp macro="" textlink="">
      <xdr:nvSpPr>
        <xdr:cNvPr id="594" name="円/楕円 593"/>
        <xdr:cNvSpPr/>
      </xdr:nvSpPr>
      <xdr:spPr>
        <a:xfrm>
          <a:off x="14541500" y="92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73090</xdr:rowOff>
    </xdr:from>
    <xdr:ext cx="534377" cy="259045"/>
    <xdr:sp macro="" textlink="">
      <xdr:nvSpPr>
        <xdr:cNvPr id="595" name="テキスト ボックス 594"/>
        <xdr:cNvSpPr txBox="1"/>
      </xdr:nvSpPr>
      <xdr:spPr>
        <a:xfrm>
          <a:off x="14325111" y="89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55,859</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77607</xdr:rowOff>
    </xdr:from>
    <xdr:to>
      <xdr:col>20</xdr:col>
      <xdr:colOff>9525</xdr:colOff>
      <xdr:row>53</xdr:row>
      <xdr:rowOff>7757</xdr:rowOff>
    </xdr:to>
    <xdr:sp macro="" textlink="">
      <xdr:nvSpPr>
        <xdr:cNvPr id="596" name="円/楕円 595"/>
        <xdr:cNvSpPr/>
      </xdr:nvSpPr>
      <xdr:spPr>
        <a:xfrm>
          <a:off x="13652500" y="89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24284</xdr:rowOff>
    </xdr:from>
    <xdr:ext cx="534377" cy="259045"/>
    <xdr:sp macro="" textlink="">
      <xdr:nvSpPr>
        <xdr:cNvPr id="597" name="テキスト ボックス 596"/>
        <xdr:cNvSpPr txBox="1"/>
      </xdr:nvSpPr>
      <xdr:spPr>
        <a:xfrm>
          <a:off x="13436111" y="87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135420</xdr:rowOff>
    </xdr:from>
    <xdr:to>
      <xdr:col>18</xdr:col>
      <xdr:colOff>492125</xdr:colOff>
      <xdr:row>55</xdr:row>
      <xdr:rowOff>65570</xdr:rowOff>
    </xdr:to>
    <xdr:sp macro="" textlink="">
      <xdr:nvSpPr>
        <xdr:cNvPr id="598" name="円/楕円 597"/>
        <xdr:cNvSpPr/>
      </xdr:nvSpPr>
      <xdr:spPr>
        <a:xfrm>
          <a:off x="12763500" y="9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82097</xdr:rowOff>
    </xdr:from>
    <xdr:ext cx="534377" cy="259045"/>
    <xdr:sp macro="" textlink="">
      <xdr:nvSpPr>
        <xdr:cNvPr id="599" name="テキスト ボックス 598"/>
        <xdr:cNvSpPr txBox="1"/>
      </xdr:nvSpPr>
      <xdr:spPr>
        <a:xfrm>
          <a:off x="12547111" y="91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10350</xdr:rowOff>
    </xdr:from>
    <xdr:to>
      <xdr:col>23</xdr:col>
      <xdr:colOff>517525</xdr:colOff>
      <xdr:row>78</xdr:row>
      <xdr:rowOff>52070</xdr:rowOff>
    </xdr:to>
    <xdr:cxnSp macro="">
      <xdr:nvCxnSpPr>
        <xdr:cNvPr id="628" name="直線コネクタ 627"/>
        <xdr:cNvCxnSpPr/>
      </xdr:nvCxnSpPr>
      <xdr:spPr>
        <a:xfrm flipV="1">
          <a:off x="15481300" y="13383450"/>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52658</xdr:rowOff>
    </xdr:from>
    <xdr:ext cx="378565" cy="259045"/>
    <xdr:sp macro="" textlink="">
      <xdr:nvSpPr>
        <xdr:cNvPr id="629" name="災害復旧費平均値テキスト"/>
        <xdr:cNvSpPr txBox="1"/>
      </xdr:nvSpPr>
      <xdr:spPr>
        <a:xfrm>
          <a:off x="16370300" y="13425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165418</xdr:rowOff>
    </xdr:from>
    <xdr:to>
      <xdr:col>22</xdr:col>
      <xdr:colOff>365125</xdr:colOff>
      <xdr:row>78</xdr:row>
      <xdr:rowOff>52070</xdr:rowOff>
    </xdr:to>
    <xdr:cxnSp macro="">
      <xdr:nvCxnSpPr>
        <xdr:cNvPr id="631" name="直線コネクタ 630"/>
        <xdr:cNvCxnSpPr/>
      </xdr:nvCxnSpPr>
      <xdr:spPr>
        <a:xfrm>
          <a:off x="14592300" y="13367068"/>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94044</xdr:rowOff>
    </xdr:from>
    <xdr:to>
      <xdr:col>22</xdr:col>
      <xdr:colOff>415925</xdr:colOff>
      <xdr:row>79</xdr:row>
      <xdr:rowOff>24194</xdr:rowOff>
    </xdr:to>
    <xdr:sp macro="" textlink="">
      <xdr:nvSpPr>
        <xdr:cNvPr id="632" name="フローチャート : 判断 631"/>
        <xdr:cNvSpPr/>
      </xdr:nvSpPr>
      <xdr:spPr>
        <a:xfrm>
          <a:off x="15430500" y="1346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15321</xdr:rowOff>
    </xdr:from>
    <xdr:ext cx="378565" cy="259045"/>
    <xdr:sp macro="" textlink="">
      <xdr:nvSpPr>
        <xdr:cNvPr id="633" name="テキスト ボックス 632"/>
        <xdr:cNvSpPr txBox="1"/>
      </xdr:nvSpPr>
      <xdr:spPr>
        <a:xfrm>
          <a:off x="15292017" y="1355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50164</xdr:rowOff>
    </xdr:from>
    <xdr:to>
      <xdr:col>21</xdr:col>
      <xdr:colOff>161925</xdr:colOff>
      <xdr:row>77</xdr:row>
      <xdr:rowOff>165418</xdr:rowOff>
    </xdr:to>
    <xdr:cxnSp macro="">
      <xdr:nvCxnSpPr>
        <xdr:cNvPr id="634" name="直線コネクタ 633"/>
        <xdr:cNvCxnSpPr/>
      </xdr:nvCxnSpPr>
      <xdr:spPr>
        <a:xfrm>
          <a:off x="13703300" y="13080364"/>
          <a:ext cx="889000" cy="2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104139</xdr:rowOff>
    </xdr:from>
    <xdr:to>
      <xdr:col>21</xdr:col>
      <xdr:colOff>212725</xdr:colOff>
      <xdr:row>79</xdr:row>
      <xdr:rowOff>34289</xdr:rowOff>
    </xdr:to>
    <xdr:sp macro="" textlink="">
      <xdr:nvSpPr>
        <xdr:cNvPr id="635" name="フローチャート : 判断 634"/>
        <xdr:cNvSpPr/>
      </xdr:nvSpPr>
      <xdr:spPr>
        <a:xfrm>
          <a:off x="14541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25416</xdr:rowOff>
    </xdr:from>
    <xdr:ext cx="378565" cy="259045"/>
    <xdr:sp macro="" textlink="">
      <xdr:nvSpPr>
        <xdr:cNvPr id="636" name="テキスト ボックス 635"/>
        <xdr:cNvSpPr txBox="1"/>
      </xdr:nvSpPr>
      <xdr:spPr>
        <a:xfrm>
          <a:off x="14403017" y="1356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50164</xdr:rowOff>
    </xdr:from>
    <xdr:to>
      <xdr:col>19</xdr:col>
      <xdr:colOff>644525</xdr:colOff>
      <xdr:row>78</xdr:row>
      <xdr:rowOff>67311</xdr:rowOff>
    </xdr:to>
    <xdr:cxnSp macro="">
      <xdr:nvCxnSpPr>
        <xdr:cNvPr id="637" name="直線コネクタ 636"/>
        <xdr:cNvCxnSpPr/>
      </xdr:nvCxnSpPr>
      <xdr:spPr>
        <a:xfrm flipV="1">
          <a:off x="12814300" y="13080364"/>
          <a:ext cx="889000" cy="3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42227</xdr:rowOff>
    </xdr:from>
    <xdr:to>
      <xdr:col>20</xdr:col>
      <xdr:colOff>9525</xdr:colOff>
      <xdr:row>78</xdr:row>
      <xdr:rowOff>143827</xdr:rowOff>
    </xdr:to>
    <xdr:sp macro="" textlink="">
      <xdr:nvSpPr>
        <xdr:cNvPr id="638" name="フローチャート : 判断 637"/>
        <xdr:cNvSpPr/>
      </xdr:nvSpPr>
      <xdr:spPr>
        <a:xfrm>
          <a:off x="13652500" y="134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134954</xdr:rowOff>
    </xdr:from>
    <xdr:ext cx="378565" cy="259045"/>
    <xdr:sp macro="" textlink="">
      <xdr:nvSpPr>
        <xdr:cNvPr id="639" name="テキスト ボックス 638"/>
        <xdr:cNvSpPr txBox="1"/>
      </xdr:nvSpPr>
      <xdr:spPr>
        <a:xfrm>
          <a:off x="13514017" y="1350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0" name="フローチャート : 判断 639"/>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115333</xdr:rowOff>
    </xdr:from>
    <xdr:ext cx="378565" cy="259045"/>
    <xdr:sp macro="" textlink="">
      <xdr:nvSpPr>
        <xdr:cNvPr id="641" name="テキスト ボックス 640"/>
        <xdr:cNvSpPr txBox="1"/>
      </xdr:nvSpPr>
      <xdr:spPr>
        <a:xfrm>
          <a:off x="12625017" y="1348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131000</xdr:rowOff>
    </xdr:from>
    <xdr:to>
      <xdr:col>23</xdr:col>
      <xdr:colOff>568325</xdr:colOff>
      <xdr:row>78</xdr:row>
      <xdr:rowOff>61150</xdr:rowOff>
    </xdr:to>
    <xdr:sp macro="" textlink="">
      <xdr:nvSpPr>
        <xdr:cNvPr id="647" name="円/楕円 646"/>
        <xdr:cNvSpPr/>
      </xdr:nvSpPr>
      <xdr:spPr>
        <a:xfrm>
          <a:off x="16268700" y="133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153877</xdr:rowOff>
    </xdr:from>
    <xdr:ext cx="469744" cy="259045"/>
    <xdr:sp macro="" textlink="">
      <xdr:nvSpPr>
        <xdr:cNvPr id="648" name="災害復旧費該当値テキスト"/>
        <xdr:cNvSpPr txBox="1"/>
      </xdr:nvSpPr>
      <xdr:spPr>
        <a:xfrm>
          <a:off x="16370300" y="131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1270</xdr:rowOff>
    </xdr:from>
    <xdr:to>
      <xdr:col>22</xdr:col>
      <xdr:colOff>415925</xdr:colOff>
      <xdr:row>78</xdr:row>
      <xdr:rowOff>102870</xdr:rowOff>
    </xdr:to>
    <xdr:sp macro="" textlink="">
      <xdr:nvSpPr>
        <xdr:cNvPr id="649" name="円/楕円 648"/>
        <xdr:cNvSpPr/>
      </xdr:nvSpPr>
      <xdr:spPr>
        <a:xfrm>
          <a:off x="15430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119397</xdr:rowOff>
    </xdr:from>
    <xdr:ext cx="378565" cy="259045"/>
    <xdr:sp macro="" textlink="">
      <xdr:nvSpPr>
        <xdr:cNvPr id="650" name="テキスト ボックス 649"/>
        <xdr:cNvSpPr txBox="1"/>
      </xdr:nvSpPr>
      <xdr:spPr>
        <a:xfrm>
          <a:off x="15292017" y="1314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114618</xdr:rowOff>
    </xdr:from>
    <xdr:to>
      <xdr:col>21</xdr:col>
      <xdr:colOff>212725</xdr:colOff>
      <xdr:row>78</xdr:row>
      <xdr:rowOff>44768</xdr:rowOff>
    </xdr:to>
    <xdr:sp macro="" textlink="">
      <xdr:nvSpPr>
        <xdr:cNvPr id="651" name="円/楕円 650"/>
        <xdr:cNvSpPr/>
      </xdr:nvSpPr>
      <xdr:spPr>
        <a:xfrm>
          <a:off x="14541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61295</xdr:rowOff>
    </xdr:from>
    <xdr:ext cx="469744" cy="259045"/>
    <xdr:sp macro="" textlink="">
      <xdr:nvSpPr>
        <xdr:cNvPr id="652" name="テキスト ボックス 651"/>
        <xdr:cNvSpPr txBox="1"/>
      </xdr:nvSpPr>
      <xdr:spPr>
        <a:xfrm>
          <a:off x="14357427" y="1309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170814</xdr:rowOff>
    </xdr:from>
    <xdr:to>
      <xdr:col>20</xdr:col>
      <xdr:colOff>9525</xdr:colOff>
      <xdr:row>76</xdr:row>
      <xdr:rowOff>100964</xdr:rowOff>
    </xdr:to>
    <xdr:sp macro="" textlink="">
      <xdr:nvSpPr>
        <xdr:cNvPr id="653" name="円/楕円 652"/>
        <xdr:cNvSpPr/>
      </xdr:nvSpPr>
      <xdr:spPr>
        <a:xfrm>
          <a:off x="13652500" y="130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117492</xdr:rowOff>
    </xdr:from>
    <xdr:ext cx="469744" cy="259045"/>
    <xdr:sp macro="" textlink="">
      <xdr:nvSpPr>
        <xdr:cNvPr id="654" name="テキスト ボックス 653"/>
        <xdr:cNvSpPr txBox="1"/>
      </xdr:nvSpPr>
      <xdr:spPr>
        <a:xfrm>
          <a:off x="13468427" y="1280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16511</xdr:rowOff>
    </xdr:from>
    <xdr:to>
      <xdr:col>18</xdr:col>
      <xdr:colOff>492125</xdr:colOff>
      <xdr:row>78</xdr:row>
      <xdr:rowOff>118111</xdr:rowOff>
    </xdr:to>
    <xdr:sp macro="" textlink="">
      <xdr:nvSpPr>
        <xdr:cNvPr id="655" name="円/楕円 654"/>
        <xdr:cNvSpPr/>
      </xdr:nvSpPr>
      <xdr:spPr>
        <a:xfrm>
          <a:off x="12763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134638</xdr:rowOff>
    </xdr:from>
    <xdr:ext cx="378565" cy="259045"/>
    <xdr:sp macro="" textlink="">
      <xdr:nvSpPr>
        <xdr:cNvPr id="656" name="テキスト ボックス 655"/>
        <xdr:cNvSpPr txBox="1"/>
      </xdr:nvSpPr>
      <xdr:spPr>
        <a:xfrm>
          <a:off x="12625017" y="1316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27898</xdr:rowOff>
    </xdr:from>
    <xdr:to>
      <xdr:col>23</xdr:col>
      <xdr:colOff>517525</xdr:colOff>
      <xdr:row>95</xdr:row>
      <xdr:rowOff>41647</xdr:rowOff>
    </xdr:to>
    <xdr:cxnSp macro="">
      <xdr:nvCxnSpPr>
        <xdr:cNvPr id="687" name="直線コネクタ 686"/>
        <xdr:cNvCxnSpPr/>
      </xdr:nvCxnSpPr>
      <xdr:spPr>
        <a:xfrm flipV="1">
          <a:off x="15481300" y="16315648"/>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41647</xdr:rowOff>
    </xdr:from>
    <xdr:to>
      <xdr:col>22</xdr:col>
      <xdr:colOff>365125</xdr:colOff>
      <xdr:row>95</xdr:row>
      <xdr:rowOff>73161</xdr:rowOff>
    </xdr:to>
    <xdr:cxnSp macro="">
      <xdr:nvCxnSpPr>
        <xdr:cNvPr id="690" name="直線コネクタ 689"/>
        <xdr:cNvCxnSpPr/>
      </xdr:nvCxnSpPr>
      <xdr:spPr>
        <a:xfrm flipV="1">
          <a:off x="14592300" y="1632939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32272</xdr:rowOff>
    </xdr:from>
    <xdr:to>
      <xdr:col>22</xdr:col>
      <xdr:colOff>415925</xdr:colOff>
      <xdr:row>96</xdr:row>
      <xdr:rowOff>133872</xdr:rowOff>
    </xdr:to>
    <xdr:sp macro="" textlink="">
      <xdr:nvSpPr>
        <xdr:cNvPr id="691" name="フローチャート : 判断 690"/>
        <xdr:cNvSpPr/>
      </xdr:nvSpPr>
      <xdr:spPr>
        <a:xfrm>
          <a:off x="15430500" y="1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124999</xdr:rowOff>
    </xdr:from>
    <xdr:ext cx="534377" cy="259045"/>
    <xdr:sp macro="" textlink="">
      <xdr:nvSpPr>
        <xdr:cNvPr id="692" name="テキスト ボックス 691"/>
        <xdr:cNvSpPr txBox="1"/>
      </xdr:nvSpPr>
      <xdr:spPr>
        <a:xfrm>
          <a:off x="15214111" y="16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134409</xdr:rowOff>
    </xdr:from>
    <xdr:to>
      <xdr:col>21</xdr:col>
      <xdr:colOff>161925</xdr:colOff>
      <xdr:row>95</xdr:row>
      <xdr:rowOff>73161</xdr:rowOff>
    </xdr:to>
    <xdr:cxnSp macro="">
      <xdr:nvCxnSpPr>
        <xdr:cNvPr id="693" name="直線コネクタ 692"/>
        <xdr:cNvCxnSpPr/>
      </xdr:nvCxnSpPr>
      <xdr:spPr>
        <a:xfrm>
          <a:off x="13703300" y="16250709"/>
          <a:ext cx="889000" cy="1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21104</xdr:rowOff>
    </xdr:from>
    <xdr:to>
      <xdr:col>21</xdr:col>
      <xdr:colOff>212725</xdr:colOff>
      <xdr:row>96</xdr:row>
      <xdr:rowOff>122704</xdr:rowOff>
    </xdr:to>
    <xdr:sp macro="" textlink="">
      <xdr:nvSpPr>
        <xdr:cNvPr id="694" name="フローチャート : 判断 693"/>
        <xdr:cNvSpPr/>
      </xdr:nvSpPr>
      <xdr:spPr>
        <a:xfrm>
          <a:off x="14541500" y="1648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113831</xdr:rowOff>
    </xdr:from>
    <xdr:ext cx="534377" cy="259045"/>
    <xdr:sp macro="" textlink="">
      <xdr:nvSpPr>
        <xdr:cNvPr id="695" name="テキスト ボックス 694"/>
        <xdr:cNvSpPr txBox="1"/>
      </xdr:nvSpPr>
      <xdr:spPr>
        <a:xfrm>
          <a:off x="14325111" y="16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62761</xdr:rowOff>
    </xdr:from>
    <xdr:to>
      <xdr:col>19</xdr:col>
      <xdr:colOff>644525</xdr:colOff>
      <xdr:row>94</xdr:row>
      <xdr:rowOff>134409</xdr:rowOff>
    </xdr:to>
    <xdr:cxnSp macro="">
      <xdr:nvCxnSpPr>
        <xdr:cNvPr id="696" name="直線コネクタ 695"/>
        <xdr:cNvCxnSpPr/>
      </xdr:nvCxnSpPr>
      <xdr:spPr>
        <a:xfrm>
          <a:off x="12814300" y="16179061"/>
          <a:ext cx="889000" cy="7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3828</xdr:rowOff>
    </xdr:from>
    <xdr:to>
      <xdr:col>20</xdr:col>
      <xdr:colOff>9525</xdr:colOff>
      <xdr:row>96</xdr:row>
      <xdr:rowOff>105428</xdr:rowOff>
    </xdr:to>
    <xdr:sp macro="" textlink="">
      <xdr:nvSpPr>
        <xdr:cNvPr id="697" name="フローチャート : 判断 696"/>
        <xdr:cNvSpPr/>
      </xdr:nvSpPr>
      <xdr:spPr>
        <a:xfrm>
          <a:off x="13652500" y="164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96555</xdr:rowOff>
    </xdr:from>
    <xdr:ext cx="534377" cy="259045"/>
    <xdr:sp macro="" textlink="">
      <xdr:nvSpPr>
        <xdr:cNvPr id="698" name="テキスト ボックス 697"/>
        <xdr:cNvSpPr txBox="1"/>
      </xdr:nvSpPr>
      <xdr:spPr>
        <a:xfrm>
          <a:off x="13436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165954</xdr:rowOff>
    </xdr:from>
    <xdr:to>
      <xdr:col>18</xdr:col>
      <xdr:colOff>492125</xdr:colOff>
      <xdr:row>96</xdr:row>
      <xdr:rowOff>96104</xdr:rowOff>
    </xdr:to>
    <xdr:sp macro="" textlink="">
      <xdr:nvSpPr>
        <xdr:cNvPr id="699" name="フローチャート : 判断 698"/>
        <xdr:cNvSpPr/>
      </xdr:nvSpPr>
      <xdr:spPr>
        <a:xfrm>
          <a:off x="12763500" y="1645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87231</xdr:rowOff>
    </xdr:from>
    <xdr:ext cx="534377" cy="259045"/>
    <xdr:sp macro="" textlink="">
      <xdr:nvSpPr>
        <xdr:cNvPr id="700" name="テキスト ボックス 699"/>
        <xdr:cNvSpPr txBox="1"/>
      </xdr:nvSpPr>
      <xdr:spPr>
        <a:xfrm>
          <a:off x="12547111" y="165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34,781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148548</xdr:rowOff>
    </xdr:from>
    <xdr:to>
      <xdr:col>23</xdr:col>
      <xdr:colOff>568325</xdr:colOff>
      <xdr:row>95</xdr:row>
      <xdr:rowOff>78698</xdr:rowOff>
    </xdr:to>
    <xdr:sp macro="" textlink="">
      <xdr:nvSpPr>
        <xdr:cNvPr id="706" name="円/楕円 705"/>
        <xdr:cNvSpPr/>
      </xdr:nvSpPr>
      <xdr:spPr>
        <a:xfrm>
          <a:off x="162687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171425</xdr:rowOff>
    </xdr:from>
    <xdr:ext cx="534377" cy="259045"/>
    <xdr:sp macro="" textlink="">
      <xdr:nvSpPr>
        <xdr:cNvPr id="707" name="公債費該当値テキスト"/>
        <xdr:cNvSpPr txBox="1"/>
      </xdr:nvSpPr>
      <xdr:spPr>
        <a:xfrm>
          <a:off x="16370300" y="161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162297</xdr:rowOff>
    </xdr:from>
    <xdr:to>
      <xdr:col>22</xdr:col>
      <xdr:colOff>415925</xdr:colOff>
      <xdr:row>95</xdr:row>
      <xdr:rowOff>92447</xdr:rowOff>
    </xdr:to>
    <xdr:sp macro="" textlink="">
      <xdr:nvSpPr>
        <xdr:cNvPr id="708" name="円/楕円 707"/>
        <xdr:cNvSpPr/>
      </xdr:nvSpPr>
      <xdr:spPr>
        <a:xfrm>
          <a:off x="15430500" y="16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108974</xdr:rowOff>
    </xdr:from>
    <xdr:ext cx="534377" cy="259045"/>
    <xdr:sp macro="" textlink="">
      <xdr:nvSpPr>
        <xdr:cNvPr id="709" name="テキスト ボックス 708"/>
        <xdr:cNvSpPr txBox="1"/>
      </xdr:nvSpPr>
      <xdr:spPr>
        <a:xfrm>
          <a:off x="15214111" y="1605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22361</xdr:rowOff>
    </xdr:from>
    <xdr:to>
      <xdr:col>21</xdr:col>
      <xdr:colOff>212725</xdr:colOff>
      <xdr:row>95</xdr:row>
      <xdr:rowOff>123961</xdr:rowOff>
    </xdr:to>
    <xdr:sp macro="" textlink="">
      <xdr:nvSpPr>
        <xdr:cNvPr id="710" name="円/楕円 709"/>
        <xdr:cNvSpPr/>
      </xdr:nvSpPr>
      <xdr:spPr>
        <a:xfrm>
          <a:off x="14541500" y="163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140488</xdr:rowOff>
    </xdr:from>
    <xdr:ext cx="534377" cy="259045"/>
    <xdr:sp macro="" textlink="">
      <xdr:nvSpPr>
        <xdr:cNvPr id="711" name="テキスト ボックス 710"/>
        <xdr:cNvSpPr txBox="1"/>
      </xdr:nvSpPr>
      <xdr:spPr>
        <a:xfrm>
          <a:off x="14325111" y="160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83609</xdr:rowOff>
    </xdr:from>
    <xdr:to>
      <xdr:col>20</xdr:col>
      <xdr:colOff>9525</xdr:colOff>
      <xdr:row>95</xdr:row>
      <xdr:rowOff>13759</xdr:rowOff>
    </xdr:to>
    <xdr:sp macro="" textlink="">
      <xdr:nvSpPr>
        <xdr:cNvPr id="712" name="円/楕円 711"/>
        <xdr:cNvSpPr/>
      </xdr:nvSpPr>
      <xdr:spPr>
        <a:xfrm>
          <a:off x="13652500" y="161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30286</xdr:rowOff>
    </xdr:from>
    <xdr:ext cx="534377" cy="259045"/>
    <xdr:sp macro="" textlink="">
      <xdr:nvSpPr>
        <xdr:cNvPr id="713" name="テキスト ボックス 712"/>
        <xdr:cNvSpPr txBox="1"/>
      </xdr:nvSpPr>
      <xdr:spPr>
        <a:xfrm>
          <a:off x="13436111" y="159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11961</xdr:rowOff>
    </xdr:from>
    <xdr:to>
      <xdr:col>18</xdr:col>
      <xdr:colOff>492125</xdr:colOff>
      <xdr:row>94</xdr:row>
      <xdr:rowOff>113561</xdr:rowOff>
    </xdr:to>
    <xdr:sp macro="" textlink="">
      <xdr:nvSpPr>
        <xdr:cNvPr id="714" name="円/楕円 713"/>
        <xdr:cNvSpPr/>
      </xdr:nvSpPr>
      <xdr:spPr>
        <a:xfrm>
          <a:off x="12763500" y="16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130088</xdr:rowOff>
    </xdr:from>
    <xdr:ext cx="534377" cy="259045"/>
    <xdr:sp macro="" textlink="">
      <xdr:nvSpPr>
        <xdr:cNvPr id="715" name="テキスト ボックス 714"/>
        <xdr:cNvSpPr txBox="1"/>
      </xdr:nvSpPr>
      <xdr:spPr>
        <a:xfrm>
          <a:off x="12547111" y="15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143193</xdr:rowOff>
    </xdr:from>
    <xdr:to>
      <xdr:col>31</xdr:col>
      <xdr:colOff>85725</xdr:colOff>
      <xdr:row>39</xdr:row>
      <xdr:rowOff>73343</xdr:rowOff>
    </xdr:to>
    <xdr:sp macro="" textlink="">
      <xdr:nvSpPr>
        <xdr:cNvPr id="748" name="フローチャート : 判断 747"/>
        <xdr:cNvSpPr/>
      </xdr:nvSpPr>
      <xdr:spPr>
        <a:xfrm>
          <a:off x="21272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89869</xdr:rowOff>
    </xdr:from>
    <xdr:ext cx="378565" cy="259045"/>
    <xdr:sp macro="" textlink="">
      <xdr:nvSpPr>
        <xdr:cNvPr id="749" name="テキスト ボックス 748"/>
        <xdr:cNvSpPr txBox="1"/>
      </xdr:nvSpPr>
      <xdr:spPr>
        <a:xfrm>
          <a:off x="21134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52895</xdr:rowOff>
    </xdr:from>
    <xdr:to>
      <xdr:col>29</xdr:col>
      <xdr:colOff>568325</xdr:colOff>
      <xdr:row>38</xdr:row>
      <xdr:rowOff>154495</xdr:rowOff>
    </xdr:to>
    <xdr:sp macro="" textlink="">
      <xdr:nvSpPr>
        <xdr:cNvPr id="751" name="フローチャート : 判断 750"/>
        <xdr:cNvSpPr/>
      </xdr:nvSpPr>
      <xdr:spPr>
        <a:xfrm>
          <a:off x="20383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171023</xdr:rowOff>
    </xdr:from>
    <xdr:ext cx="378565" cy="259045"/>
    <xdr:sp macro="" textlink="">
      <xdr:nvSpPr>
        <xdr:cNvPr id="752" name="テキスト ボックス 751"/>
        <xdr:cNvSpPr txBox="1"/>
      </xdr:nvSpPr>
      <xdr:spPr>
        <a:xfrm>
          <a:off x="20245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160528</xdr:rowOff>
    </xdr:from>
    <xdr:to>
      <xdr:col>28</xdr:col>
      <xdr:colOff>365125</xdr:colOff>
      <xdr:row>37</xdr:row>
      <xdr:rowOff>90678</xdr:rowOff>
    </xdr:to>
    <xdr:sp macro="" textlink="">
      <xdr:nvSpPr>
        <xdr:cNvPr id="754" name="フローチャート : 判断 753"/>
        <xdr:cNvSpPr/>
      </xdr:nvSpPr>
      <xdr:spPr>
        <a:xfrm>
          <a:off x="19494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107205</xdr:rowOff>
    </xdr:from>
    <xdr:ext cx="469744" cy="259045"/>
    <xdr:sp macro="" textlink="">
      <xdr:nvSpPr>
        <xdr:cNvPr id="755" name="テキスト ボックス 754"/>
        <xdr:cNvSpPr txBox="1"/>
      </xdr:nvSpPr>
      <xdr:spPr>
        <a:xfrm>
          <a:off x="19310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155004</xdr:rowOff>
    </xdr:from>
    <xdr:to>
      <xdr:col>27</xdr:col>
      <xdr:colOff>161925</xdr:colOff>
      <xdr:row>39</xdr:row>
      <xdr:rowOff>85154</xdr:rowOff>
    </xdr:to>
    <xdr:sp macro="" textlink="">
      <xdr:nvSpPr>
        <xdr:cNvPr id="756" name="フローチャート : 判断 755"/>
        <xdr:cNvSpPr/>
      </xdr:nvSpPr>
      <xdr:spPr>
        <a:xfrm>
          <a:off x="18605500" y="66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101680</xdr:rowOff>
    </xdr:from>
    <xdr:ext cx="313932" cy="259045"/>
    <xdr:sp macro="" textlink="">
      <xdr:nvSpPr>
        <xdr:cNvPr id="757" name="テキスト ボックス 756"/>
        <xdr:cNvSpPr txBox="1"/>
      </xdr:nvSpPr>
      <xdr:spPr>
        <a:xfrm>
          <a:off x="18499333" y="6445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　：　住民一人当たり</a:t>
          </a:r>
          <a:r>
            <a:rPr kumimoji="1" lang="en-US" altLang="ja-JP" sz="1300">
              <a:solidFill>
                <a:schemeClr val="dk1"/>
              </a:solidFill>
              <a:effectLst/>
              <a:latin typeface="+mn-lt"/>
              <a:ea typeface="+mn-ea"/>
              <a:cs typeface="+mn-cs"/>
            </a:rPr>
            <a:t>228,267</a:t>
          </a:r>
          <a:r>
            <a:rPr kumimoji="1" lang="ja-JP" altLang="ja-JP" sz="1300">
              <a:solidFill>
                <a:schemeClr val="dk1"/>
              </a:solidFill>
              <a:effectLst/>
              <a:latin typeface="+mn-lt"/>
              <a:ea typeface="+mn-ea"/>
              <a:cs typeface="+mn-cs"/>
            </a:rPr>
            <a:t>円となっている。決算額全体でみると、民生費のうち生活保護行政に要する経費が高い水準にあることが要因であり、</a:t>
          </a:r>
          <a:r>
            <a:rPr lang="ja-JP" altLang="ja-JP" sz="1300" b="0" i="0" baseline="0">
              <a:solidFill>
                <a:schemeClr val="dk1"/>
              </a:solidFill>
              <a:effectLst/>
              <a:latin typeface="+mn-lt"/>
              <a:ea typeface="+mn-ea"/>
              <a:cs typeface="+mn-cs"/>
            </a:rPr>
            <a:t>資格審査等の適正化を図るとともに、就労支援等自立に向けた取り組みを実施することで増大する扶助費の抑制を図る。</a:t>
          </a:r>
          <a:endParaRPr lang="ja-JP" altLang="ja-JP" sz="1300">
            <a:effectLst/>
          </a:endParaRPr>
        </a:p>
        <a:p>
          <a:r>
            <a:rPr kumimoji="1" lang="ja-JP" altLang="ja-JP" sz="1300">
              <a:solidFill>
                <a:schemeClr val="dk1"/>
              </a:solidFill>
              <a:effectLst/>
              <a:latin typeface="+mn-lt"/>
              <a:ea typeface="+mn-ea"/>
              <a:cs typeface="+mn-cs"/>
            </a:rPr>
            <a:t>○農林水産業費　：　住民一人当たり</a:t>
          </a:r>
          <a:r>
            <a:rPr kumimoji="1" lang="en-US" altLang="ja-JP" sz="1300">
              <a:solidFill>
                <a:schemeClr val="dk1"/>
              </a:solidFill>
              <a:effectLst/>
              <a:latin typeface="+mn-lt"/>
              <a:ea typeface="+mn-ea"/>
              <a:cs typeface="+mn-cs"/>
            </a:rPr>
            <a:t>8,049</a:t>
          </a:r>
          <a:r>
            <a:rPr kumimoji="1" lang="ja-JP" altLang="ja-JP" sz="1300">
              <a:solidFill>
                <a:schemeClr val="dk1"/>
              </a:solidFill>
              <a:effectLst/>
              <a:latin typeface="+mn-lt"/>
              <a:ea typeface="+mn-ea"/>
              <a:cs typeface="+mn-cs"/>
            </a:rPr>
            <a:t>円となっており、類似団体平均に比べ高止まりしている。これは、都市型の産業構造を有する類似団体内において耕地面積が広大であり、浸水対策事業及び農村環境整備事業を実施していることが要因である。</a:t>
          </a:r>
          <a:endParaRPr lang="ja-JP" altLang="ja-JP" sz="1300">
            <a:effectLst/>
          </a:endParaRPr>
        </a:p>
        <a:p>
          <a:r>
            <a:rPr kumimoji="1" lang="ja-JP" altLang="ja-JP" sz="1300">
              <a:solidFill>
                <a:schemeClr val="dk1"/>
              </a:solidFill>
              <a:effectLst/>
              <a:latin typeface="+mn-lt"/>
              <a:ea typeface="+mn-ea"/>
              <a:cs typeface="+mn-cs"/>
            </a:rPr>
            <a:t>○土木費　：　住民一人当たり</a:t>
          </a:r>
          <a:r>
            <a:rPr kumimoji="1" lang="en-US" altLang="ja-JP" sz="1300">
              <a:solidFill>
                <a:schemeClr val="dk1"/>
              </a:solidFill>
              <a:effectLst/>
              <a:latin typeface="+mn-lt"/>
              <a:ea typeface="+mn-ea"/>
              <a:cs typeface="+mn-cs"/>
            </a:rPr>
            <a:t>47,157</a:t>
          </a:r>
          <a:r>
            <a:rPr kumimoji="1" lang="ja-JP" altLang="ja-JP" sz="1300">
              <a:solidFill>
                <a:schemeClr val="dk1"/>
              </a:solidFill>
              <a:effectLst/>
              <a:latin typeface="+mn-lt"/>
              <a:ea typeface="+mn-ea"/>
              <a:cs typeface="+mn-cs"/>
            </a:rPr>
            <a:t>円となっており、類似団体平均に比べ平成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年度決算から高い水準にある。これは、市の主要施策として実施している浸水対策事業及び中心市街地活性化事業によって、普通建設事業費が増加したことが要因である。</a:t>
          </a:r>
          <a:endParaRPr lang="ja-JP" altLang="ja-JP" sz="1300">
            <a:effectLst/>
          </a:endParaRPr>
        </a:p>
        <a:p>
          <a:r>
            <a:rPr kumimoji="1" lang="ja-JP" altLang="ja-JP" sz="1300">
              <a:solidFill>
                <a:schemeClr val="dk1"/>
              </a:solidFill>
              <a:effectLst/>
              <a:latin typeface="+mn-lt"/>
              <a:ea typeface="+mn-ea"/>
              <a:cs typeface="+mn-cs"/>
            </a:rPr>
            <a:t>○教育費　：　住民一人当たり</a:t>
          </a:r>
          <a:r>
            <a:rPr kumimoji="1" lang="en-US" altLang="ja-JP" sz="1300">
              <a:solidFill>
                <a:schemeClr val="dk1"/>
              </a:solidFill>
              <a:effectLst/>
              <a:latin typeface="+mn-lt"/>
              <a:ea typeface="+mn-ea"/>
              <a:cs typeface="+mn-cs"/>
            </a:rPr>
            <a:t>63,630</a:t>
          </a:r>
          <a:r>
            <a:rPr kumimoji="1" lang="ja-JP" altLang="ja-JP" sz="1300">
              <a:solidFill>
                <a:schemeClr val="dk1"/>
              </a:solidFill>
              <a:effectLst/>
              <a:latin typeface="+mn-lt"/>
              <a:ea typeface="+mn-ea"/>
              <a:cs typeface="+mn-cs"/>
            </a:rPr>
            <a:t>円となっており、類似団体平均に比べ高い水準にある。これは、小中学校の耐震補強工事をはじめ老朽化対策を実施していたこと、また、小中一貫校建設事業を実施していることにより普通建設事業費が高い水準にあることが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行財政改革を着実に進めていることから、実質収支額は継続的に黒字を確保している。実質単年度収支については、赤字になったものの、財政調整基金を取り崩すことなく決算することができた。財政調整基金残高は、前年度決算剰余金の積立等により増加し、標準財政規模比は</a:t>
          </a:r>
          <a:r>
            <a:rPr lang="en-US" altLang="ja-JP" sz="1100" b="0" i="0" baseline="0">
              <a:solidFill>
                <a:schemeClr val="dk1"/>
              </a:solidFill>
              <a:effectLst/>
              <a:latin typeface="+mn-lt"/>
              <a:ea typeface="+mn-ea"/>
              <a:cs typeface="+mn-cs"/>
            </a:rPr>
            <a:t>26.33</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次年度以降においても、小中学校施設整備事業、新庁舎建設事業などの継続事業に加え、公民館整備事業や市立体育館整備事業などが計画されていること、また、合併算定替による普通交付税の逓減が始まることから、財政調整基金残高は減少していく見込みであり、第二次行財政改革大綱において目標としている、「平成</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年度時点で財政調整基金及び減債基金残高を標準財政規模の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％以上」を達成するため、引き続き健全な財政運営に努める。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赤字の会計である小型自動車競走事業特別会計においては、景気低迷の影響により収益金が激減し、平成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年度末時点での累積赤字が</a:t>
          </a:r>
          <a:r>
            <a:rPr lang="en-US" altLang="ja-JP" sz="1100">
              <a:solidFill>
                <a:schemeClr val="dk1"/>
              </a:solidFill>
              <a:effectLst/>
              <a:latin typeface="+mn-lt"/>
              <a:ea typeface="+mn-ea"/>
              <a:cs typeface="+mn-cs"/>
            </a:rPr>
            <a:t>1,609</a:t>
          </a:r>
          <a:r>
            <a:rPr lang="ja-JP" altLang="ja-JP" sz="1100">
              <a:solidFill>
                <a:schemeClr val="dk1"/>
              </a:solidFill>
              <a:effectLst/>
              <a:latin typeface="+mn-lt"/>
              <a:ea typeface="+mn-ea"/>
              <a:cs typeface="+mn-cs"/>
            </a:rPr>
            <a:t>百万円となっている。包括的民間委託の導入により経営改善を図りつつ、場外発売所の増設やミッドナイトレース開催など売り上げ増加のための取り組みを実施しており、平成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年度末時点での累積赤字</a:t>
          </a:r>
          <a:r>
            <a:rPr lang="en-US" altLang="ja-JP" sz="1100">
              <a:solidFill>
                <a:schemeClr val="dk1"/>
              </a:solidFill>
              <a:effectLst/>
              <a:latin typeface="+mn-lt"/>
              <a:ea typeface="+mn-ea"/>
              <a:cs typeface="+mn-cs"/>
            </a:rPr>
            <a:t>1,792</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百万円改善しているものの、大規模な施設の老朽化対策を実施していかなければならない状況にあるなど、更なる事業運営の健全化に取り組む必要がある。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69491468</v>
      </c>
      <c r="BO4" s="379"/>
      <c r="BP4" s="379"/>
      <c r="BQ4" s="379"/>
      <c r="BR4" s="379"/>
      <c r="BS4" s="379"/>
      <c r="BT4" s="379"/>
      <c r="BU4" s="380"/>
      <c r="BV4" s="378">
        <v>69071900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67124280</v>
      </c>
      <c r="BO5" s="416"/>
      <c r="BP5" s="416"/>
      <c r="BQ5" s="416"/>
      <c r="BR5" s="416"/>
      <c r="BS5" s="416"/>
      <c r="BT5" s="416"/>
      <c r="BU5" s="417"/>
      <c r="BV5" s="415">
        <v>66525838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91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2367188</v>
      </c>
      <c r="BO6" s="416"/>
      <c r="BP6" s="416"/>
      <c r="BQ6" s="416"/>
      <c r="BR6" s="416"/>
      <c r="BS6" s="416"/>
      <c r="BT6" s="416"/>
      <c r="BU6" s="417"/>
      <c r="BV6" s="415">
        <v>2546062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524582</v>
      </c>
      <c r="BO7" s="416"/>
      <c r="BP7" s="416"/>
      <c r="BQ7" s="416"/>
      <c r="BR7" s="416"/>
      <c r="BS7" s="416"/>
      <c r="BT7" s="416"/>
      <c r="BU7" s="417"/>
      <c r="BV7" s="415">
        <v>610574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33450310</v>
      </c>
      <c r="CU7" s="416"/>
      <c r="CV7" s="416"/>
      <c r="CW7" s="416"/>
      <c r="CX7" s="416"/>
      <c r="CY7" s="416"/>
      <c r="CZ7" s="416"/>
      <c r="DA7" s="417"/>
      <c r="DB7" s="415">
        <v>33128308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1842606</v>
      </c>
      <c r="BO8" s="416"/>
      <c r="BP8" s="416"/>
      <c r="BQ8" s="416"/>
      <c r="BR8" s="416"/>
      <c r="BS8" s="416"/>
      <c r="BT8" s="416"/>
      <c r="BU8" s="417"/>
      <c r="BV8" s="415">
        <v>1935488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129146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-92882</v>
      </c>
      <c r="BO9" s="416"/>
      <c r="BP9" s="416"/>
      <c r="BQ9" s="416"/>
      <c r="BR9" s="416"/>
      <c r="BS9" s="416"/>
      <c r="BT9" s="416"/>
      <c r="BU9" s="417"/>
      <c r="BV9" s="415">
        <v>284321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131492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64241</v>
      </c>
      <c r="BO10" s="416"/>
      <c r="BP10" s="416"/>
      <c r="BQ10" s="416"/>
      <c r="BR10" s="416"/>
      <c r="BS10" s="416"/>
      <c r="BT10" s="416"/>
      <c r="BU10" s="417"/>
      <c r="BV10" s="415">
        <v>139177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130517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129343</v>
      </c>
      <c r="S13" s="497"/>
      <c r="T13" s="497"/>
      <c r="U13" s="497"/>
      <c r="V13" s="498"/>
      <c r="W13" s="431" t="s">
        <v>120</v>
      </c>
      <c r="X13" s="432"/>
      <c r="Y13" s="432"/>
      <c r="Z13" s="432"/>
      <c r="AA13" s="432"/>
      <c r="AB13" s="422"/>
      <c r="AC13" s="466">
        <v>1215</v>
      </c>
      <c r="AD13" s="467"/>
      <c r="AE13" s="467"/>
      <c r="AF13" s="467"/>
      <c r="AG13" s="506"/>
      <c r="AH13" s="466">
        <v>1642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-28641</v>
      </c>
      <c r="BO13" s="416"/>
      <c r="BP13" s="416"/>
      <c r="BQ13" s="416"/>
      <c r="BR13" s="416"/>
      <c r="BS13" s="416"/>
      <c r="BT13" s="416"/>
      <c r="BU13" s="417"/>
      <c r="BV13" s="415">
        <v>423498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v>
      </c>
      <c r="CU13" s="413"/>
      <c r="CV13" s="413"/>
      <c r="CW13" s="413"/>
      <c r="CX13" s="413"/>
      <c r="CY13" s="413"/>
      <c r="CZ13" s="413"/>
      <c r="DA13" s="414"/>
      <c r="DB13" s="412">
        <v>6.3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131209</v>
      </c>
      <c r="S14" s="497"/>
      <c r="T14" s="497"/>
      <c r="U14" s="497"/>
      <c r="V14" s="498"/>
      <c r="W14" s="405"/>
      <c r="X14" s="406"/>
      <c r="Y14" s="406"/>
      <c r="Z14" s="406"/>
      <c r="AA14" s="406"/>
      <c r="AB14" s="395"/>
      <c r="AC14" s="499">
        <v>2.2000000000000002</v>
      </c>
      <c r="AD14" s="500"/>
      <c r="AE14" s="500"/>
      <c r="AF14" s="500"/>
      <c r="AG14" s="501"/>
      <c r="AH14" s="499">
        <v>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14</v>
      </c>
      <c r="CU14" s="511"/>
      <c r="CV14" s="511"/>
      <c r="CW14" s="511"/>
      <c r="CX14" s="511"/>
      <c r="CY14" s="511"/>
      <c r="CZ14" s="511"/>
      <c r="DA14" s="512"/>
      <c r="DB14" s="510">
        <v>12.9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130018</v>
      </c>
      <c r="S15" s="497"/>
      <c r="T15" s="497"/>
      <c r="U15" s="497"/>
      <c r="V15" s="498"/>
      <c r="W15" s="431" t="s">
        <v>127</v>
      </c>
      <c r="X15" s="432"/>
      <c r="Y15" s="432"/>
      <c r="Z15" s="432"/>
      <c r="AA15" s="432"/>
      <c r="AB15" s="422"/>
      <c r="AC15" s="466">
        <v>12502</v>
      </c>
      <c r="AD15" s="467"/>
      <c r="AE15" s="467"/>
      <c r="AF15" s="467"/>
      <c r="AG15" s="506"/>
      <c r="AH15" s="466">
        <v>13864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12803605</v>
      </c>
      <c r="BO15" s="379"/>
      <c r="BP15" s="379"/>
      <c r="BQ15" s="379"/>
      <c r="BR15" s="379"/>
      <c r="BS15" s="379"/>
      <c r="BT15" s="379"/>
      <c r="BU15" s="380"/>
      <c r="BV15" s="378">
        <v>12303496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22.8</v>
      </c>
      <c r="AD16" s="500"/>
      <c r="AE16" s="500"/>
      <c r="AF16" s="500"/>
      <c r="AG16" s="501"/>
      <c r="AH16" s="499">
        <v>23.7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25805816</v>
      </c>
      <c r="BO16" s="416"/>
      <c r="BP16" s="416"/>
      <c r="BQ16" s="416"/>
      <c r="BR16" s="416"/>
      <c r="BS16" s="416"/>
      <c r="BT16" s="416"/>
      <c r="BU16" s="417"/>
      <c r="BV16" s="415">
        <v>24694808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41154</v>
      </c>
      <c r="AD17" s="467"/>
      <c r="AE17" s="467"/>
      <c r="AF17" s="467"/>
      <c r="AG17" s="506"/>
      <c r="AH17" s="466">
        <v>42663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16214764</v>
      </c>
      <c r="BO17" s="416"/>
      <c r="BP17" s="416"/>
      <c r="BQ17" s="416"/>
      <c r="BR17" s="416"/>
      <c r="BS17" s="416"/>
      <c r="BT17" s="416"/>
      <c r="BU17" s="417"/>
      <c r="BV17" s="415">
        <v>15832900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214.07</v>
      </c>
      <c r="M18" s="528"/>
      <c r="N18" s="528"/>
      <c r="O18" s="528"/>
      <c r="P18" s="528"/>
      <c r="Q18" s="528"/>
      <c r="R18" s="529"/>
      <c r="S18" s="529"/>
      <c r="T18" s="529"/>
      <c r="U18" s="529"/>
      <c r="V18" s="530"/>
      <c r="W18" s="433"/>
      <c r="X18" s="434"/>
      <c r="Y18" s="434"/>
      <c r="Z18" s="434"/>
      <c r="AA18" s="434"/>
      <c r="AB18" s="425"/>
      <c r="AC18" s="531">
        <v>75</v>
      </c>
      <c r="AD18" s="532"/>
      <c r="AE18" s="532"/>
      <c r="AF18" s="532"/>
      <c r="AG18" s="533"/>
      <c r="AH18" s="531">
        <v>72.900000000000006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30510037</v>
      </c>
      <c r="BO18" s="416"/>
      <c r="BP18" s="416"/>
      <c r="BQ18" s="416"/>
      <c r="BR18" s="416"/>
      <c r="BS18" s="416"/>
      <c r="BT18" s="416"/>
      <c r="BU18" s="417"/>
      <c r="BV18" s="415">
        <v>30214033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603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38592234</v>
      </c>
      <c r="BO19" s="416"/>
      <c r="BP19" s="416"/>
      <c r="BQ19" s="416"/>
      <c r="BR19" s="416"/>
      <c r="BS19" s="416"/>
      <c r="BT19" s="416"/>
      <c r="BU19" s="417"/>
      <c r="BV19" s="415">
        <v>37940023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54732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67020604</v>
      </c>
      <c r="BO23" s="416"/>
      <c r="BP23" s="416"/>
      <c r="BQ23" s="416"/>
      <c r="BR23" s="416"/>
      <c r="BS23" s="416"/>
      <c r="BT23" s="416"/>
      <c r="BU23" s="417"/>
      <c r="BV23" s="415">
        <v>61210899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8838</v>
      </c>
      <c r="R24" s="467"/>
      <c r="S24" s="467"/>
      <c r="T24" s="467"/>
      <c r="U24" s="467"/>
      <c r="V24" s="506"/>
      <c r="W24" s="561"/>
      <c r="X24" s="549"/>
      <c r="Y24" s="550"/>
      <c r="Z24" s="465" t="s">
        <v>150</v>
      </c>
      <c r="AA24" s="445"/>
      <c r="AB24" s="445"/>
      <c r="AC24" s="445"/>
      <c r="AD24" s="445"/>
      <c r="AE24" s="445"/>
      <c r="AF24" s="445"/>
      <c r="AG24" s="446"/>
      <c r="AH24" s="466">
        <v>738</v>
      </c>
      <c r="AI24" s="467"/>
      <c r="AJ24" s="467"/>
      <c r="AK24" s="467"/>
      <c r="AL24" s="506"/>
      <c r="AM24" s="466">
        <v>2459016</v>
      </c>
      <c r="AN24" s="467"/>
      <c r="AO24" s="467"/>
      <c r="AP24" s="467"/>
      <c r="AQ24" s="467"/>
      <c r="AR24" s="506"/>
      <c r="AS24" s="466">
        <v>3332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52582757</v>
      </c>
      <c r="BO24" s="416"/>
      <c r="BP24" s="416"/>
      <c r="BQ24" s="416"/>
      <c r="BR24" s="416"/>
      <c r="BS24" s="416"/>
      <c r="BT24" s="416"/>
      <c r="BU24" s="417"/>
      <c r="BV24" s="415">
        <v>51768657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7600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5891242</v>
      </c>
      <c r="BO25" s="379"/>
      <c r="BP25" s="379"/>
      <c r="BQ25" s="379"/>
      <c r="BR25" s="379"/>
      <c r="BS25" s="379"/>
      <c r="BT25" s="379"/>
      <c r="BU25" s="380"/>
      <c r="BV25" s="378">
        <v>8186268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6660</v>
      </c>
      <c r="R26" s="467"/>
      <c r="S26" s="467"/>
      <c r="T26" s="467"/>
      <c r="U26" s="467"/>
      <c r="V26" s="506"/>
      <c r="W26" s="561"/>
      <c r="X26" s="549"/>
      <c r="Y26" s="550"/>
      <c r="Z26" s="465" t="s">
        <v>156</v>
      </c>
      <c r="AA26" s="571"/>
      <c r="AB26" s="571"/>
      <c r="AC26" s="571"/>
      <c r="AD26" s="571"/>
      <c r="AE26" s="571"/>
      <c r="AF26" s="571"/>
      <c r="AG26" s="572"/>
      <c r="AH26" s="466">
        <v>75</v>
      </c>
      <c r="AI26" s="467"/>
      <c r="AJ26" s="467"/>
      <c r="AK26" s="467"/>
      <c r="AL26" s="506"/>
      <c r="AM26" s="466">
        <v>269475</v>
      </c>
      <c r="AN26" s="467"/>
      <c r="AO26" s="467"/>
      <c r="AP26" s="467"/>
      <c r="AQ26" s="467"/>
      <c r="AR26" s="506"/>
      <c r="AS26" s="466">
        <v>3593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5760</v>
      </c>
      <c r="R27" s="467"/>
      <c r="S27" s="467"/>
      <c r="T27" s="467"/>
      <c r="U27" s="467"/>
      <c r="V27" s="506"/>
      <c r="W27" s="561"/>
      <c r="X27" s="549"/>
      <c r="Y27" s="550"/>
      <c r="Z27" s="465" t="s">
        <v>159</v>
      </c>
      <c r="AA27" s="445"/>
      <c r="AB27" s="445"/>
      <c r="AC27" s="445"/>
      <c r="AD27" s="445"/>
      <c r="AE27" s="445"/>
      <c r="AF27" s="445"/>
      <c r="AG27" s="446"/>
      <c r="AH27" s="466">
        <v>32</v>
      </c>
      <c r="AI27" s="467"/>
      <c r="AJ27" s="467"/>
      <c r="AK27" s="467"/>
      <c r="AL27" s="506"/>
      <c r="AM27" s="466">
        <v>105551</v>
      </c>
      <c r="AN27" s="467"/>
      <c r="AO27" s="467"/>
      <c r="AP27" s="467"/>
      <c r="AQ27" s="467"/>
      <c r="AR27" s="506"/>
      <c r="AS27" s="466">
        <v>3298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2643983</v>
      </c>
      <c r="BO27" s="585"/>
      <c r="BP27" s="585"/>
      <c r="BQ27" s="585"/>
      <c r="BR27" s="585"/>
      <c r="BS27" s="585"/>
      <c r="BT27" s="585"/>
      <c r="BU27" s="586"/>
      <c r="BV27" s="584">
        <v>2596793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4960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8806671</v>
      </c>
      <c r="BO28" s="379"/>
      <c r="BP28" s="379"/>
      <c r="BQ28" s="379"/>
      <c r="BR28" s="379"/>
      <c r="BS28" s="379"/>
      <c r="BT28" s="379"/>
      <c r="BU28" s="380"/>
      <c r="BV28" s="378">
        <v>8260324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26</v>
      </c>
      <c r="M29" s="467"/>
      <c r="N29" s="467"/>
      <c r="O29" s="467"/>
      <c r="P29" s="506"/>
      <c r="Q29" s="466">
        <v>4600</v>
      </c>
      <c r="R29" s="467"/>
      <c r="S29" s="467"/>
      <c r="T29" s="467"/>
      <c r="U29" s="467"/>
      <c r="V29" s="506"/>
      <c r="W29" s="562"/>
      <c r="X29" s="563"/>
      <c r="Y29" s="564"/>
      <c r="Z29" s="465" t="s">
        <v>166</v>
      </c>
      <c r="AA29" s="445"/>
      <c r="AB29" s="445"/>
      <c r="AC29" s="445"/>
      <c r="AD29" s="445"/>
      <c r="AE29" s="445"/>
      <c r="AF29" s="445"/>
      <c r="AG29" s="446"/>
      <c r="AH29" s="466">
        <v>770</v>
      </c>
      <c r="AI29" s="467"/>
      <c r="AJ29" s="467"/>
      <c r="AK29" s="467"/>
      <c r="AL29" s="506"/>
      <c r="AM29" s="466">
        <v>2564567</v>
      </c>
      <c r="AN29" s="467"/>
      <c r="AO29" s="467"/>
      <c r="AP29" s="467"/>
      <c r="AQ29" s="467"/>
      <c r="AR29" s="506"/>
      <c r="AS29" s="466">
        <v>3331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6604685</v>
      </c>
      <c r="BO29" s="416"/>
      <c r="BP29" s="416"/>
      <c r="BQ29" s="416"/>
      <c r="BR29" s="416"/>
      <c r="BS29" s="416"/>
      <c r="BT29" s="416"/>
      <c r="BU29" s="417"/>
      <c r="BV29" s="415">
        <v>6062000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7475928</v>
      </c>
      <c r="BO30" s="585"/>
      <c r="BP30" s="585"/>
      <c r="BQ30" s="585"/>
      <c r="BR30" s="585"/>
      <c r="BS30" s="585"/>
      <c r="BT30" s="585"/>
      <c r="BU30" s="586"/>
      <c r="BV30" s="584">
        <v>7493332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15</v>
      </c>
      <c r="BF34" s="596"/>
      <c r="BG34" s="597" t="str">
        <f>IF('各会計、関係団体の財政状況及び健全化判断比率'!B38="","",'各会計、関係団体の財政状況及び健全化判断比率'!B38)</f>
        <v>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飯塚市・桂川町衛生施設組合（一般会計）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27</v>
      </c>
      <c r="CP34" s="596"/>
      <c r="CQ34" s="597" t="str">
        <f>IF('各会計、関係団体の財政状況及び健全化判断比率'!BS7="","",'各会計、関係団体の財政状況及び健全化判断比率'!BS7)</f>
        <v>飯塚市教育文化振興事業団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IF('各会計、関係団体の財政状況及び健全化判断比率'!B35="","",'各会計、関係団体の財政状況及び健全化判断比率'!B35)</f>
        <v>産炭地域小水系用水道事業会計</v>
      </c>
      <c r="AP35" s="597"/>
      <c r="AQ35" s="597"/>
      <c r="AR35" s="597"/>
      <c r="AS35" s="597"/>
      <c r="AT35" s="597"/>
      <c r="AU35" s="597"/>
      <c r="AV35" s="597"/>
      <c r="AW35" s="597"/>
      <c r="AX35" s="597"/>
      <c r="AY35" s="597"/>
      <c r="AZ35" s="597"/>
      <c r="BA35" s="597"/>
      <c r="BB35" s="597"/>
      <c r="BC35" s="597"/>
      <c r="BD35" s="165"/>
      <c r="BE35" s="596">
        <f t="shared" ref="BE35:BE43" si="1">IF(BG35="","",BE34+1)</f>
        <v>16</v>
      </c>
      <c r="BF35" s="596"/>
      <c r="BG35" s="597" t="str">
        <f>IF('各会計、関係団体の財政状況及び健全化判断比率'!B39="","",'各会計、関係団体の財政状況及び健全化判断比率'!B39)</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f t="shared" ref="CO35:CO43" si="3">IF(CQ35="","",CO34+1)</f>
        <v>28</v>
      </c>
      <c r="CP35" s="596"/>
      <c r="CQ35" s="597" t="str">
        <f>IF('各会計、関係団体の財政状況及び健全化判断比率'!BS8="","",'各会計、関係団体の財政状況及び健全化判断比率'!BS8)</f>
        <v>福岡ソフトウェアセンター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住宅新築資金等貸付特別会計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介護保険特別会計介護サービス事業勘定</v>
      </c>
      <c r="X36" s="597"/>
      <c r="Y36" s="597"/>
      <c r="Z36" s="597"/>
      <c r="AA36" s="597"/>
      <c r="AB36" s="597"/>
      <c r="AC36" s="597"/>
      <c r="AD36" s="597"/>
      <c r="AE36" s="597"/>
      <c r="AF36" s="597"/>
      <c r="AG36" s="597"/>
      <c r="AH36" s="597"/>
      <c r="AI36" s="597"/>
      <c r="AJ36" s="597"/>
      <c r="AK36" s="597"/>
      <c r="AL36" s="165"/>
      <c r="AM36" s="596">
        <f t="shared" si="0"/>
        <v>13</v>
      </c>
      <c r="AN36" s="596"/>
      <c r="AO36" s="597" t="str">
        <f>IF('各会計、関係団体の財政状況及び健全化判断比率'!B36="","",'各会計、関係団体の財政状況及び健全化判断比率'!B36)</f>
        <v>飯塚市立病院事業会計</v>
      </c>
      <c r="AP36" s="597"/>
      <c r="AQ36" s="597"/>
      <c r="AR36" s="597"/>
      <c r="AS36" s="597"/>
      <c r="AT36" s="597"/>
      <c r="AU36" s="597"/>
      <c r="AV36" s="597"/>
      <c r="AW36" s="597"/>
      <c r="AX36" s="597"/>
      <c r="AY36" s="597"/>
      <c r="AZ36" s="597"/>
      <c r="BA36" s="597"/>
      <c r="BB36" s="597"/>
      <c r="BC36" s="597"/>
      <c r="BD36" s="165"/>
      <c r="BE36" s="596">
        <f t="shared" si="1"/>
        <v>17</v>
      </c>
      <c r="BF36" s="596"/>
      <c r="BG36" s="597" t="str">
        <f>IF('各会計、関係団体の財政状況及び健全化判断比率'!B40="","",'各会計、関係団体の財政状況及び健全化判断比率'!B40)</f>
        <v>工業用地造成事業特別会計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f t="shared" si="3"/>
        <v>29</v>
      </c>
      <c r="CP36" s="596"/>
      <c r="CQ36" s="597" t="str">
        <f>IF('各会計、関係団体の財政状況及び健全化判断比率'!BS9="","",'各会計、関係団体の財政状況及び健全化判断比率'!BS9)</f>
        <v>飯塚市土地開発公社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汚水処理事業特別会計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f t="shared" si="0"/>
        <v>14</v>
      </c>
      <c r="AN37" s="596"/>
      <c r="AO37" s="597" t="str">
        <f>IF('各会計、関係団体の財政状況及び健全化判断比率'!B37="","",'各会計、関係団体の財政状況及び健全化判断比率'!B37)</f>
        <v>下水道事業会計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飯塚地区消防組合（一般会計）</v>
      </c>
      <c r="BZ37" s="597"/>
      <c r="CA37" s="597"/>
      <c r="CB37" s="597"/>
      <c r="CC37" s="597"/>
      <c r="CD37" s="597"/>
      <c r="CE37" s="597"/>
      <c r="CF37" s="597"/>
      <c r="CG37" s="597"/>
      <c r="CH37" s="597"/>
      <c r="CI37" s="597"/>
      <c r="CJ37" s="597"/>
      <c r="CK37" s="597"/>
      <c r="CL37" s="597"/>
      <c r="CM37" s="597"/>
      <c r="CN37" s="165"/>
      <c r="CO37" s="596">
        <f t="shared" si="3"/>
        <v>30</v>
      </c>
      <c r="CP37" s="596"/>
      <c r="CQ37" s="597" t="str">
        <f>IF('各会計、関係団体の財政状況及び健全化判断比率'!BS10="","",'各会計、関係団体の財政状況及び健全化判断比率'!BS10)</f>
        <v>サンビレッジ茜</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ふくおか県央環境施設組合（一般会計）</v>
      </c>
      <c r="BZ38" s="597"/>
      <c r="CA38" s="597"/>
      <c r="CB38" s="597"/>
      <c r="CC38" s="597"/>
      <c r="CD38" s="597"/>
      <c r="CE38" s="597"/>
      <c r="CF38" s="597"/>
      <c r="CG38" s="597"/>
      <c r="CH38" s="597"/>
      <c r="CI38" s="597"/>
      <c r="CJ38" s="597"/>
      <c r="CK38" s="597"/>
      <c r="CL38" s="597"/>
      <c r="CM38" s="597"/>
      <c r="CN38" s="165"/>
      <c r="CO38" s="596">
        <f t="shared" si="3"/>
        <v>31</v>
      </c>
      <c r="CP38" s="596"/>
      <c r="CQ38" s="597" t="str">
        <f>IF('各会計、関係団体の財政状況及び健全化判断比率'!BS11="","",'各会計、関係団体の財政状況及び健全化判断比率'!BS11)</f>
        <v>筑豊勤労者福祉協会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10</v>
      </c>
      <c r="V39" s="596"/>
      <c r="W39" s="597" t="str">
        <f>IF('各会計、関係団体の財政状況及び健全化判断比率'!B33="","",'各会計、関係団体の財政状況及び健全化判断比率'!B33)</f>
        <v>小型自動車競走事業特別会計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福岡県自治振興組合（一般会計）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福岡県自治振興組合（公文書館事業特別会計）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25</v>
      </c>
      <c r="BX41" s="596"/>
      <c r="BY41" s="597" t="str">
        <f>IF('各会計、関係団体の財政状況及び健全化判断比率'!B75="","",'各会計、関係団体の財政状況及び健全化判断比率'!B75)</f>
        <v>福岡県後期高齢者医療広域連合（一般会計）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26</v>
      </c>
      <c r="BX42" s="596"/>
      <c r="BY42" s="597" t="str">
        <f>IF('各会計、関係団体の財政状況及び健全化判断比率'!B76="","",'各会計、関係団体の財政状況及び健全化判断比率'!B76)</f>
        <v>福岡県後期高齢者医療広域連合（後期高齢者医療特別会計）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t="s">
        <v>533</v>
      </c>
      <c r="G34" s="33" t="s">
        <v>534</v>
      </c>
      <c r="H34" s="33" t="s">
        <v>535</v>
      </c>
      <c r="I34" s="33" t="s">
        <v>536</v>
      </c>
      <c r="J34" s="34" t="s">
        <v>537</v>
      </c>
      <c r="K34" s="22"/>
      <c r="L34" s="22"/>
      <c r="M34" s="22"/>
      <c r="N34" s="22"/>
      <c r="O34" s="22"/>
      <c r="P34" s="22"/>
    </row>
    <row r="35" spans="1:16" ht="39" customHeight="1">
      <c r="A35" s="22"/>
      <c r="B35" s="35"/>
      <c r="C35" s="1175" t="s">
        <v>538</v>
      </c>
      <c r="D35" s="1176"/>
      <c r="E35" s="1177"/>
      <c r="F35" s="36">
        <v>4.92</v>
      </c>
      <c r="G35" s="37">
        <v>5.25</v>
      </c>
      <c r="H35" s="37">
        <v>5.62</v>
      </c>
      <c r="I35" s="37">
        <v>5.19</v>
      </c>
      <c r="J35" s="38">
        <v>5.57</v>
      </c>
      <c r="K35" s="22"/>
      <c r="L35" s="22"/>
      <c r="M35" s="22"/>
      <c r="N35" s="22"/>
      <c r="O35" s="22"/>
      <c r="P35" s="22"/>
    </row>
    <row r="36" spans="1:16" ht="39" customHeight="1">
      <c r="A36" s="22"/>
      <c r="B36" s="35"/>
      <c r="C36" s="1175" t="s">
        <v>539</v>
      </c>
      <c r="D36" s="1176"/>
      <c r="E36" s="1177"/>
      <c r="F36" s="36">
        <v>4.5999999999999996</v>
      </c>
      <c r="G36" s="37">
        <v>5.12</v>
      </c>
      <c r="H36" s="37">
        <v>4.83</v>
      </c>
      <c r="I36" s="37">
        <v>5.81</v>
      </c>
      <c r="J36" s="38">
        <v>5.47</v>
      </c>
      <c r="K36" s="22"/>
      <c r="L36" s="22"/>
      <c r="M36" s="22"/>
      <c r="N36" s="22"/>
      <c r="O36" s="22"/>
      <c r="P36" s="22"/>
    </row>
    <row r="37" spans="1:16" ht="39" customHeight="1">
      <c r="A37" s="22"/>
      <c r="B37" s="35"/>
      <c r="C37" s="1175" t="s">
        <v>540</v>
      </c>
      <c r="D37" s="1176"/>
      <c r="E37" s="1177"/>
      <c r="F37" s="36">
        <v>0</v>
      </c>
      <c r="G37" s="37">
        <v>0</v>
      </c>
      <c r="H37" s="37">
        <v>0</v>
      </c>
      <c r="I37" s="37">
        <v>0</v>
      </c>
      <c r="J37" s="38">
        <v>4.01</v>
      </c>
      <c r="K37" s="22"/>
      <c r="L37" s="22"/>
      <c r="M37" s="22"/>
      <c r="N37" s="22"/>
      <c r="O37" s="22"/>
      <c r="P37" s="22"/>
    </row>
    <row r="38" spans="1:16" ht="39" customHeight="1">
      <c r="A38" s="22"/>
      <c r="B38" s="35"/>
      <c r="C38" s="1175" t="s">
        <v>541</v>
      </c>
      <c r="D38" s="1176"/>
      <c r="E38" s="1177"/>
      <c r="F38" s="36">
        <v>1.74</v>
      </c>
      <c r="G38" s="37">
        <v>1.75</v>
      </c>
      <c r="H38" s="37">
        <v>1.85</v>
      </c>
      <c r="I38" s="37">
        <v>2.08</v>
      </c>
      <c r="J38" s="38">
        <v>2.2799999999999998</v>
      </c>
      <c r="K38" s="22"/>
      <c r="L38" s="22"/>
      <c r="M38" s="22"/>
      <c r="N38" s="22"/>
      <c r="O38" s="22"/>
      <c r="P38" s="22"/>
    </row>
    <row r="39" spans="1:16" ht="39" customHeight="1">
      <c r="A39" s="22"/>
      <c r="B39" s="35"/>
      <c r="C39" s="1175" t="s">
        <v>542</v>
      </c>
      <c r="D39" s="1176"/>
      <c r="E39" s="1177"/>
      <c r="F39" s="36">
        <v>0.14000000000000001</v>
      </c>
      <c r="G39" s="37">
        <v>0.23</v>
      </c>
      <c r="H39" s="37">
        <v>0.94</v>
      </c>
      <c r="I39" s="37">
        <v>0.89</v>
      </c>
      <c r="J39" s="38">
        <v>0.68</v>
      </c>
      <c r="K39" s="22"/>
      <c r="L39" s="22"/>
      <c r="M39" s="22"/>
      <c r="N39" s="22"/>
      <c r="O39" s="22"/>
      <c r="P39" s="22"/>
    </row>
    <row r="40" spans="1:16" ht="39" customHeight="1">
      <c r="A40" s="22"/>
      <c r="B40" s="35"/>
      <c r="C40" s="1175" t="s">
        <v>543</v>
      </c>
      <c r="D40" s="1176"/>
      <c r="E40" s="1177"/>
      <c r="F40" s="36">
        <v>0.03</v>
      </c>
      <c r="G40" s="37">
        <v>0.03</v>
      </c>
      <c r="H40" s="37">
        <v>0.21</v>
      </c>
      <c r="I40" s="37">
        <v>0.21</v>
      </c>
      <c r="J40" s="38">
        <v>0.35</v>
      </c>
      <c r="K40" s="22"/>
      <c r="L40" s="22"/>
      <c r="M40" s="22"/>
      <c r="N40" s="22"/>
      <c r="O40" s="22"/>
      <c r="P40" s="22"/>
    </row>
    <row r="41" spans="1:16" ht="39" customHeight="1">
      <c r="A41" s="22"/>
      <c r="B41" s="35"/>
      <c r="C41" s="1175" t="s">
        <v>544</v>
      </c>
      <c r="D41" s="1176"/>
      <c r="E41" s="1177"/>
      <c r="F41" s="36">
        <v>0.09</v>
      </c>
      <c r="G41" s="37">
        <v>0.13</v>
      </c>
      <c r="H41" s="37">
        <v>0.12</v>
      </c>
      <c r="I41" s="37">
        <v>0.12</v>
      </c>
      <c r="J41" s="38">
        <v>0.12</v>
      </c>
      <c r="K41" s="22"/>
      <c r="L41" s="22"/>
      <c r="M41" s="22"/>
      <c r="N41" s="22"/>
      <c r="O41" s="22"/>
      <c r="P41" s="22"/>
    </row>
    <row r="42" spans="1:16" ht="39" customHeight="1">
      <c r="A42" s="22"/>
      <c r="B42" s="39"/>
      <c r="C42" s="1175" t="s">
        <v>545</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546</v>
      </c>
      <c r="D43" s="1179"/>
      <c r="E43" s="1180"/>
      <c r="F43" s="41">
        <v>0.11</v>
      </c>
      <c r="G43" s="42">
        <v>0.16</v>
      </c>
      <c r="H43" s="42">
        <v>0.23</v>
      </c>
      <c r="I43" s="42">
        <v>7.0000000000000007E-2</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7141</v>
      </c>
      <c r="L45" s="60">
        <v>6565</v>
      </c>
      <c r="M45" s="60">
        <v>5717</v>
      </c>
      <c r="N45" s="60">
        <v>5970</v>
      </c>
      <c r="O45" s="61">
        <v>6064</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669</v>
      </c>
      <c r="L48" s="64">
        <v>684</v>
      </c>
      <c r="M48" s="64">
        <v>512</v>
      </c>
      <c r="N48" s="64">
        <v>547</v>
      </c>
      <c r="O48" s="65">
        <v>534</v>
      </c>
      <c r="P48" s="48"/>
      <c r="Q48" s="48"/>
      <c r="R48" s="48"/>
      <c r="S48" s="48"/>
      <c r="T48" s="48"/>
      <c r="U48" s="48"/>
    </row>
    <row r="49" spans="1:21" ht="30.75" customHeight="1">
      <c r="A49" s="48"/>
      <c r="B49" s="1193"/>
      <c r="C49" s="1194"/>
      <c r="D49" s="62"/>
      <c r="E49" s="1185" t="s">
        <v>15</v>
      </c>
      <c r="F49" s="1185"/>
      <c r="G49" s="1185"/>
      <c r="H49" s="1185"/>
      <c r="I49" s="1185"/>
      <c r="J49" s="1186"/>
      <c r="K49" s="63">
        <v>230</v>
      </c>
      <c r="L49" s="64">
        <v>228</v>
      </c>
      <c r="M49" s="64">
        <v>183</v>
      </c>
      <c r="N49" s="64">
        <v>137</v>
      </c>
      <c r="O49" s="65">
        <v>135</v>
      </c>
      <c r="P49" s="48"/>
      <c r="Q49" s="48"/>
      <c r="R49" s="48"/>
      <c r="S49" s="48"/>
      <c r="T49" s="48"/>
      <c r="U49" s="48"/>
    </row>
    <row r="50" spans="1:21" ht="30.75" customHeight="1">
      <c r="A50" s="48"/>
      <c r="B50" s="1193"/>
      <c r="C50" s="1194"/>
      <c r="D50" s="62"/>
      <c r="E50" s="1185" t="s">
        <v>16</v>
      </c>
      <c r="F50" s="1185"/>
      <c r="G50" s="1185"/>
      <c r="H50" s="1185"/>
      <c r="I50" s="1185"/>
      <c r="J50" s="1186"/>
      <c r="K50" s="63">
        <v>140</v>
      </c>
      <c r="L50" s="64">
        <v>133</v>
      </c>
      <c r="M50" s="64">
        <v>126</v>
      </c>
      <c r="N50" s="64">
        <v>189</v>
      </c>
      <c r="O50" s="65">
        <v>275</v>
      </c>
      <c r="P50" s="48"/>
      <c r="Q50" s="48"/>
      <c r="R50" s="48"/>
      <c r="S50" s="48"/>
      <c r="T50" s="48"/>
      <c r="U50" s="48"/>
    </row>
    <row r="51" spans="1:21" ht="30.75" customHeight="1">
      <c r="A51" s="48"/>
      <c r="B51" s="1195"/>
      <c r="C51" s="1196"/>
      <c r="D51" s="66"/>
      <c r="E51" s="1185" t="s">
        <v>17</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5238</v>
      </c>
      <c r="L52" s="64">
        <v>5129</v>
      </c>
      <c r="M52" s="64">
        <v>5055</v>
      </c>
      <c r="N52" s="64">
        <v>5452</v>
      </c>
      <c r="O52" s="65">
        <v>5594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2942</v>
      </c>
      <c r="L53" s="69">
        <v>2482</v>
      </c>
      <c r="M53" s="69">
        <v>1483</v>
      </c>
      <c r="N53" s="69">
        <v>1391</v>
      </c>
      <c r="O53" s="70">
        <v>1414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50086</v>
      </c>
      <c r="J41" s="83">
        <v>52612</v>
      </c>
      <c r="K41" s="83">
        <v>55741</v>
      </c>
      <c r="L41" s="83">
        <v>61211</v>
      </c>
      <c r="M41" s="84">
        <v>67123</v>
      </c>
    </row>
    <row r="42" spans="2:13" ht="27.75" customHeight="1">
      <c r="B42" s="1201"/>
      <c r="C42" s="1202"/>
      <c r="D42" s="85"/>
      <c r="E42" s="1207" t="s">
        <v>25</v>
      </c>
      <c r="F42" s="1207"/>
      <c r="G42" s="1207"/>
      <c r="H42" s="1208"/>
      <c r="I42" s="86">
        <v>1983</v>
      </c>
      <c r="J42" s="87">
        <v>1984</v>
      </c>
      <c r="K42" s="87">
        <v>1736</v>
      </c>
      <c r="L42" s="87">
        <v>1729</v>
      </c>
      <c r="M42" s="88">
        <v>1593</v>
      </c>
    </row>
    <row r="43" spans="2:13" ht="27.75" customHeight="1">
      <c r="B43" s="1201"/>
      <c r="C43" s="1202"/>
      <c r="D43" s="85"/>
      <c r="E43" s="1207" t="s">
        <v>26</v>
      </c>
      <c r="F43" s="1207"/>
      <c r="G43" s="1207"/>
      <c r="H43" s="1208"/>
      <c r="I43" s="86">
        <v>7076</v>
      </c>
      <c r="J43" s="87">
        <v>7180</v>
      </c>
      <c r="K43" s="87">
        <v>7592</v>
      </c>
      <c r="L43" s="87">
        <v>8764</v>
      </c>
      <c r="M43" s="88">
        <v>8629</v>
      </c>
    </row>
    <row r="44" spans="2:13" ht="27.75" customHeight="1">
      <c r="B44" s="1201"/>
      <c r="C44" s="1202"/>
      <c r="D44" s="85"/>
      <c r="E44" s="1207" t="s">
        <v>27</v>
      </c>
      <c r="F44" s="1207"/>
      <c r="G44" s="1207"/>
      <c r="H44" s="1208"/>
      <c r="I44" s="86">
        <v>1597</v>
      </c>
      <c r="J44" s="87">
        <v>1274</v>
      </c>
      <c r="K44" s="87">
        <v>990</v>
      </c>
      <c r="L44" s="87">
        <v>749</v>
      </c>
      <c r="M44" s="88">
        <v>505</v>
      </c>
    </row>
    <row r="45" spans="2:13" ht="27.75" customHeight="1">
      <c r="B45" s="1201"/>
      <c r="C45" s="1202"/>
      <c r="D45" s="85"/>
      <c r="E45" s="1207" t="s">
        <v>28</v>
      </c>
      <c r="F45" s="1207"/>
      <c r="G45" s="1207"/>
      <c r="H45" s="1208"/>
      <c r="I45" s="86">
        <v>10643</v>
      </c>
      <c r="J45" s="87">
        <v>10525</v>
      </c>
      <c r="K45" s="87">
        <v>10226</v>
      </c>
      <c r="L45" s="87">
        <v>9840</v>
      </c>
      <c r="M45" s="88">
        <v>9377</v>
      </c>
    </row>
    <row r="46" spans="2:13" ht="27.75" customHeight="1">
      <c r="B46" s="1201"/>
      <c r="C46" s="1202"/>
      <c r="D46" s="85"/>
      <c r="E46" s="1207" t="s">
        <v>29</v>
      </c>
      <c r="F46" s="1207"/>
      <c r="G46" s="1207"/>
      <c r="H46" s="1208"/>
      <c r="I46" s="86">
        <v>6</v>
      </c>
      <c r="J46" s="87">
        <v>6</v>
      </c>
      <c r="K46" s="87">
        <v>6</v>
      </c>
      <c r="L46" s="87">
        <v>1</v>
      </c>
      <c r="M46" s="88">
        <v>0</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16520</v>
      </c>
      <c r="J49" s="87">
        <v>15407</v>
      </c>
      <c r="K49" s="87">
        <v>18273</v>
      </c>
      <c r="L49" s="87">
        <v>19555</v>
      </c>
      <c r="M49" s="88">
        <v>20824</v>
      </c>
    </row>
    <row r="50" spans="2:13" ht="27.75" customHeight="1">
      <c r="B50" s="1201"/>
      <c r="C50" s="1202"/>
      <c r="D50" s="85"/>
      <c r="E50" s="1207" t="s">
        <v>34</v>
      </c>
      <c r="F50" s="1207"/>
      <c r="G50" s="1207"/>
      <c r="H50" s="1208"/>
      <c r="I50" s="86">
        <v>5507</v>
      </c>
      <c r="J50" s="87">
        <v>5269</v>
      </c>
      <c r="K50" s="87">
        <v>6598</v>
      </c>
      <c r="L50" s="87">
        <v>6249</v>
      </c>
      <c r="M50" s="88">
        <v>5885</v>
      </c>
    </row>
    <row r="51" spans="2:13" ht="27.75" customHeight="1">
      <c r="B51" s="1203"/>
      <c r="C51" s="1204"/>
      <c r="D51" s="85"/>
      <c r="E51" s="1207" t="s">
        <v>35</v>
      </c>
      <c r="F51" s="1207"/>
      <c r="G51" s="1207"/>
      <c r="H51" s="1208"/>
      <c r="I51" s="86">
        <v>43554</v>
      </c>
      <c r="J51" s="87">
        <v>46385</v>
      </c>
      <c r="K51" s="87">
        <v>49580</v>
      </c>
      <c r="L51" s="87">
        <v>52853</v>
      </c>
      <c r="M51" s="88">
        <v>56545</v>
      </c>
    </row>
    <row r="52" spans="2:13" ht="27.75" customHeight="1" thickBot="1">
      <c r="B52" s="1211" t="s">
        <v>36</v>
      </c>
      <c r="C52" s="1212"/>
      <c r="D52" s="90"/>
      <c r="E52" s="1213" t="s">
        <v>37</v>
      </c>
      <c r="F52" s="1213"/>
      <c r="G52" s="1213"/>
      <c r="H52" s="1214"/>
      <c r="I52" s="91">
        <v>5808</v>
      </c>
      <c r="J52" s="92">
        <v>6521</v>
      </c>
      <c r="K52" s="92">
        <v>1840</v>
      </c>
      <c r="L52" s="92">
        <v>3636</v>
      </c>
      <c r="M52" s="93">
        <v>3974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573</v>
      </c>
      <c r="H55" s="1241"/>
      <c r="I55" s="1237" t="s">
        <v>571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570</v>
      </c>
      <c r="H73" s="1228"/>
      <c r="I73" s="1233" t="s">
        <v>571</v>
      </c>
      <c r="J73" s="1233"/>
      <c r="K73" s="1248">
        <v>20.7</v>
      </c>
      <c r="L73" s="1248">
        <v>23.2</v>
      </c>
      <c r="M73" s="1236">
        <v>6.5</v>
      </c>
      <c r="N73" s="1236">
        <v>12.9</v>
      </c>
      <c r="O73" s="1236">
        <v>14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12.2</v>
      </c>
      <c r="L75" s="1249">
        <v>10.5</v>
      </c>
      <c r="M75" s="1249">
        <v>8.1999999999999993</v>
      </c>
      <c r="N75" s="1249">
        <v>6.3</v>
      </c>
      <c r="O75" s="1249">
        <v>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573</v>
      </c>
      <c r="H77" s="1241"/>
      <c r="I77" s="1237" t="s">
        <v>571</v>
      </c>
      <c r="J77" s="1237"/>
      <c r="K77" s="1248">
        <v>0</v>
      </c>
      <c r="L77" s="1248">
        <v>0</v>
      </c>
      <c r="M77" s="1236">
        <v>0</v>
      </c>
      <c r="N77" s="1236">
        <v>0</v>
      </c>
      <c r="O77" s="1236">
        <v>17.8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577</v>
      </c>
      <c r="J79" s="1246"/>
      <c r="K79" s="1251">
        <v>7.2</v>
      </c>
      <c r="L79" s="1251">
        <v>6.4</v>
      </c>
      <c r="M79" s="1251">
        <v>5.4</v>
      </c>
      <c r="N79" s="1251">
        <v>4.4000000000000004</v>
      </c>
      <c r="O79" s="1251">
        <v>5.3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36836</v>
      </c>
      <c r="E3" s="116"/>
      <c r="F3" s="117">
        <v>33903</v>
      </c>
      <c r="G3" s="118"/>
      <c r="H3" s="119"/>
    </row>
    <row r="4" spans="1:8">
      <c r="A4" s="120"/>
      <c r="B4" s="121"/>
      <c r="C4" s="122"/>
      <c r="D4" s="123">
        <v>19039</v>
      </c>
      <c r="E4" s="124"/>
      <c r="F4" s="125">
        <v>18526</v>
      </c>
      <c r="G4" s="126"/>
      <c r="H4" s="127"/>
    </row>
    <row r="5" spans="1:8">
      <c r="A5" s="108" t="s">
        <v>520</v>
      </c>
      <c r="B5" s="113"/>
      <c r="C5" s="114"/>
      <c r="D5" s="115">
        <v>66139</v>
      </c>
      <c r="E5" s="116"/>
      <c r="F5" s="117">
        <v>40849</v>
      </c>
      <c r="G5" s="118"/>
      <c r="H5" s="119"/>
    </row>
    <row r="6" spans="1:8">
      <c r="A6" s="120"/>
      <c r="B6" s="121"/>
      <c r="C6" s="122"/>
      <c r="D6" s="123">
        <v>39945</v>
      </c>
      <c r="E6" s="124"/>
      <c r="F6" s="125">
        <v>22537</v>
      </c>
      <c r="G6" s="126"/>
      <c r="H6" s="127"/>
    </row>
    <row r="7" spans="1:8">
      <c r="A7" s="108" t="s">
        <v>521</v>
      </c>
      <c r="B7" s="113"/>
      <c r="C7" s="114"/>
      <c r="D7" s="115">
        <v>77223</v>
      </c>
      <c r="E7" s="116"/>
      <c r="F7" s="117">
        <v>40632</v>
      </c>
      <c r="G7" s="118"/>
      <c r="H7" s="119"/>
    </row>
    <row r="8" spans="1:8">
      <c r="A8" s="120"/>
      <c r="B8" s="121"/>
      <c r="C8" s="122"/>
      <c r="D8" s="123">
        <v>33432</v>
      </c>
      <c r="E8" s="124"/>
      <c r="F8" s="125">
        <v>21402</v>
      </c>
      <c r="G8" s="126"/>
      <c r="H8" s="127"/>
    </row>
    <row r="9" spans="1:8">
      <c r="A9" s="108" t="s">
        <v>522</v>
      </c>
      <c r="B9" s="113"/>
      <c r="C9" s="114"/>
      <c r="D9" s="115">
        <v>93466</v>
      </c>
      <c r="E9" s="116"/>
      <c r="F9" s="117">
        <v>45375</v>
      </c>
      <c r="G9" s="118"/>
      <c r="H9" s="119"/>
    </row>
    <row r="10" spans="1:8">
      <c r="A10" s="120"/>
      <c r="B10" s="121"/>
      <c r="C10" s="122"/>
      <c r="D10" s="123">
        <v>60021</v>
      </c>
      <c r="E10" s="124"/>
      <c r="F10" s="125">
        <v>26025</v>
      </c>
      <c r="G10" s="126"/>
      <c r="H10" s="127"/>
    </row>
    <row r="11" spans="1:8">
      <c r="A11" s="108" t="s">
        <v>523</v>
      </c>
      <c r="B11" s="113"/>
      <c r="C11" s="114"/>
      <c r="D11" s="115">
        <v>98800</v>
      </c>
      <c r="E11" s="116"/>
      <c r="F11" s="117">
        <v>44267</v>
      </c>
      <c r="G11" s="118"/>
      <c r="H11" s="119"/>
    </row>
    <row r="12" spans="1:8">
      <c r="A12" s="120"/>
      <c r="B12" s="121"/>
      <c r="C12" s="128"/>
      <c r="D12" s="123">
        <v>68772</v>
      </c>
      <c r="E12" s="124"/>
      <c r="F12" s="125">
        <v>26161</v>
      </c>
      <c r="G12" s="126"/>
      <c r="H12" s="127"/>
    </row>
    <row r="13" spans="1:8">
      <c r="A13" s="108"/>
      <c r="B13" s="113"/>
      <c r="C13" s="129"/>
      <c r="D13" s="130">
        <v>74493</v>
      </c>
      <c r="E13" s="131"/>
      <c r="F13" s="132">
        <v>41005</v>
      </c>
      <c r="G13" s="133"/>
      <c r="H13" s="119"/>
    </row>
    <row r="14" spans="1:8">
      <c r="A14" s="120"/>
      <c r="B14" s="121"/>
      <c r="C14" s="122"/>
      <c r="D14" s="123">
        <v>44242</v>
      </c>
      <c r="E14" s="124"/>
      <c r="F14" s="125">
        <v>22930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4.68</v>
      </c>
      <c r="C19" s="134">
        <f>ROUND(VALUE(SUBSTITUTE(実質収支比率等に係る経年分析!G$48,"▲","-")),2)</f>
        <v>5.24</v>
      </c>
      <c r="D19" s="134">
        <f>ROUND(VALUE(SUBSTITUTE(実質収支比率等に係る経年分析!H$48,"▲","-")),2)</f>
        <v>5.04</v>
      </c>
      <c r="E19" s="134">
        <f>ROUND(VALUE(SUBSTITUTE(実質収支比率等に係る経年分析!I$48,"▲","-")),2)</f>
        <v>5.84</v>
      </c>
      <c r="F19" s="134">
        <f>ROUND(VALUE(SUBSTITUTE(実質収支比率等に係る経年分析!J$48,"▲","-")),2)</f>
        <v>5.51</v>
      </c>
    </row>
    <row r="20" spans="1:11">
      <c r="A20" s="134" t="s">
        <v>42</v>
      </c>
      <c r="B20" s="134">
        <f>ROUND(VALUE(SUBSTITUTE(実質収支比率等に係る経年分析!F$47,"▲","-")),2)</f>
        <v>17.02</v>
      </c>
      <c r="C20" s="134">
        <f>ROUND(VALUE(SUBSTITUTE(実質収支比率等に係る経年分析!G$47,"▲","-")),2)</f>
        <v>19.399999999999999</v>
      </c>
      <c r="D20" s="134">
        <f>ROUND(VALUE(SUBSTITUTE(実質収支比率等に係る経年分析!H$47,"▲","-")),2)</f>
        <v>22.37</v>
      </c>
      <c r="E20" s="134">
        <f>ROUND(VALUE(SUBSTITUTE(実質収支比率等に係る経年分析!I$47,"▲","-")),2)</f>
        <v>24.93</v>
      </c>
      <c r="F20" s="134">
        <f>ROUND(VALUE(SUBSTITUTE(実質収支比率等に係る経年分析!J$47,"▲","-")),2)</f>
        <v>26.33</v>
      </c>
    </row>
    <row r="21" spans="1:11">
      <c r="A21" s="134" t="s">
        <v>43</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0.22</v>
      </c>
      <c r="E21" s="134">
        <f>IF(ISNUMBER(VALUE(SUBSTITUTE(実質収支比率等に係る経年分析!I$49,"▲","-"))),ROUND(VALUE(SUBSTITUTE(実質収支比率等に係る経年分析!I$49,"▲","-")),2),NA())</f>
        <v>1.28</v>
      </c>
      <c r="F21" s="134">
        <f>IF(ISNUMBER(VALUE(SUBSTITUTE(実質収支比率等に係る経年分析!J$49,"▲","-"))),ROUND(VALUE(SUBSTITUTE(実質収支比率等に係る経年分析!J$49,"▲","-")),2),NA())</f>
        <v>-0.09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2.2799999999999998</v>
      </c>
    </row>
    <row r="33" spans="1:16">
      <c r="A33" s="135" t="str">
        <f>IF(連結実質赤字比率に係る赤字・黒字の構成分析!C$37="",NA(),連結実質赤字比率に係る赤字・黒字の構成分析!C$37)</f>
        <v>工業用地造成事業特別会計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5.57</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2.27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4.8099999999999996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5238</v>
      </c>
      <c r="E42" s="136"/>
      <c r="F42" s="136"/>
      <c r="G42" s="136">
        <f>'実質公債費比率（分子）の構造'!L$52</f>
        <v>5129</v>
      </c>
      <c r="H42" s="136"/>
      <c r="I42" s="136"/>
      <c r="J42" s="136">
        <f>'実質公債費比率（分子）の構造'!M$52</f>
        <v>5055</v>
      </c>
      <c r="K42" s="136"/>
      <c r="L42" s="136"/>
      <c r="M42" s="136">
        <f>'実質公債費比率（分子）の構造'!N$52</f>
        <v>5452</v>
      </c>
      <c r="N42" s="136"/>
      <c r="O42" s="136"/>
      <c r="P42" s="136">
        <f>'実質公債費比率（分子）の構造'!O$52</f>
        <v>5594</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140</v>
      </c>
      <c r="C44" s="136"/>
      <c r="D44" s="136"/>
      <c r="E44" s="136">
        <f>'実質公債費比率（分子）の構造'!L$50</f>
        <v>133</v>
      </c>
      <c r="F44" s="136"/>
      <c r="G44" s="136"/>
      <c r="H44" s="136">
        <f>'実質公債費比率（分子）の構造'!M$50</f>
        <v>126</v>
      </c>
      <c r="I44" s="136"/>
      <c r="J44" s="136"/>
      <c r="K44" s="136">
        <f>'実質公債費比率（分子）の構造'!N$50</f>
        <v>189</v>
      </c>
      <c r="L44" s="136"/>
      <c r="M44" s="136"/>
      <c r="N44" s="136">
        <f>'実質公債費比率（分子）の構造'!O$50</f>
        <v>275</v>
      </c>
      <c r="O44" s="136"/>
      <c r="P44" s="136"/>
    </row>
    <row r="45" spans="1:16">
      <c r="A45" s="136" t="s">
        <v>53</v>
      </c>
      <c r="B45" s="136">
        <f>'実質公債費比率（分子）の構造'!K$49</f>
        <v>230</v>
      </c>
      <c r="C45" s="136"/>
      <c r="D45" s="136"/>
      <c r="E45" s="136">
        <f>'実質公債費比率（分子）の構造'!L$49</f>
        <v>228</v>
      </c>
      <c r="F45" s="136"/>
      <c r="G45" s="136"/>
      <c r="H45" s="136">
        <f>'実質公債費比率（分子）の構造'!M$49</f>
        <v>183</v>
      </c>
      <c r="I45" s="136"/>
      <c r="J45" s="136"/>
      <c r="K45" s="136">
        <f>'実質公債費比率（分子）の構造'!N$49</f>
        <v>137</v>
      </c>
      <c r="L45" s="136"/>
      <c r="M45" s="136"/>
      <c r="N45" s="136">
        <f>'実質公債費比率（分子）の構造'!O$49</f>
        <v>135</v>
      </c>
      <c r="O45" s="136"/>
      <c r="P45" s="136"/>
    </row>
    <row r="46" spans="1:16">
      <c r="A46" s="136" t="s">
        <v>54</v>
      </c>
      <c r="B46" s="136">
        <f>'実質公債費比率（分子）の構造'!K$48</f>
        <v>669</v>
      </c>
      <c r="C46" s="136"/>
      <c r="D46" s="136"/>
      <c r="E46" s="136">
        <f>'実質公債費比率（分子）の構造'!L$48</f>
        <v>684</v>
      </c>
      <c r="F46" s="136"/>
      <c r="G46" s="136"/>
      <c r="H46" s="136">
        <f>'実質公債費比率（分子）の構造'!M$48</f>
        <v>512</v>
      </c>
      <c r="I46" s="136"/>
      <c r="J46" s="136"/>
      <c r="K46" s="136">
        <f>'実質公債費比率（分子）の構造'!N$48</f>
        <v>547</v>
      </c>
      <c r="L46" s="136"/>
      <c r="M46" s="136"/>
      <c r="N46" s="136">
        <f>'実質公債費比率（分子）の構造'!O$48</f>
        <v>534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7141</v>
      </c>
      <c r="C49" s="136"/>
      <c r="D49" s="136"/>
      <c r="E49" s="136">
        <f>'実質公債費比率（分子）の構造'!L$45</f>
        <v>6565</v>
      </c>
      <c r="F49" s="136"/>
      <c r="G49" s="136"/>
      <c r="H49" s="136">
        <f>'実質公債費比率（分子）の構造'!M$45</f>
        <v>5717</v>
      </c>
      <c r="I49" s="136"/>
      <c r="J49" s="136"/>
      <c r="K49" s="136">
        <f>'実質公債費比率（分子）の構造'!N$45</f>
        <v>5970</v>
      </c>
      <c r="L49" s="136"/>
      <c r="M49" s="136"/>
      <c r="N49" s="136">
        <f>'実質公債費比率（分子）の構造'!O$45</f>
        <v>6064</v>
      </c>
      <c r="O49" s="136"/>
      <c r="P49" s="136"/>
    </row>
    <row r="50" spans="1:16">
      <c r="A50" s="136" t="s">
        <v>58</v>
      </c>
      <c r="B50" s="136" t="e">
        <f>NA()</f>
        <v>#N/A</v>
      </c>
      <c r="C50" s="136">
        <f>IF(ISNUMBER('実質公債費比率（分子）の構造'!K$53),'実質公債費比率（分子）の構造'!K$53,NA())</f>
        <v>2942</v>
      </c>
      <c r="D50" s="136" t="e">
        <f>NA()</f>
        <v>#N/A</v>
      </c>
      <c r="E50" s="136" t="e">
        <f>NA()</f>
        <v>#N/A</v>
      </c>
      <c r="F50" s="136">
        <f>IF(ISNUMBER('実質公債費比率（分子）の構造'!L$53),'実質公債費比率（分子）の構造'!L$53,NA())</f>
        <v>2482</v>
      </c>
      <c r="G50" s="136" t="e">
        <f>NA()</f>
        <v>#N/A</v>
      </c>
      <c r="H50" s="136" t="e">
        <f>NA()</f>
        <v>#N/A</v>
      </c>
      <c r="I50" s="136">
        <f>IF(ISNUMBER('実質公債費比率（分子）の構造'!M$53),'実質公債費比率（分子）の構造'!M$53,NA())</f>
        <v>1483</v>
      </c>
      <c r="J50" s="136" t="e">
        <f>NA()</f>
        <v>#N/A</v>
      </c>
      <c r="K50" s="136" t="e">
        <f>NA()</f>
        <v>#N/A</v>
      </c>
      <c r="L50" s="136">
        <f>IF(ISNUMBER('実質公債費比率（分子）の構造'!N$53),'実質公債費比率（分子）の構造'!N$53,NA())</f>
        <v>1391</v>
      </c>
      <c r="M50" s="136" t="e">
        <f>NA()</f>
        <v>#N/A</v>
      </c>
      <c r="N50" s="136" t="e">
        <f>NA()</f>
        <v>#N/A</v>
      </c>
      <c r="O50" s="136">
        <f>IF(ISNUMBER('実質公債費比率（分子）の構造'!O$53),'実質公債費比率（分子）の構造'!O$53,NA())</f>
        <v>1414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43554</v>
      </c>
      <c r="E56" s="135"/>
      <c r="F56" s="135"/>
      <c r="G56" s="135">
        <f>'将来負担比率（分子）の構造'!J$51</f>
        <v>46385</v>
      </c>
      <c r="H56" s="135"/>
      <c r="I56" s="135"/>
      <c r="J56" s="135">
        <f>'将来負担比率（分子）の構造'!K$51</f>
        <v>49580</v>
      </c>
      <c r="K56" s="135"/>
      <c r="L56" s="135"/>
      <c r="M56" s="135">
        <f>'将来負担比率（分子）の構造'!L$51</f>
        <v>52853</v>
      </c>
      <c r="N56" s="135"/>
      <c r="O56" s="135"/>
      <c r="P56" s="135">
        <f>'将来負担比率（分子）の構造'!M$51</f>
        <v>56545</v>
      </c>
    </row>
    <row r="57" spans="1:16">
      <c r="A57" s="135" t="s">
        <v>34</v>
      </c>
      <c r="B57" s="135"/>
      <c r="C57" s="135"/>
      <c r="D57" s="135">
        <f>'将来負担比率（分子）の構造'!I$50</f>
        <v>5507</v>
      </c>
      <c r="E57" s="135"/>
      <c r="F57" s="135"/>
      <c r="G57" s="135">
        <f>'将来負担比率（分子）の構造'!J$50</f>
        <v>5269</v>
      </c>
      <c r="H57" s="135"/>
      <c r="I57" s="135"/>
      <c r="J57" s="135">
        <f>'将来負担比率（分子）の構造'!K$50</f>
        <v>6598</v>
      </c>
      <c r="K57" s="135"/>
      <c r="L57" s="135"/>
      <c r="M57" s="135">
        <f>'将来負担比率（分子）の構造'!L$50</f>
        <v>6249</v>
      </c>
      <c r="N57" s="135"/>
      <c r="O57" s="135"/>
      <c r="P57" s="135">
        <f>'将来負担比率（分子）の構造'!M$50</f>
        <v>5885</v>
      </c>
    </row>
    <row r="58" spans="1:16">
      <c r="A58" s="135" t="s">
        <v>33</v>
      </c>
      <c r="B58" s="135"/>
      <c r="C58" s="135"/>
      <c r="D58" s="135">
        <f>'将来負担比率（分子）の構造'!I$49</f>
        <v>16520</v>
      </c>
      <c r="E58" s="135"/>
      <c r="F58" s="135"/>
      <c r="G58" s="135">
        <f>'将来負担比率（分子）の構造'!J$49</f>
        <v>15407</v>
      </c>
      <c r="H58" s="135"/>
      <c r="I58" s="135"/>
      <c r="J58" s="135">
        <f>'将来負担比率（分子）の構造'!K$49</f>
        <v>18273</v>
      </c>
      <c r="K58" s="135"/>
      <c r="L58" s="135"/>
      <c r="M58" s="135">
        <f>'将来負担比率（分子）の構造'!L$49</f>
        <v>19555</v>
      </c>
      <c r="N58" s="135"/>
      <c r="O58" s="135"/>
      <c r="P58" s="135">
        <f>'将来負担比率（分子）の構造'!M$49</f>
        <v>20824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v>
      </c>
      <c r="C61" s="135"/>
      <c r="D61" s="135"/>
      <c r="E61" s="135">
        <f>'将来負担比率（分子）の構造'!J$46</f>
        <v>6</v>
      </c>
      <c r="F61" s="135"/>
      <c r="G61" s="135"/>
      <c r="H61" s="135">
        <f>'将来負担比率（分子）の構造'!K$46</f>
        <v>6</v>
      </c>
      <c r="I61" s="135"/>
      <c r="J61" s="135"/>
      <c r="K61" s="135">
        <f>'将来負担比率（分子）の構造'!L$46</f>
        <v>1</v>
      </c>
      <c r="L61" s="135"/>
      <c r="M61" s="135"/>
      <c r="N61" s="135">
        <f>'将来負担比率（分子）の構造'!M$46</f>
        <v>0</v>
      </c>
      <c r="O61" s="135"/>
      <c r="P61" s="135"/>
    </row>
    <row r="62" spans="1:16">
      <c r="A62" s="135" t="s">
        <v>28</v>
      </c>
      <c r="B62" s="135">
        <f>'将来負担比率（分子）の構造'!I$45</f>
        <v>10643</v>
      </c>
      <c r="C62" s="135"/>
      <c r="D62" s="135"/>
      <c r="E62" s="135">
        <f>'将来負担比率（分子）の構造'!J$45</f>
        <v>10525</v>
      </c>
      <c r="F62" s="135"/>
      <c r="G62" s="135"/>
      <c r="H62" s="135">
        <f>'将来負担比率（分子）の構造'!K$45</f>
        <v>10226</v>
      </c>
      <c r="I62" s="135"/>
      <c r="J62" s="135"/>
      <c r="K62" s="135">
        <f>'将来負担比率（分子）の構造'!L$45</f>
        <v>9840</v>
      </c>
      <c r="L62" s="135"/>
      <c r="M62" s="135"/>
      <c r="N62" s="135">
        <f>'将来負担比率（分子）の構造'!M$45</f>
        <v>9377</v>
      </c>
      <c r="O62" s="135"/>
      <c r="P62" s="135"/>
    </row>
    <row r="63" spans="1:16">
      <c r="A63" s="135" t="s">
        <v>27</v>
      </c>
      <c r="B63" s="135">
        <f>'将来負担比率（分子）の構造'!I$44</f>
        <v>1597</v>
      </c>
      <c r="C63" s="135"/>
      <c r="D63" s="135"/>
      <c r="E63" s="135">
        <f>'将来負担比率（分子）の構造'!J$44</f>
        <v>1274</v>
      </c>
      <c r="F63" s="135"/>
      <c r="G63" s="135"/>
      <c r="H63" s="135">
        <f>'将来負担比率（分子）の構造'!K$44</f>
        <v>990</v>
      </c>
      <c r="I63" s="135"/>
      <c r="J63" s="135"/>
      <c r="K63" s="135">
        <f>'将来負担比率（分子）の構造'!L$44</f>
        <v>749</v>
      </c>
      <c r="L63" s="135"/>
      <c r="M63" s="135"/>
      <c r="N63" s="135">
        <f>'将来負担比率（分子）の構造'!M$44</f>
        <v>505</v>
      </c>
      <c r="O63" s="135"/>
      <c r="P63" s="135"/>
    </row>
    <row r="64" spans="1:16">
      <c r="A64" s="135" t="s">
        <v>26</v>
      </c>
      <c r="B64" s="135">
        <f>'将来負担比率（分子）の構造'!I$43</f>
        <v>7076</v>
      </c>
      <c r="C64" s="135"/>
      <c r="D64" s="135"/>
      <c r="E64" s="135">
        <f>'将来負担比率（分子）の構造'!J$43</f>
        <v>7180</v>
      </c>
      <c r="F64" s="135"/>
      <c r="G64" s="135"/>
      <c r="H64" s="135">
        <f>'将来負担比率（分子）の構造'!K$43</f>
        <v>7592</v>
      </c>
      <c r="I64" s="135"/>
      <c r="J64" s="135"/>
      <c r="K64" s="135">
        <f>'将来負担比率（分子）の構造'!L$43</f>
        <v>8764</v>
      </c>
      <c r="L64" s="135"/>
      <c r="M64" s="135"/>
      <c r="N64" s="135">
        <f>'将来負担比率（分子）の構造'!M$43</f>
        <v>8629</v>
      </c>
      <c r="O64" s="135"/>
      <c r="P64" s="135"/>
    </row>
    <row r="65" spans="1:16">
      <c r="A65" s="135" t="s">
        <v>25</v>
      </c>
      <c r="B65" s="135">
        <f>'将来負担比率（分子）の構造'!I$42</f>
        <v>1983</v>
      </c>
      <c r="C65" s="135"/>
      <c r="D65" s="135"/>
      <c r="E65" s="135">
        <f>'将来負担比率（分子）の構造'!J$42</f>
        <v>1984</v>
      </c>
      <c r="F65" s="135"/>
      <c r="G65" s="135"/>
      <c r="H65" s="135">
        <f>'将来負担比率（分子）の構造'!K$42</f>
        <v>1736</v>
      </c>
      <c r="I65" s="135"/>
      <c r="J65" s="135"/>
      <c r="K65" s="135">
        <f>'将来負担比率（分子）の構造'!L$42</f>
        <v>1729</v>
      </c>
      <c r="L65" s="135"/>
      <c r="M65" s="135"/>
      <c r="N65" s="135">
        <f>'将来負担比率（分子）の構造'!M$42</f>
        <v>1593</v>
      </c>
      <c r="O65" s="135"/>
      <c r="P65" s="135"/>
    </row>
    <row r="66" spans="1:16">
      <c r="A66" s="135" t="s">
        <v>24</v>
      </c>
      <c r="B66" s="135">
        <f>'将来負担比率（分子）の構造'!I$41</f>
        <v>50086</v>
      </c>
      <c r="C66" s="135"/>
      <c r="D66" s="135"/>
      <c r="E66" s="135">
        <f>'将来負担比率（分子）の構造'!J$41</f>
        <v>52612</v>
      </c>
      <c r="F66" s="135"/>
      <c r="G66" s="135"/>
      <c r="H66" s="135">
        <f>'将来負担比率（分子）の構造'!K$41</f>
        <v>55741</v>
      </c>
      <c r="I66" s="135"/>
      <c r="J66" s="135"/>
      <c r="K66" s="135">
        <f>'将来負担比率（分子）の構造'!L$41</f>
        <v>61211</v>
      </c>
      <c r="L66" s="135"/>
      <c r="M66" s="135"/>
      <c r="N66" s="135">
        <f>'将来負担比率（分子）の構造'!M$41</f>
        <v>67123</v>
      </c>
      <c r="O66" s="135"/>
      <c r="P66" s="135"/>
    </row>
    <row r="67" spans="1:16">
      <c r="A67" s="135" t="s">
        <v>62</v>
      </c>
      <c r="B67" s="135" t="e">
        <f>NA()</f>
        <v>#N/A</v>
      </c>
      <c r="C67" s="135">
        <f>IF(ISNUMBER('将来負担比率（分子）の構造'!I$52), IF('将来負担比率（分子）の構造'!I$52 &lt; 0, 0, '将来負担比率（分子）の構造'!I$52), NA())</f>
        <v>5808</v>
      </c>
      <c r="D67" s="135" t="e">
        <f>NA()</f>
        <v>#N/A</v>
      </c>
      <c r="E67" s="135" t="e">
        <f>NA()</f>
        <v>#N/A</v>
      </c>
      <c r="F67" s="135">
        <f>IF(ISNUMBER('将来負担比率（分子）の構造'!J$52), IF('将来負担比率（分子）の構造'!J$52 &lt; 0, 0, '将来負担比率（分子）の構造'!J$52), NA())</f>
        <v>6521</v>
      </c>
      <c r="G67" s="135" t="e">
        <f>NA()</f>
        <v>#N/A</v>
      </c>
      <c r="H67" s="135" t="e">
        <f>NA()</f>
        <v>#N/A</v>
      </c>
      <c r="I67" s="135">
        <f>IF(ISNUMBER('将来負担比率（分子）の構造'!K$52), IF('将来負担比率（分子）の構造'!K$52 &lt; 0, 0, '将来負担比率（分子）の構造'!K$52), NA())</f>
        <v>1840</v>
      </c>
      <c r="J67" s="135" t="e">
        <f>NA()</f>
        <v>#N/A</v>
      </c>
      <c r="K67" s="135" t="e">
        <f>NA()</f>
        <v>#N/A</v>
      </c>
      <c r="L67" s="135">
        <f>IF(ISNUMBER('将来負担比率（分子）の構造'!L$52), IF('将来負担比率（分子）の構造'!L$52 &lt; 0, 0, '将来負担比率（分子）の構造'!L$52), NA())</f>
        <v>3636</v>
      </c>
      <c r="M67" s="135" t="e">
        <f>NA()</f>
        <v>#N/A</v>
      </c>
      <c r="N67" s="135" t="e">
        <f>NA()</f>
        <v>#N/A</v>
      </c>
      <c r="O67" s="135">
        <f>IF(ISNUMBER('将来負担比率（分子）の構造'!M$52), IF('将来負担比率（分子）の構造'!M$52 &lt; 0, 0, '将来負担比率（分子）の構造'!M$52), NA())</f>
        <v>3974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13441572</v>
      </c>
      <c r="S5" s="613"/>
      <c r="T5" s="613"/>
      <c r="U5" s="613"/>
      <c r="V5" s="613"/>
      <c r="W5" s="613"/>
      <c r="X5" s="613"/>
      <c r="Y5" s="614"/>
      <c r="Z5" s="615">
        <v>19.3</v>
      </c>
      <c r="AA5" s="615"/>
      <c r="AB5" s="615"/>
      <c r="AC5" s="615"/>
      <c r="AD5" s="616">
        <v>13441572</v>
      </c>
      <c r="AE5" s="616"/>
      <c r="AF5" s="616"/>
      <c r="AG5" s="616"/>
      <c r="AH5" s="616"/>
      <c r="AI5" s="616"/>
      <c r="AJ5" s="616"/>
      <c r="AK5" s="616"/>
      <c r="AL5" s="617">
        <v>42</v>
      </c>
      <c r="AM5" s="618"/>
      <c r="AN5" s="618"/>
      <c r="AO5" s="619"/>
      <c r="AP5" s="609" t="s">
        <v>205</v>
      </c>
      <c r="AQ5" s="610"/>
      <c r="AR5" s="610"/>
      <c r="AS5" s="610"/>
      <c r="AT5" s="610"/>
      <c r="AU5" s="610"/>
      <c r="AV5" s="610"/>
      <c r="AW5" s="610"/>
      <c r="AX5" s="610"/>
      <c r="AY5" s="610"/>
      <c r="AZ5" s="610"/>
      <c r="BA5" s="610"/>
      <c r="BB5" s="610"/>
      <c r="BC5" s="610"/>
      <c r="BD5" s="610"/>
      <c r="BE5" s="610"/>
      <c r="BF5" s="611"/>
      <c r="BG5" s="623">
        <v>13437396</v>
      </c>
      <c r="BH5" s="624"/>
      <c r="BI5" s="624"/>
      <c r="BJ5" s="624"/>
      <c r="BK5" s="624"/>
      <c r="BL5" s="624"/>
      <c r="BM5" s="624"/>
      <c r="BN5" s="625"/>
      <c r="BO5" s="626">
        <v>100</v>
      </c>
      <c r="BP5" s="626"/>
      <c r="BQ5" s="626"/>
      <c r="BR5" s="626"/>
      <c r="BS5" s="627">
        <v>51518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421449</v>
      </c>
      <c r="S6" s="624"/>
      <c r="T6" s="624"/>
      <c r="U6" s="624"/>
      <c r="V6" s="624"/>
      <c r="W6" s="624"/>
      <c r="X6" s="624"/>
      <c r="Y6" s="625"/>
      <c r="Z6" s="626">
        <v>0.6</v>
      </c>
      <c r="AA6" s="626"/>
      <c r="AB6" s="626"/>
      <c r="AC6" s="626"/>
      <c r="AD6" s="627">
        <v>421449</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13437396</v>
      </c>
      <c r="BH6" s="624"/>
      <c r="BI6" s="624"/>
      <c r="BJ6" s="624"/>
      <c r="BK6" s="624"/>
      <c r="BL6" s="624"/>
      <c r="BM6" s="624"/>
      <c r="BN6" s="625"/>
      <c r="BO6" s="626">
        <v>100</v>
      </c>
      <c r="BP6" s="626"/>
      <c r="BQ6" s="626"/>
      <c r="BR6" s="626"/>
      <c r="BS6" s="627">
        <v>51518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379933</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379878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24871</v>
      </c>
      <c r="S7" s="624"/>
      <c r="T7" s="624"/>
      <c r="U7" s="624"/>
      <c r="V7" s="624"/>
      <c r="W7" s="624"/>
      <c r="X7" s="624"/>
      <c r="Y7" s="625"/>
      <c r="Z7" s="626">
        <v>0</v>
      </c>
      <c r="AA7" s="626"/>
      <c r="AB7" s="626"/>
      <c r="AC7" s="626"/>
      <c r="AD7" s="627">
        <v>24871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6126050</v>
      </c>
      <c r="BH7" s="624"/>
      <c r="BI7" s="624"/>
      <c r="BJ7" s="624"/>
      <c r="BK7" s="624"/>
      <c r="BL7" s="624"/>
      <c r="BM7" s="624"/>
      <c r="BN7" s="625"/>
      <c r="BO7" s="626">
        <v>45.6</v>
      </c>
      <c r="BP7" s="626"/>
      <c r="BQ7" s="626"/>
      <c r="BR7" s="626"/>
      <c r="BS7" s="627">
        <v>51518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6244265</v>
      </c>
      <c r="CS7" s="624"/>
      <c r="CT7" s="624"/>
      <c r="CU7" s="624"/>
      <c r="CV7" s="624"/>
      <c r="CW7" s="624"/>
      <c r="CX7" s="624"/>
      <c r="CY7" s="625"/>
      <c r="CZ7" s="626">
        <v>9.3000000000000007</v>
      </c>
      <c r="DA7" s="626"/>
      <c r="DB7" s="626"/>
      <c r="DC7" s="626"/>
      <c r="DD7" s="632">
        <v>1593934</v>
      </c>
      <c r="DE7" s="624"/>
      <c r="DF7" s="624"/>
      <c r="DG7" s="624"/>
      <c r="DH7" s="624"/>
      <c r="DI7" s="624"/>
      <c r="DJ7" s="624"/>
      <c r="DK7" s="624"/>
      <c r="DL7" s="624"/>
      <c r="DM7" s="624"/>
      <c r="DN7" s="624"/>
      <c r="DO7" s="624"/>
      <c r="DP7" s="625"/>
      <c r="DQ7" s="632">
        <v>4032546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70313</v>
      </c>
      <c r="S8" s="624"/>
      <c r="T8" s="624"/>
      <c r="U8" s="624"/>
      <c r="V8" s="624"/>
      <c r="W8" s="624"/>
      <c r="X8" s="624"/>
      <c r="Y8" s="625"/>
      <c r="Z8" s="626">
        <v>0.1</v>
      </c>
      <c r="AA8" s="626"/>
      <c r="AB8" s="626"/>
      <c r="AC8" s="626"/>
      <c r="AD8" s="627">
        <v>70313</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164407</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29792717</v>
      </c>
      <c r="CS8" s="624"/>
      <c r="CT8" s="624"/>
      <c r="CU8" s="624"/>
      <c r="CV8" s="624"/>
      <c r="CW8" s="624"/>
      <c r="CX8" s="624"/>
      <c r="CY8" s="625"/>
      <c r="CZ8" s="626">
        <v>44.4</v>
      </c>
      <c r="DA8" s="626"/>
      <c r="DB8" s="626"/>
      <c r="DC8" s="626"/>
      <c r="DD8" s="632">
        <v>996844</v>
      </c>
      <c r="DE8" s="624"/>
      <c r="DF8" s="624"/>
      <c r="DG8" s="624"/>
      <c r="DH8" s="624"/>
      <c r="DI8" s="624"/>
      <c r="DJ8" s="624"/>
      <c r="DK8" s="624"/>
      <c r="DL8" s="624"/>
      <c r="DM8" s="624"/>
      <c r="DN8" s="624"/>
      <c r="DO8" s="624"/>
      <c r="DP8" s="625"/>
      <c r="DQ8" s="632">
        <v>12193617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65418</v>
      </c>
      <c r="S9" s="624"/>
      <c r="T9" s="624"/>
      <c r="U9" s="624"/>
      <c r="V9" s="624"/>
      <c r="W9" s="624"/>
      <c r="X9" s="624"/>
      <c r="Y9" s="625"/>
      <c r="Z9" s="626">
        <v>0.1</v>
      </c>
      <c r="AA9" s="626"/>
      <c r="AB9" s="626"/>
      <c r="AC9" s="626"/>
      <c r="AD9" s="627">
        <v>65418</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4844084</v>
      </c>
      <c r="BH9" s="624"/>
      <c r="BI9" s="624"/>
      <c r="BJ9" s="624"/>
      <c r="BK9" s="624"/>
      <c r="BL9" s="624"/>
      <c r="BM9" s="624"/>
      <c r="BN9" s="625"/>
      <c r="BO9" s="626">
        <v>36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6160157</v>
      </c>
      <c r="CS9" s="624"/>
      <c r="CT9" s="624"/>
      <c r="CU9" s="624"/>
      <c r="CV9" s="624"/>
      <c r="CW9" s="624"/>
      <c r="CX9" s="624"/>
      <c r="CY9" s="625"/>
      <c r="CZ9" s="626">
        <v>9.1999999999999993</v>
      </c>
      <c r="DA9" s="626"/>
      <c r="DB9" s="626"/>
      <c r="DC9" s="626"/>
      <c r="DD9" s="632">
        <v>1024398</v>
      </c>
      <c r="DE9" s="624"/>
      <c r="DF9" s="624"/>
      <c r="DG9" s="624"/>
      <c r="DH9" s="624"/>
      <c r="DI9" s="624"/>
      <c r="DJ9" s="624"/>
      <c r="DK9" s="624"/>
      <c r="DL9" s="624"/>
      <c r="DM9" s="624"/>
      <c r="DN9" s="624"/>
      <c r="DO9" s="624"/>
      <c r="DP9" s="625"/>
      <c r="DQ9" s="632">
        <v>4026854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2564718</v>
      </c>
      <c r="S10" s="624"/>
      <c r="T10" s="624"/>
      <c r="U10" s="624"/>
      <c r="V10" s="624"/>
      <c r="W10" s="624"/>
      <c r="X10" s="624"/>
      <c r="Y10" s="625"/>
      <c r="Z10" s="626">
        <v>3.7</v>
      </c>
      <c r="AA10" s="626"/>
      <c r="AB10" s="626"/>
      <c r="AC10" s="626"/>
      <c r="AD10" s="627">
        <v>2564718</v>
      </c>
      <c r="AE10" s="627"/>
      <c r="AF10" s="627"/>
      <c r="AG10" s="627"/>
      <c r="AH10" s="627"/>
      <c r="AI10" s="627"/>
      <c r="AJ10" s="627"/>
      <c r="AK10" s="627"/>
      <c r="AL10" s="628">
        <v>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320290</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69061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3352</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83575</v>
      </c>
      <c r="S11" s="624"/>
      <c r="T11" s="624"/>
      <c r="U11" s="624"/>
      <c r="V11" s="624"/>
      <c r="W11" s="624"/>
      <c r="X11" s="624"/>
      <c r="Y11" s="625"/>
      <c r="Z11" s="626">
        <v>0.1</v>
      </c>
      <c r="AA11" s="626"/>
      <c r="AB11" s="626"/>
      <c r="AC11" s="626"/>
      <c r="AD11" s="627">
        <v>83575</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797269</v>
      </c>
      <c r="BH11" s="624"/>
      <c r="BI11" s="624"/>
      <c r="BJ11" s="624"/>
      <c r="BK11" s="624"/>
      <c r="BL11" s="624"/>
      <c r="BM11" s="624"/>
      <c r="BN11" s="625"/>
      <c r="BO11" s="626">
        <v>5.9</v>
      </c>
      <c r="BP11" s="626"/>
      <c r="BQ11" s="626"/>
      <c r="BR11" s="626"/>
      <c r="BS11" s="632">
        <v>51518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1050541</v>
      </c>
      <c r="CS11" s="624"/>
      <c r="CT11" s="624"/>
      <c r="CU11" s="624"/>
      <c r="CV11" s="624"/>
      <c r="CW11" s="624"/>
      <c r="CX11" s="624"/>
      <c r="CY11" s="625"/>
      <c r="CZ11" s="626">
        <v>1.6</v>
      </c>
      <c r="DA11" s="626"/>
      <c r="DB11" s="626"/>
      <c r="DC11" s="626"/>
      <c r="DD11" s="632">
        <v>462186</v>
      </c>
      <c r="DE11" s="624"/>
      <c r="DF11" s="624"/>
      <c r="DG11" s="624"/>
      <c r="DH11" s="624"/>
      <c r="DI11" s="624"/>
      <c r="DJ11" s="624"/>
      <c r="DK11" s="624"/>
      <c r="DL11" s="624"/>
      <c r="DM11" s="624"/>
      <c r="DN11" s="624"/>
      <c r="DO11" s="624"/>
      <c r="DP11" s="625"/>
      <c r="DQ11" s="632">
        <v>632765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5804959</v>
      </c>
      <c r="BH12" s="624"/>
      <c r="BI12" s="624"/>
      <c r="BJ12" s="624"/>
      <c r="BK12" s="624"/>
      <c r="BL12" s="624"/>
      <c r="BM12" s="624"/>
      <c r="BN12" s="625"/>
      <c r="BO12" s="626">
        <v>43.2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838181</v>
      </c>
      <c r="CS12" s="624"/>
      <c r="CT12" s="624"/>
      <c r="CU12" s="624"/>
      <c r="CV12" s="624"/>
      <c r="CW12" s="624"/>
      <c r="CX12" s="624"/>
      <c r="CY12" s="625"/>
      <c r="CZ12" s="626">
        <v>1.2</v>
      </c>
      <c r="DA12" s="626"/>
      <c r="DB12" s="626"/>
      <c r="DC12" s="626"/>
      <c r="DD12" s="632">
        <v>158200</v>
      </c>
      <c r="DE12" s="624"/>
      <c r="DF12" s="624"/>
      <c r="DG12" s="624"/>
      <c r="DH12" s="624"/>
      <c r="DI12" s="624"/>
      <c r="DJ12" s="624"/>
      <c r="DK12" s="624"/>
      <c r="DL12" s="624"/>
      <c r="DM12" s="624"/>
      <c r="DN12" s="624"/>
      <c r="DO12" s="624"/>
      <c r="DP12" s="625"/>
      <c r="DQ12" s="632">
        <v>608800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95340</v>
      </c>
      <c r="S13" s="624"/>
      <c r="T13" s="624"/>
      <c r="U13" s="624"/>
      <c r="V13" s="624"/>
      <c r="W13" s="624"/>
      <c r="X13" s="624"/>
      <c r="Y13" s="625"/>
      <c r="Z13" s="626">
        <v>0.1</v>
      </c>
      <c r="AA13" s="626"/>
      <c r="AB13" s="626"/>
      <c r="AC13" s="626"/>
      <c r="AD13" s="627">
        <v>95340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5728352</v>
      </c>
      <c r="BH13" s="624"/>
      <c r="BI13" s="624"/>
      <c r="BJ13" s="624"/>
      <c r="BK13" s="624"/>
      <c r="BL13" s="624"/>
      <c r="BM13" s="624"/>
      <c r="BN13" s="625"/>
      <c r="BO13" s="626">
        <v>42.6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6154820</v>
      </c>
      <c r="CS13" s="624"/>
      <c r="CT13" s="624"/>
      <c r="CU13" s="624"/>
      <c r="CV13" s="624"/>
      <c r="CW13" s="624"/>
      <c r="CX13" s="624"/>
      <c r="CY13" s="625"/>
      <c r="CZ13" s="626">
        <v>9.1999999999999993</v>
      </c>
      <c r="DA13" s="626"/>
      <c r="DB13" s="626"/>
      <c r="DC13" s="626"/>
      <c r="DD13" s="632">
        <v>4281940</v>
      </c>
      <c r="DE13" s="624"/>
      <c r="DF13" s="624"/>
      <c r="DG13" s="624"/>
      <c r="DH13" s="624"/>
      <c r="DI13" s="624"/>
      <c r="DJ13" s="624"/>
      <c r="DK13" s="624"/>
      <c r="DL13" s="624"/>
      <c r="DM13" s="624"/>
      <c r="DN13" s="624"/>
      <c r="DO13" s="624"/>
      <c r="DP13" s="625"/>
      <c r="DQ13" s="632">
        <v>3114330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286913</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1939910</v>
      </c>
      <c r="CS14" s="624"/>
      <c r="CT14" s="624"/>
      <c r="CU14" s="624"/>
      <c r="CV14" s="624"/>
      <c r="CW14" s="624"/>
      <c r="CX14" s="624"/>
      <c r="CY14" s="625"/>
      <c r="CZ14" s="626">
        <v>2.9</v>
      </c>
      <c r="DA14" s="626"/>
      <c r="DB14" s="626"/>
      <c r="DC14" s="626"/>
      <c r="DD14" s="632">
        <v>100719</v>
      </c>
      <c r="DE14" s="624"/>
      <c r="DF14" s="624"/>
      <c r="DG14" s="624"/>
      <c r="DH14" s="624"/>
      <c r="DI14" s="624"/>
      <c r="DJ14" s="624"/>
      <c r="DK14" s="624"/>
      <c r="DL14" s="624"/>
      <c r="DM14" s="624"/>
      <c r="DN14" s="624"/>
      <c r="DO14" s="624"/>
      <c r="DP14" s="625"/>
      <c r="DQ14" s="632">
        <v>1840758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58800</v>
      </c>
      <c r="S15" s="624"/>
      <c r="T15" s="624"/>
      <c r="U15" s="624"/>
      <c r="V15" s="624"/>
      <c r="W15" s="624"/>
      <c r="X15" s="624"/>
      <c r="Y15" s="625"/>
      <c r="Z15" s="626">
        <v>0.1</v>
      </c>
      <c r="AA15" s="626"/>
      <c r="AB15" s="626"/>
      <c r="AC15" s="626"/>
      <c r="AD15" s="627">
        <v>58800</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1219244</v>
      </c>
      <c r="BH15" s="624"/>
      <c r="BI15" s="624"/>
      <c r="BJ15" s="624"/>
      <c r="BK15" s="624"/>
      <c r="BL15" s="624"/>
      <c r="BM15" s="624"/>
      <c r="BN15" s="625"/>
      <c r="BO15" s="626">
        <v>9.1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8304835</v>
      </c>
      <c r="CS15" s="624"/>
      <c r="CT15" s="624"/>
      <c r="CU15" s="624"/>
      <c r="CV15" s="624"/>
      <c r="CW15" s="624"/>
      <c r="CX15" s="624"/>
      <c r="CY15" s="625"/>
      <c r="CZ15" s="626">
        <v>12.4</v>
      </c>
      <c r="DA15" s="626"/>
      <c r="DB15" s="626"/>
      <c r="DC15" s="626"/>
      <c r="DD15" s="632">
        <v>4276829</v>
      </c>
      <c r="DE15" s="624"/>
      <c r="DF15" s="624"/>
      <c r="DG15" s="624"/>
      <c r="DH15" s="624"/>
      <c r="DI15" s="624"/>
      <c r="DJ15" s="624"/>
      <c r="DK15" s="624"/>
      <c r="DL15" s="624"/>
      <c r="DM15" s="624"/>
      <c r="DN15" s="624"/>
      <c r="DO15" s="624"/>
      <c r="DP15" s="625"/>
      <c r="DQ15" s="632">
        <v>3712073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17123627</v>
      </c>
      <c r="S16" s="624"/>
      <c r="T16" s="624"/>
      <c r="U16" s="624"/>
      <c r="V16" s="624"/>
      <c r="W16" s="624"/>
      <c r="X16" s="624"/>
      <c r="Y16" s="625"/>
      <c r="Z16" s="626">
        <v>24.6</v>
      </c>
      <c r="AA16" s="626"/>
      <c r="AB16" s="626"/>
      <c r="AC16" s="626"/>
      <c r="AD16" s="627">
        <v>15079435</v>
      </c>
      <c r="AE16" s="627"/>
      <c r="AF16" s="627"/>
      <c r="AG16" s="627"/>
      <c r="AH16" s="627"/>
      <c r="AI16" s="627"/>
      <c r="AJ16" s="627"/>
      <c r="AK16" s="627"/>
      <c r="AL16" s="628">
        <v>47.1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230</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140820</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120811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15079435</v>
      </c>
      <c r="S17" s="624"/>
      <c r="T17" s="624"/>
      <c r="U17" s="624"/>
      <c r="V17" s="624"/>
      <c r="W17" s="624"/>
      <c r="X17" s="624"/>
      <c r="Y17" s="625"/>
      <c r="Z17" s="626">
        <v>21.7</v>
      </c>
      <c r="AA17" s="626"/>
      <c r="AB17" s="626"/>
      <c r="AC17" s="626"/>
      <c r="AD17" s="627">
        <v>15079435</v>
      </c>
      <c r="AE17" s="627"/>
      <c r="AF17" s="627"/>
      <c r="AG17" s="627"/>
      <c r="AH17" s="627"/>
      <c r="AI17" s="627"/>
      <c r="AJ17" s="627"/>
      <c r="AK17" s="627"/>
      <c r="AL17" s="628">
        <v>47.1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6049040</v>
      </c>
      <c r="CS17" s="624"/>
      <c r="CT17" s="624"/>
      <c r="CU17" s="624"/>
      <c r="CV17" s="624"/>
      <c r="CW17" s="624"/>
      <c r="CX17" s="624"/>
      <c r="CY17" s="625"/>
      <c r="CZ17" s="626">
        <v>9</v>
      </c>
      <c r="DA17" s="626"/>
      <c r="DB17" s="626"/>
      <c r="DC17" s="626"/>
      <c r="DD17" s="632" t="s">
        <v>108</v>
      </c>
      <c r="DE17" s="624"/>
      <c r="DF17" s="624"/>
      <c r="DG17" s="624"/>
      <c r="DH17" s="624"/>
      <c r="DI17" s="624"/>
      <c r="DJ17" s="624"/>
      <c r="DK17" s="624"/>
      <c r="DL17" s="624"/>
      <c r="DM17" s="624"/>
      <c r="DN17" s="624"/>
      <c r="DO17" s="624"/>
      <c r="DP17" s="625"/>
      <c r="DQ17" s="632">
        <v>5559262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2044190</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4176</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33949683</v>
      </c>
      <c r="S20" s="624"/>
      <c r="T20" s="624"/>
      <c r="U20" s="624"/>
      <c r="V20" s="624"/>
      <c r="W20" s="624"/>
      <c r="X20" s="624"/>
      <c r="Y20" s="625"/>
      <c r="Z20" s="626">
        <v>48.9</v>
      </c>
      <c r="AA20" s="626"/>
      <c r="AB20" s="626"/>
      <c r="AC20" s="626"/>
      <c r="AD20" s="627">
        <v>31905491</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4176</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67124280</v>
      </c>
      <c r="CS20" s="624"/>
      <c r="CT20" s="624"/>
      <c r="CU20" s="624"/>
      <c r="CV20" s="624"/>
      <c r="CW20" s="624"/>
      <c r="CX20" s="624"/>
      <c r="CY20" s="625"/>
      <c r="CZ20" s="626">
        <v>100</v>
      </c>
      <c r="DA20" s="626"/>
      <c r="DB20" s="626"/>
      <c r="DC20" s="626"/>
      <c r="DD20" s="632">
        <v>12895050</v>
      </c>
      <c r="DE20" s="624"/>
      <c r="DF20" s="624"/>
      <c r="DG20" s="624"/>
      <c r="DH20" s="624"/>
      <c r="DI20" s="624"/>
      <c r="DJ20" s="624"/>
      <c r="DK20" s="624"/>
      <c r="DL20" s="624"/>
      <c r="DM20" s="624"/>
      <c r="DN20" s="624"/>
      <c r="DO20" s="624"/>
      <c r="DP20" s="625"/>
      <c r="DQ20" s="632">
        <v>36225046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30763</v>
      </c>
      <c r="S21" s="624"/>
      <c r="T21" s="624"/>
      <c r="U21" s="624"/>
      <c r="V21" s="624"/>
      <c r="W21" s="624"/>
      <c r="X21" s="624"/>
      <c r="Y21" s="625"/>
      <c r="Z21" s="626">
        <v>0</v>
      </c>
      <c r="AA21" s="626"/>
      <c r="AB21" s="626"/>
      <c r="AC21" s="626"/>
      <c r="AD21" s="627">
        <v>30763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4176</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666254</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1088427</v>
      </c>
      <c r="S23" s="624"/>
      <c r="T23" s="624"/>
      <c r="U23" s="624"/>
      <c r="V23" s="624"/>
      <c r="W23" s="624"/>
      <c r="X23" s="624"/>
      <c r="Y23" s="625"/>
      <c r="Z23" s="626">
        <v>1.6</v>
      </c>
      <c r="AA23" s="626"/>
      <c r="AB23" s="626"/>
      <c r="AC23" s="626"/>
      <c r="AD23" s="627">
        <v>52489</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668681</v>
      </c>
      <c r="S24" s="624"/>
      <c r="T24" s="624"/>
      <c r="U24" s="624"/>
      <c r="V24" s="624"/>
      <c r="W24" s="624"/>
      <c r="X24" s="624"/>
      <c r="Y24" s="625"/>
      <c r="Z24" s="626">
        <v>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33651898</v>
      </c>
      <c r="CS24" s="613"/>
      <c r="CT24" s="613"/>
      <c r="CU24" s="613"/>
      <c r="CV24" s="613"/>
      <c r="CW24" s="613"/>
      <c r="CX24" s="613"/>
      <c r="CY24" s="614"/>
      <c r="CZ24" s="652">
        <v>50.1</v>
      </c>
      <c r="DA24" s="653"/>
      <c r="DB24" s="653"/>
      <c r="DC24" s="654"/>
      <c r="DD24" s="651">
        <v>17575308</v>
      </c>
      <c r="DE24" s="613"/>
      <c r="DF24" s="613"/>
      <c r="DG24" s="613"/>
      <c r="DH24" s="613"/>
      <c r="DI24" s="613"/>
      <c r="DJ24" s="613"/>
      <c r="DK24" s="614"/>
      <c r="DL24" s="651">
        <v>17450657</v>
      </c>
      <c r="DM24" s="613"/>
      <c r="DN24" s="613"/>
      <c r="DO24" s="613"/>
      <c r="DP24" s="613"/>
      <c r="DQ24" s="613"/>
      <c r="DR24" s="613"/>
      <c r="DS24" s="613"/>
      <c r="DT24" s="613"/>
      <c r="DU24" s="613"/>
      <c r="DV24" s="614"/>
      <c r="DW24" s="617">
        <v>51.1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14558464</v>
      </c>
      <c r="S25" s="624"/>
      <c r="T25" s="624"/>
      <c r="U25" s="624"/>
      <c r="V25" s="624"/>
      <c r="W25" s="624"/>
      <c r="X25" s="624"/>
      <c r="Y25" s="625"/>
      <c r="Z25" s="626">
        <v>21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6876107</v>
      </c>
      <c r="CS25" s="643"/>
      <c r="CT25" s="643"/>
      <c r="CU25" s="643"/>
      <c r="CV25" s="643"/>
      <c r="CW25" s="643"/>
      <c r="CX25" s="643"/>
      <c r="CY25" s="644"/>
      <c r="CZ25" s="657">
        <v>10.199999999999999</v>
      </c>
      <c r="DA25" s="658"/>
      <c r="DB25" s="658"/>
      <c r="DC25" s="659"/>
      <c r="DD25" s="632">
        <v>6320752</v>
      </c>
      <c r="DE25" s="643"/>
      <c r="DF25" s="643"/>
      <c r="DG25" s="643"/>
      <c r="DH25" s="643"/>
      <c r="DI25" s="643"/>
      <c r="DJ25" s="643"/>
      <c r="DK25" s="644"/>
      <c r="DL25" s="632">
        <v>6205943</v>
      </c>
      <c r="DM25" s="643"/>
      <c r="DN25" s="643"/>
      <c r="DO25" s="643"/>
      <c r="DP25" s="643"/>
      <c r="DQ25" s="643"/>
      <c r="DR25" s="643"/>
      <c r="DS25" s="643"/>
      <c r="DT25" s="643"/>
      <c r="DU25" s="643"/>
      <c r="DV25" s="644"/>
      <c r="DW25" s="628">
        <v>18.2</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v>19953</v>
      </c>
      <c r="S26" s="624"/>
      <c r="T26" s="624"/>
      <c r="U26" s="624"/>
      <c r="V26" s="624"/>
      <c r="W26" s="624"/>
      <c r="X26" s="624"/>
      <c r="Y26" s="625"/>
      <c r="Z26" s="626">
        <v>0</v>
      </c>
      <c r="AA26" s="626"/>
      <c r="AB26" s="626"/>
      <c r="AC26" s="626"/>
      <c r="AD26" s="627">
        <v>19953</v>
      </c>
      <c r="AE26" s="627"/>
      <c r="AF26" s="627"/>
      <c r="AG26" s="627"/>
      <c r="AH26" s="627"/>
      <c r="AI26" s="627"/>
      <c r="AJ26" s="627"/>
      <c r="AK26" s="627"/>
      <c r="AL26" s="628">
        <v>0.1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4507587</v>
      </c>
      <c r="CS26" s="624"/>
      <c r="CT26" s="624"/>
      <c r="CU26" s="624"/>
      <c r="CV26" s="624"/>
      <c r="CW26" s="624"/>
      <c r="CX26" s="624"/>
      <c r="CY26" s="625"/>
      <c r="CZ26" s="657">
        <v>6.7</v>
      </c>
      <c r="DA26" s="658"/>
      <c r="DB26" s="658"/>
      <c r="DC26" s="659"/>
      <c r="DD26" s="632">
        <v>4015581</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4009494</v>
      </c>
      <c r="S27" s="624"/>
      <c r="T27" s="624"/>
      <c r="U27" s="624"/>
      <c r="V27" s="624"/>
      <c r="W27" s="624"/>
      <c r="X27" s="624"/>
      <c r="Y27" s="625"/>
      <c r="Z27" s="626">
        <v>5.8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13441572</v>
      </c>
      <c r="BH27" s="624"/>
      <c r="BI27" s="624"/>
      <c r="BJ27" s="624"/>
      <c r="BK27" s="624"/>
      <c r="BL27" s="624"/>
      <c r="BM27" s="624"/>
      <c r="BN27" s="625"/>
      <c r="BO27" s="626">
        <v>100</v>
      </c>
      <c r="BP27" s="626"/>
      <c r="BQ27" s="626"/>
      <c r="BR27" s="626"/>
      <c r="BS27" s="632">
        <v>51518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20726751</v>
      </c>
      <c r="CS27" s="643"/>
      <c r="CT27" s="643"/>
      <c r="CU27" s="643"/>
      <c r="CV27" s="643"/>
      <c r="CW27" s="643"/>
      <c r="CX27" s="643"/>
      <c r="CY27" s="644"/>
      <c r="CZ27" s="657">
        <v>30.9</v>
      </c>
      <c r="DA27" s="658"/>
      <c r="DB27" s="658"/>
      <c r="DC27" s="659"/>
      <c r="DD27" s="632">
        <v>5695294</v>
      </c>
      <c r="DE27" s="643"/>
      <c r="DF27" s="643"/>
      <c r="DG27" s="643"/>
      <c r="DH27" s="643"/>
      <c r="DI27" s="643"/>
      <c r="DJ27" s="643"/>
      <c r="DK27" s="644"/>
      <c r="DL27" s="632">
        <v>5685452</v>
      </c>
      <c r="DM27" s="643"/>
      <c r="DN27" s="643"/>
      <c r="DO27" s="643"/>
      <c r="DP27" s="643"/>
      <c r="DQ27" s="643"/>
      <c r="DR27" s="643"/>
      <c r="DS27" s="643"/>
      <c r="DT27" s="643"/>
      <c r="DU27" s="643"/>
      <c r="DV27" s="644"/>
      <c r="DW27" s="628">
        <v>16.600000000000001</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501430</v>
      </c>
      <c r="S28" s="624"/>
      <c r="T28" s="624"/>
      <c r="U28" s="624"/>
      <c r="V28" s="624"/>
      <c r="W28" s="624"/>
      <c r="X28" s="624"/>
      <c r="Y28" s="625"/>
      <c r="Z28" s="626">
        <v>0.7</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6049040</v>
      </c>
      <c r="CS28" s="624"/>
      <c r="CT28" s="624"/>
      <c r="CU28" s="624"/>
      <c r="CV28" s="624"/>
      <c r="CW28" s="624"/>
      <c r="CX28" s="624"/>
      <c r="CY28" s="625"/>
      <c r="CZ28" s="657">
        <v>9</v>
      </c>
      <c r="DA28" s="658"/>
      <c r="DB28" s="658"/>
      <c r="DC28" s="659"/>
      <c r="DD28" s="632">
        <v>5559262</v>
      </c>
      <c r="DE28" s="624"/>
      <c r="DF28" s="624"/>
      <c r="DG28" s="624"/>
      <c r="DH28" s="624"/>
      <c r="DI28" s="624"/>
      <c r="DJ28" s="624"/>
      <c r="DK28" s="625"/>
      <c r="DL28" s="632">
        <v>5559262</v>
      </c>
      <c r="DM28" s="624"/>
      <c r="DN28" s="624"/>
      <c r="DO28" s="624"/>
      <c r="DP28" s="624"/>
      <c r="DQ28" s="624"/>
      <c r="DR28" s="624"/>
      <c r="DS28" s="624"/>
      <c r="DT28" s="624"/>
      <c r="DU28" s="624"/>
      <c r="DV28" s="625"/>
      <c r="DW28" s="628">
        <v>16.3</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28579</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6046973</v>
      </c>
      <c r="CS29" s="643"/>
      <c r="CT29" s="643"/>
      <c r="CU29" s="643"/>
      <c r="CV29" s="643"/>
      <c r="CW29" s="643"/>
      <c r="CX29" s="643"/>
      <c r="CY29" s="644"/>
      <c r="CZ29" s="657">
        <v>9</v>
      </c>
      <c r="DA29" s="658"/>
      <c r="DB29" s="658"/>
      <c r="DC29" s="659"/>
      <c r="DD29" s="632">
        <v>5557195</v>
      </c>
      <c r="DE29" s="643"/>
      <c r="DF29" s="643"/>
      <c r="DG29" s="643"/>
      <c r="DH29" s="643"/>
      <c r="DI29" s="643"/>
      <c r="DJ29" s="643"/>
      <c r="DK29" s="644"/>
      <c r="DL29" s="632">
        <v>5557195</v>
      </c>
      <c r="DM29" s="643"/>
      <c r="DN29" s="643"/>
      <c r="DO29" s="643"/>
      <c r="DP29" s="643"/>
      <c r="DQ29" s="643"/>
      <c r="DR29" s="643"/>
      <c r="DS29" s="643"/>
      <c r="DT29" s="643"/>
      <c r="DU29" s="643"/>
      <c r="DV29" s="644"/>
      <c r="DW29" s="628">
        <v>16.3</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23199</v>
      </c>
      <c r="S30" s="624"/>
      <c r="T30" s="624"/>
      <c r="U30" s="624"/>
      <c r="V30" s="624"/>
      <c r="W30" s="624"/>
      <c r="X30" s="624"/>
      <c r="Y30" s="625"/>
      <c r="Z30" s="626">
        <v>0</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92.7</v>
      </c>
      <c r="BN30" s="682"/>
      <c r="BO30" s="682"/>
      <c r="BP30" s="682"/>
      <c r="BQ30" s="683"/>
      <c r="BR30" s="681">
        <v>98.6</v>
      </c>
      <c r="BS30" s="682"/>
      <c r="BT30" s="682"/>
      <c r="BU30" s="682"/>
      <c r="BV30" s="682"/>
      <c r="BW30" s="682"/>
      <c r="BX30" s="618">
        <v>92.5</v>
      </c>
      <c r="BY30" s="682"/>
      <c r="BZ30" s="682"/>
      <c r="CA30" s="682"/>
      <c r="CB30" s="683"/>
      <c r="CD30" s="686"/>
      <c r="CE30" s="687"/>
      <c r="CF30" s="637" t="s">
        <v>289</v>
      </c>
      <c r="CG30" s="638"/>
      <c r="CH30" s="638"/>
      <c r="CI30" s="638"/>
      <c r="CJ30" s="638"/>
      <c r="CK30" s="638"/>
      <c r="CL30" s="638"/>
      <c r="CM30" s="638"/>
      <c r="CN30" s="638"/>
      <c r="CO30" s="638"/>
      <c r="CP30" s="638"/>
      <c r="CQ30" s="639"/>
      <c r="CR30" s="623">
        <v>5392806</v>
      </c>
      <c r="CS30" s="624"/>
      <c r="CT30" s="624"/>
      <c r="CU30" s="624"/>
      <c r="CV30" s="624"/>
      <c r="CW30" s="624"/>
      <c r="CX30" s="624"/>
      <c r="CY30" s="625"/>
      <c r="CZ30" s="657">
        <v>8</v>
      </c>
      <c r="DA30" s="658"/>
      <c r="DB30" s="658"/>
      <c r="DC30" s="659"/>
      <c r="DD30" s="632">
        <v>4994361</v>
      </c>
      <c r="DE30" s="624"/>
      <c r="DF30" s="624"/>
      <c r="DG30" s="624"/>
      <c r="DH30" s="624"/>
      <c r="DI30" s="624"/>
      <c r="DJ30" s="624"/>
      <c r="DK30" s="625"/>
      <c r="DL30" s="632">
        <v>4994361</v>
      </c>
      <c r="DM30" s="624"/>
      <c r="DN30" s="624"/>
      <c r="DO30" s="624"/>
      <c r="DP30" s="624"/>
      <c r="DQ30" s="624"/>
      <c r="DR30" s="624"/>
      <c r="DS30" s="624"/>
      <c r="DT30" s="624"/>
      <c r="DU30" s="624"/>
      <c r="DV30" s="625"/>
      <c r="DW30" s="628">
        <v>14.6</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1581851</v>
      </c>
      <c r="S31" s="624"/>
      <c r="T31" s="624"/>
      <c r="U31" s="624"/>
      <c r="V31" s="624"/>
      <c r="W31" s="624"/>
      <c r="X31" s="624"/>
      <c r="Y31" s="625"/>
      <c r="Z31" s="626">
        <v>2.2999999999999998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43"/>
      <c r="BI31" s="643"/>
      <c r="BJ31" s="643"/>
      <c r="BK31" s="643"/>
      <c r="BL31" s="643"/>
      <c r="BM31" s="629">
        <v>93.7</v>
      </c>
      <c r="BN31" s="679"/>
      <c r="BO31" s="679"/>
      <c r="BP31" s="679"/>
      <c r="BQ31" s="680"/>
      <c r="BR31" s="678">
        <v>98.7</v>
      </c>
      <c r="BS31" s="643"/>
      <c r="BT31" s="643"/>
      <c r="BU31" s="643"/>
      <c r="BV31" s="643"/>
      <c r="BW31" s="643"/>
      <c r="BX31" s="629">
        <v>93.8</v>
      </c>
      <c r="BY31" s="679"/>
      <c r="BZ31" s="679"/>
      <c r="CA31" s="679"/>
      <c r="CB31" s="680"/>
      <c r="CD31" s="686"/>
      <c r="CE31" s="687"/>
      <c r="CF31" s="637" t="s">
        <v>293</v>
      </c>
      <c r="CG31" s="638"/>
      <c r="CH31" s="638"/>
      <c r="CI31" s="638"/>
      <c r="CJ31" s="638"/>
      <c r="CK31" s="638"/>
      <c r="CL31" s="638"/>
      <c r="CM31" s="638"/>
      <c r="CN31" s="638"/>
      <c r="CO31" s="638"/>
      <c r="CP31" s="638"/>
      <c r="CQ31" s="639"/>
      <c r="CR31" s="623">
        <v>654167</v>
      </c>
      <c r="CS31" s="643"/>
      <c r="CT31" s="643"/>
      <c r="CU31" s="643"/>
      <c r="CV31" s="643"/>
      <c r="CW31" s="643"/>
      <c r="CX31" s="643"/>
      <c r="CY31" s="644"/>
      <c r="CZ31" s="657">
        <v>1</v>
      </c>
      <c r="DA31" s="658"/>
      <c r="DB31" s="658"/>
      <c r="DC31" s="659"/>
      <c r="DD31" s="632">
        <v>562834</v>
      </c>
      <c r="DE31" s="643"/>
      <c r="DF31" s="643"/>
      <c r="DG31" s="643"/>
      <c r="DH31" s="643"/>
      <c r="DI31" s="643"/>
      <c r="DJ31" s="643"/>
      <c r="DK31" s="644"/>
      <c r="DL31" s="632">
        <v>562834</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1162179</v>
      </c>
      <c r="S32" s="624"/>
      <c r="T32" s="624"/>
      <c r="U32" s="624"/>
      <c r="V32" s="624"/>
      <c r="W32" s="624"/>
      <c r="X32" s="624"/>
      <c r="Y32" s="625"/>
      <c r="Z32" s="626">
        <v>1.7</v>
      </c>
      <c r="AA32" s="626"/>
      <c r="AB32" s="626"/>
      <c r="AC32" s="626"/>
      <c r="AD32" s="627">
        <v>2074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90.4</v>
      </c>
      <c r="BN32" s="691"/>
      <c r="BO32" s="691"/>
      <c r="BP32" s="691"/>
      <c r="BQ32" s="693"/>
      <c r="BR32" s="690">
        <v>98.2</v>
      </c>
      <c r="BS32" s="691"/>
      <c r="BT32" s="691"/>
      <c r="BU32" s="691"/>
      <c r="BV32" s="691"/>
      <c r="BW32" s="691"/>
      <c r="BX32" s="692">
        <v>89.8</v>
      </c>
      <c r="BY32" s="691"/>
      <c r="BZ32" s="691"/>
      <c r="CA32" s="691"/>
      <c r="CB32" s="693"/>
      <c r="CD32" s="688"/>
      <c r="CE32" s="689"/>
      <c r="CF32" s="637" t="s">
        <v>296</v>
      </c>
      <c r="CG32" s="638"/>
      <c r="CH32" s="638"/>
      <c r="CI32" s="638"/>
      <c r="CJ32" s="638"/>
      <c r="CK32" s="638"/>
      <c r="CL32" s="638"/>
      <c r="CM32" s="638"/>
      <c r="CN32" s="638"/>
      <c r="CO32" s="638"/>
      <c r="CP32" s="638"/>
      <c r="CQ32" s="639"/>
      <c r="CR32" s="623">
        <v>2067</v>
      </c>
      <c r="CS32" s="624"/>
      <c r="CT32" s="624"/>
      <c r="CU32" s="624"/>
      <c r="CV32" s="624"/>
      <c r="CW32" s="624"/>
      <c r="CX32" s="624"/>
      <c r="CY32" s="625"/>
      <c r="CZ32" s="657">
        <v>0</v>
      </c>
      <c r="DA32" s="658"/>
      <c r="DB32" s="658"/>
      <c r="DC32" s="659"/>
      <c r="DD32" s="632">
        <v>2067</v>
      </c>
      <c r="DE32" s="624"/>
      <c r="DF32" s="624"/>
      <c r="DG32" s="624"/>
      <c r="DH32" s="624"/>
      <c r="DI32" s="624"/>
      <c r="DJ32" s="624"/>
      <c r="DK32" s="625"/>
      <c r="DL32" s="632">
        <v>2067</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11202511</v>
      </c>
      <c r="S33" s="624"/>
      <c r="T33" s="624"/>
      <c r="U33" s="624"/>
      <c r="V33" s="624"/>
      <c r="W33" s="624"/>
      <c r="X33" s="624"/>
      <c r="Y33" s="625"/>
      <c r="Z33" s="626">
        <v>16.100000000000001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20436512</v>
      </c>
      <c r="CS33" s="643"/>
      <c r="CT33" s="643"/>
      <c r="CU33" s="643"/>
      <c r="CV33" s="643"/>
      <c r="CW33" s="643"/>
      <c r="CX33" s="643"/>
      <c r="CY33" s="644"/>
      <c r="CZ33" s="657">
        <v>30.4</v>
      </c>
      <c r="DA33" s="658"/>
      <c r="DB33" s="658"/>
      <c r="DC33" s="659"/>
      <c r="DD33" s="632">
        <v>15830149</v>
      </c>
      <c r="DE33" s="643"/>
      <c r="DF33" s="643"/>
      <c r="DG33" s="643"/>
      <c r="DH33" s="643"/>
      <c r="DI33" s="643"/>
      <c r="DJ33" s="643"/>
      <c r="DK33" s="644"/>
      <c r="DL33" s="632">
        <v>13059380</v>
      </c>
      <c r="DM33" s="643"/>
      <c r="DN33" s="643"/>
      <c r="DO33" s="643"/>
      <c r="DP33" s="643"/>
      <c r="DQ33" s="643"/>
      <c r="DR33" s="643"/>
      <c r="DS33" s="643"/>
      <c r="DT33" s="643"/>
      <c r="DU33" s="643"/>
      <c r="DV33" s="644"/>
      <c r="DW33" s="628">
        <v>38.200000000000003</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7681464</v>
      </c>
      <c r="CS34" s="624"/>
      <c r="CT34" s="624"/>
      <c r="CU34" s="624"/>
      <c r="CV34" s="624"/>
      <c r="CW34" s="624"/>
      <c r="CX34" s="624"/>
      <c r="CY34" s="625"/>
      <c r="CZ34" s="657">
        <v>11.4</v>
      </c>
      <c r="DA34" s="658"/>
      <c r="DB34" s="658"/>
      <c r="DC34" s="659"/>
      <c r="DD34" s="632">
        <v>5477721</v>
      </c>
      <c r="DE34" s="624"/>
      <c r="DF34" s="624"/>
      <c r="DG34" s="624"/>
      <c r="DH34" s="624"/>
      <c r="DI34" s="624"/>
      <c r="DJ34" s="624"/>
      <c r="DK34" s="625"/>
      <c r="DL34" s="632">
        <v>4454756</v>
      </c>
      <c r="DM34" s="624"/>
      <c r="DN34" s="624"/>
      <c r="DO34" s="624"/>
      <c r="DP34" s="624"/>
      <c r="DQ34" s="624"/>
      <c r="DR34" s="624"/>
      <c r="DS34" s="624"/>
      <c r="DT34" s="624"/>
      <c r="DU34" s="624"/>
      <c r="DV34" s="625"/>
      <c r="DW34" s="628">
        <v>13</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2156111</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7205940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229461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738332</v>
      </c>
      <c r="CS35" s="643"/>
      <c r="CT35" s="643"/>
      <c r="CU35" s="643"/>
      <c r="CV35" s="643"/>
      <c r="CW35" s="643"/>
      <c r="CX35" s="643"/>
      <c r="CY35" s="644"/>
      <c r="CZ35" s="657">
        <v>1.1000000000000001</v>
      </c>
      <c r="DA35" s="658"/>
      <c r="DB35" s="658"/>
      <c r="DC35" s="659"/>
      <c r="DD35" s="632">
        <v>602668</v>
      </c>
      <c r="DE35" s="643"/>
      <c r="DF35" s="643"/>
      <c r="DG35" s="643"/>
      <c r="DH35" s="643"/>
      <c r="DI35" s="643"/>
      <c r="DJ35" s="643"/>
      <c r="DK35" s="644"/>
      <c r="DL35" s="632">
        <v>602668</v>
      </c>
      <c r="DM35" s="643"/>
      <c r="DN35" s="643"/>
      <c r="DO35" s="643"/>
      <c r="DP35" s="643"/>
      <c r="DQ35" s="643"/>
      <c r="DR35" s="643"/>
      <c r="DS35" s="643"/>
      <c r="DT35" s="643"/>
      <c r="DU35" s="643"/>
      <c r="DV35" s="644"/>
      <c r="DW35" s="628">
        <v>1.8</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69491468</v>
      </c>
      <c r="S36" s="696"/>
      <c r="T36" s="696"/>
      <c r="U36" s="696"/>
      <c r="V36" s="696"/>
      <c r="W36" s="696"/>
      <c r="X36" s="696"/>
      <c r="Y36" s="697"/>
      <c r="Z36" s="698">
        <v>100</v>
      </c>
      <c r="AA36" s="698"/>
      <c r="AB36" s="698"/>
      <c r="AC36" s="698"/>
      <c r="AD36" s="699">
        <v>32010770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674154</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-218073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5495254</v>
      </c>
      <c r="CS36" s="624"/>
      <c r="CT36" s="624"/>
      <c r="CU36" s="624"/>
      <c r="CV36" s="624"/>
      <c r="CW36" s="624"/>
      <c r="CX36" s="624"/>
      <c r="CY36" s="625"/>
      <c r="CZ36" s="657">
        <v>8.1999999999999993</v>
      </c>
      <c r="DA36" s="658"/>
      <c r="DB36" s="658"/>
      <c r="DC36" s="659"/>
      <c r="DD36" s="632">
        <v>5185802</v>
      </c>
      <c r="DE36" s="624"/>
      <c r="DF36" s="624"/>
      <c r="DG36" s="624"/>
      <c r="DH36" s="624"/>
      <c r="DI36" s="624"/>
      <c r="DJ36" s="624"/>
      <c r="DK36" s="625"/>
      <c r="DL36" s="632">
        <v>3870776</v>
      </c>
      <c r="DM36" s="624"/>
      <c r="DN36" s="624"/>
      <c r="DO36" s="624"/>
      <c r="DP36" s="624"/>
      <c r="DQ36" s="624"/>
      <c r="DR36" s="624"/>
      <c r="DS36" s="624"/>
      <c r="DT36" s="624"/>
      <c r="DU36" s="624"/>
      <c r="DV36" s="625"/>
      <c r="DW36" s="628">
        <v>11.3</v>
      </c>
      <c r="DX36" s="655"/>
      <c r="DY36" s="655"/>
      <c r="DZ36" s="655"/>
      <c r="EA36" s="655"/>
      <c r="EB36" s="655"/>
      <c r="EC36" s="656"/>
    </row>
    <row r="37" spans="2:133" ht="11.25" customHeight="1">
      <c r="AQ37" s="702" t="s">
        <v>311</v>
      </c>
      <c r="AR37" s="703"/>
      <c r="AS37" s="703"/>
      <c r="AT37" s="703"/>
      <c r="AU37" s="703"/>
      <c r="AV37" s="703"/>
      <c r="AW37" s="703"/>
      <c r="AX37" s="703"/>
      <c r="AY37" s="704"/>
      <c r="AZ37" s="623">
        <v>501316</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18944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2881938</v>
      </c>
      <c r="CS37" s="643"/>
      <c r="CT37" s="643"/>
      <c r="CU37" s="643"/>
      <c r="CV37" s="643"/>
      <c r="CW37" s="643"/>
      <c r="CX37" s="643"/>
      <c r="CY37" s="644"/>
      <c r="CZ37" s="657">
        <v>4.3</v>
      </c>
      <c r="DA37" s="658"/>
      <c r="DB37" s="658"/>
      <c r="DC37" s="659"/>
      <c r="DD37" s="632">
        <v>2879453</v>
      </c>
      <c r="DE37" s="643"/>
      <c r="DF37" s="643"/>
      <c r="DG37" s="643"/>
      <c r="DH37" s="643"/>
      <c r="DI37" s="643"/>
      <c r="DJ37" s="643"/>
      <c r="DK37" s="644"/>
      <c r="DL37" s="632">
        <v>2432313</v>
      </c>
      <c r="DM37" s="643"/>
      <c r="DN37" s="643"/>
      <c r="DO37" s="643"/>
      <c r="DP37" s="643"/>
      <c r="DQ37" s="643"/>
      <c r="DR37" s="643"/>
      <c r="DS37" s="643"/>
      <c r="DT37" s="643"/>
      <c r="DU37" s="643"/>
      <c r="DV37" s="644"/>
      <c r="DW37" s="628">
        <v>7.1</v>
      </c>
      <c r="DX37" s="655"/>
      <c r="DY37" s="655"/>
      <c r="DZ37" s="655"/>
      <c r="EA37" s="655"/>
      <c r="EB37" s="655"/>
      <c r="EC37" s="656"/>
    </row>
    <row r="38" spans="2:133" ht="11.25" customHeight="1">
      <c r="AQ38" s="702" t="s">
        <v>314</v>
      </c>
      <c r="AR38" s="703"/>
      <c r="AS38" s="703"/>
      <c r="AT38" s="703"/>
      <c r="AU38" s="703"/>
      <c r="AV38" s="703"/>
      <c r="AW38" s="703"/>
      <c r="AX38" s="703"/>
      <c r="AY38" s="704"/>
      <c r="AZ38" s="623">
        <v>308096</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30785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5694067</v>
      </c>
      <c r="CS38" s="624"/>
      <c r="CT38" s="624"/>
      <c r="CU38" s="624"/>
      <c r="CV38" s="624"/>
      <c r="CW38" s="624"/>
      <c r="CX38" s="624"/>
      <c r="CY38" s="625"/>
      <c r="CZ38" s="657">
        <v>8.5</v>
      </c>
      <c r="DA38" s="658"/>
      <c r="DB38" s="658"/>
      <c r="DC38" s="659"/>
      <c r="DD38" s="632">
        <v>4543848</v>
      </c>
      <c r="DE38" s="624"/>
      <c r="DF38" s="624"/>
      <c r="DG38" s="624"/>
      <c r="DH38" s="624"/>
      <c r="DI38" s="624"/>
      <c r="DJ38" s="624"/>
      <c r="DK38" s="625"/>
      <c r="DL38" s="632">
        <v>4131180</v>
      </c>
      <c r="DM38" s="624"/>
      <c r="DN38" s="624"/>
      <c r="DO38" s="624"/>
      <c r="DP38" s="624"/>
      <c r="DQ38" s="624"/>
      <c r="DR38" s="624"/>
      <c r="DS38" s="624"/>
      <c r="DT38" s="624"/>
      <c r="DU38" s="624"/>
      <c r="DV38" s="625"/>
      <c r="DW38" s="628">
        <v>12.1</v>
      </c>
      <c r="DX38" s="655"/>
      <c r="DY38" s="655"/>
      <c r="DZ38" s="655"/>
      <c r="EA38" s="655"/>
      <c r="EB38" s="655"/>
      <c r="EC38" s="656"/>
    </row>
    <row r="39" spans="2:133" ht="11.25" customHeight="1">
      <c r="AQ39" s="702" t="s">
        <v>317</v>
      </c>
      <c r="AR39" s="703"/>
      <c r="AS39" s="703"/>
      <c r="AT39" s="703"/>
      <c r="AU39" s="703"/>
      <c r="AV39" s="703"/>
      <c r="AW39" s="703"/>
      <c r="AX39" s="703"/>
      <c r="AY39" s="704"/>
      <c r="AZ39" s="623">
        <v>48407</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129676</v>
      </c>
      <c r="CS39" s="643"/>
      <c r="CT39" s="643"/>
      <c r="CU39" s="643"/>
      <c r="CV39" s="643"/>
      <c r="CW39" s="643"/>
      <c r="CX39" s="643"/>
      <c r="CY39" s="644"/>
      <c r="CZ39" s="657">
        <v>0.2</v>
      </c>
      <c r="DA39" s="658"/>
      <c r="DB39" s="658"/>
      <c r="DC39" s="659"/>
      <c r="DD39" s="632">
        <v>17110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1586886</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134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697719</v>
      </c>
      <c r="CS40" s="624"/>
      <c r="CT40" s="624"/>
      <c r="CU40" s="624"/>
      <c r="CV40" s="624"/>
      <c r="CW40" s="624"/>
      <c r="CX40" s="624"/>
      <c r="CY40" s="625"/>
      <c r="CZ40" s="657">
        <v>1</v>
      </c>
      <c r="DA40" s="658"/>
      <c r="DB40" s="658"/>
      <c r="DC40" s="659"/>
      <c r="DD40" s="632">
        <v>3000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4087081</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334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13035870</v>
      </c>
      <c r="CS42" s="624"/>
      <c r="CT42" s="624"/>
      <c r="CU42" s="624"/>
      <c r="CV42" s="624"/>
      <c r="CW42" s="624"/>
      <c r="CX42" s="624"/>
      <c r="CY42" s="625"/>
      <c r="CZ42" s="657">
        <v>19.399999999999999</v>
      </c>
      <c r="DA42" s="706"/>
      <c r="DB42" s="706"/>
      <c r="DC42" s="707"/>
      <c r="DD42" s="632">
        <v>2819589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304594</v>
      </c>
      <c r="CS43" s="643"/>
      <c r="CT43" s="643"/>
      <c r="CU43" s="643"/>
      <c r="CV43" s="643"/>
      <c r="CW43" s="643"/>
      <c r="CX43" s="643"/>
      <c r="CY43" s="644"/>
      <c r="CZ43" s="657">
        <v>0.5</v>
      </c>
      <c r="DA43" s="658"/>
      <c r="DB43" s="658"/>
      <c r="DC43" s="659"/>
      <c r="DD43" s="632">
        <v>304098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12895050</v>
      </c>
      <c r="CS44" s="624"/>
      <c r="CT44" s="624"/>
      <c r="CU44" s="624"/>
      <c r="CV44" s="624"/>
      <c r="CW44" s="624"/>
      <c r="CX44" s="624"/>
      <c r="CY44" s="625"/>
      <c r="CZ44" s="657">
        <v>19.2</v>
      </c>
      <c r="DA44" s="706"/>
      <c r="DB44" s="706"/>
      <c r="DC44" s="707"/>
      <c r="DD44" s="632">
        <v>2698778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3619606</v>
      </c>
      <c r="CS45" s="643"/>
      <c r="CT45" s="643"/>
      <c r="CU45" s="643"/>
      <c r="CV45" s="643"/>
      <c r="CW45" s="643"/>
      <c r="CX45" s="643"/>
      <c r="CY45" s="644"/>
      <c r="CZ45" s="657">
        <v>5.4</v>
      </c>
      <c r="DA45" s="658"/>
      <c r="DB45" s="658"/>
      <c r="DC45" s="659"/>
      <c r="DD45" s="632">
        <v>645986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8975899</v>
      </c>
      <c r="CS46" s="624"/>
      <c r="CT46" s="624"/>
      <c r="CU46" s="624"/>
      <c r="CV46" s="624"/>
      <c r="CW46" s="624"/>
      <c r="CX46" s="624"/>
      <c r="CY46" s="625"/>
      <c r="CZ46" s="657">
        <v>13.4</v>
      </c>
      <c r="DA46" s="706"/>
      <c r="DB46" s="706"/>
      <c r="DC46" s="707"/>
      <c r="DD46" s="632">
        <v>2031447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140820</v>
      </c>
      <c r="CS47" s="643"/>
      <c r="CT47" s="643"/>
      <c r="CU47" s="643"/>
      <c r="CV47" s="643"/>
      <c r="CW47" s="643"/>
      <c r="CX47" s="643"/>
      <c r="CY47" s="644"/>
      <c r="CZ47" s="657">
        <v>0.2</v>
      </c>
      <c r="DA47" s="658"/>
      <c r="DB47" s="658"/>
      <c r="DC47" s="659"/>
      <c r="DD47" s="632">
        <v>120811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67124280</v>
      </c>
      <c r="CS49" s="691"/>
      <c r="CT49" s="691"/>
      <c r="CU49" s="691"/>
      <c r="CV49" s="691"/>
      <c r="CW49" s="691"/>
      <c r="CX49" s="691"/>
      <c r="CY49" s="718"/>
      <c r="CZ49" s="719">
        <v>100</v>
      </c>
      <c r="DA49" s="720"/>
      <c r="DB49" s="720"/>
      <c r="DC49" s="721"/>
      <c r="DD49" s="722">
        <v>36225046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68484</v>
      </c>
      <c r="R7" s="753"/>
      <c r="S7" s="753"/>
      <c r="T7" s="753"/>
      <c r="U7" s="753"/>
      <c r="V7" s="753">
        <v>66138</v>
      </c>
      <c r="W7" s="753"/>
      <c r="X7" s="753"/>
      <c r="Y7" s="753"/>
      <c r="Z7" s="753"/>
      <c r="AA7" s="753">
        <v>2347</v>
      </c>
      <c r="AB7" s="753"/>
      <c r="AC7" s="753"/>
      <c r="AD7" s="753"/>
      <c r="AE7" s="754"/>
      <c r="AF7" s="755">
        <v>1832</v>
      </c>
      <c r="AG7" s="756"/>
      <c r="AH7" s="756"/>
      <c r="AI7" s="756"/>
      <c r="AJ7" s="757"/>
      <c r="AK7" s="792">
        <v>23</v>
      </c>
      <c r="AL7" s="793"/>
      <c r="AM7" s="793"/>
      <c r="AN7" s="793"/>
      <c r="AO7" s="793"/>
      <c r="AP7" s="793">
        <v>64068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-1</v>
      </c>
      <c r="CI7" s="790"/>
      <c r="CJ7" s="790"/>
      <c r="CK7" s="790"/>
      <c r="CL7" s="791"/>
      <c r="CM7" s="789">
        <v>124</v>
      </c>
      <c r="CN7" s="790"/>
      <c r="CO7" s="790"/>
      <c r="CP7" s="790"/>
      <c r="CQ7" s="791"/>
      <c r="CR7" s="789">
        <v>100</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563</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1731</v>
      </c>
      <c r="R8" s="777"/>
      <c r="S8" s="777"/>
      <c r="T8" s="777"/>
      <c r="U8" s="777"/>
      <c r="V8" s="777">
        <v>1717</v>
      </c>
      <c r="W8" s="777"/>
      <c r="X8" s="777"/>
      <c r="Y8" s="777"/>
      <c r="Z8" s="777"/>
      <c r="AA8" s="777">
        <v>14</v>
      </c>
      <c r="AB8" s="777"/>
      <c r="AC8" s="777"/>
      <c r="AD8" s="777"/>
      <c r="AE8" s="778"/>
      <c r="AF8" s="779">
        <v>4</v>
      </c>
      <c r="AG8" s="780"/>
      <c r="AH8" s="780"/>
      <c r="AI8" s="780"/>
      <c r="AJ8" s="781"/>
      <c r="AK8" s="782">
        <v>764</v>
      </c>
      <c r="AL8" s="783"/>
      <c r="AM8" s="783"/>
      <c r="AN8" s="783"/>
      <c r="AO8" s="783"/>
      <c r="AP8" s="783">
        <v>3032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32</v>
      </c>
      <c r="CI8" s="800"/>
      <c r="CJ8" s="800"/>
      <c r="CK8" s="800"/>
      <c r="CL8" s="801"/>
      <c r="CM8" s="799">
        <v>1008</v>
      </c>
      <c r="CN8" s="800"/>
      <c r="CO8" s="800"/>
      <c r="CP8" s="800"/>
      <c r="CQ8" s="801"/>
      <c r="CR8" s="799">
        <v>145</v>
      </c>
      <c r="CS8" s="800"/>
      <c r="CT8" s="800"/>
      <c r="CU8" s="800"/>
      <c r="CV8" s="801"/>
      <c r="CW8" s="799">
        <v>20</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45</v>
      </c>
      <c r="R9" s="777"/>
      <c r="S9" s="777"/>
      <c r="T9" s="777"/>
      <c r="U9" s="777"/>
      <c r="V9" s="777">
        <v>41</v>
      </c>
      <c r="W9" s="777"/>
      <c r="X9" s="777"/>
      <c r="Y9" s="777"/>
      <c r="Z9" s="777"/>
      <c r="AA9" s="777">
        <v>4</v>
      </c>
      <c r="AB9" s="777"/>
      <c r="AC9" s="777"/>
      <c r="AD9" s="777"/>
      <c r="AE9" s="778"/>
      <c r="AF9" s="779">
        <v>4</v>
      </c>
      <c r="AG9" s="780"/>
      <c r="AH9" s="780"/>
      <c r="AI9" s="780"/>
      <c r="AJ9" s="781"/>
      <c r="AK9" s="782" t="s">
        <v>547</v>
      </c>
      <c r="AL9" s="783"/>
      <c r="AM9" s="783"/>
      <c r="AN9" s="783"/>
      <c r="AO9" s="783"/>
      <c r="AP9" s="783">
        <v>23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565</v>
      </c>
      <c r="BS9" s="786" t="s">
        <v>560</v>
      </c>
      <c r="BT9" s="787"/>
      <c r="BU9" s="787"/>
      <c r="BV9" s="787"/>
      <c r="BW9" s="787"/>
      <c r="BX9" s="787"/>
      <c r="BY9" s="787"/>
      <c r="BZ9" s="787"/>
      <c r="CA9" s="787"/>
      <c r="CB9" s="787"/>
      <c r="CC9" s="787"/>
      <c r="CD9" s="787"/>
      <c r="CE9" s="787"/>
      <c r="CF9" s="787"/>
      <c r="CG9" s="788"/>
      <c r="CH9" s="799">
        <v>9</v>
      </c>
      <c r="CI9" s="800"/>
      <c r="CJ9" s="800"/>
      <c r="CK9" s="800"/>
      <c r="CL9" s="801"/>
      <c r="CM9" s="799">
        <v>20</v>
      </c>
      <c r="CN9" s="800"/>
      <c r="CO9" s="800"/>
      <c r="CP9" s="800"/>
      <c r="CQ9" s="801"/>
      <c r="CR9" s="799">
        <v>8</v>
      </c>
      <c r="CS9" s="800"/>
      <c r="CT9" s="800"/>
      <c r="CU9" s="800"/>
      <c r="CV9" s="801"/>
      <c r="CW9" s="799" t="s">
        <v>548</v>
      </c>
      <c r="CX9" s="800"/>
      <c r="CY9" s="800"/>
      <c r="CZ9" s="800"/>
      <c r="DA9" s="801"/>
      <c r="DB9" s="799">
        <v>1539</v>
      </c>
      <c r="DC9" s="800"/>
      <c r="DD9" s="800"/>
      <c r="DE9" s="800"/>
      <c r="DF9" s="801"/>
      <c r="DG9" s="799" t="s">
        <v>548</v>
      </c>
      <c r="DH9" s="800"/>
      <c r="DI9" s="800"/>
      <c r="DJ9" s="800"/>
      <c r="DK9" s="801"/>
      <c r="DL9" s="799" t="s">
        <v>548</v>
      </c>
      <c r="DM9" s="800"/>
      <c r="DN9" s="800"/>
      <c r="DO9" s="800"/>
      <c r="DP9" s="801"/>
      <c r="DQ9" s="799" t="s">
        <v>548</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18</v>
      </c>
      <c r="R10" s="777"/>
      <c r="S10" s="777"/>
      <c r="T10" s="777"/>
      <c r="U10" s="777"/>
      <c r="V10" s="777">
        <v>16</v>
      </c>
      <c r="W10" s="777"/>
      <c r="X10" s="777"/>
      <c r="Y10" s="777"/>
      <c r="Z10" s="777"/>
      <c r="AA10" s="777">
        <v>2</v>
      </c>
      <c r="AB10" s="777"/>
      <c r="AC10" s="777"/>
      <c r="AD10" s="777"/>
      <c r="AE10" s="778"/>
      <c r="AF10" s="779">
        <v>2</v>
      </c>
      <c r="AG10" s="780"/>
      <c r="AH10" s="780"/>
      <c r="AI10" s="780"/>
      <c r="AJ10" s="781"/>
      <c r="AK10" s="782" t="s">
        <v>547</v>
      </c>
      <c r="AL10" s="783"/>
      <c r="AM10" s="783"/>
      <c r="AN10" s="783"/>
      <c r="AO10" s="783"/>
      <c r="AP10" s="783" t="s">
        <v>547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561</v>
      </c>
      <c r="BT10" s="787"/>
      <c r="BU10" s="787"/>
      <c r="BV10" s="787"/>
      <c r="BW10" s="787"/>
      <c r="BX10" s="787"/>
      <c r="BY10" s="787"/>
      <c r="BZ10" s="787"/>
      <c r="CA10" s="787"/>
      <c r="CB10" s="787"/>
      <c r="CC10" s="787"/>
      <c r="CD10" s="787"/>
      <c r="CE10" s="787"/>
      <c r="CF10" s="787"/>
      <c r="CG10" s="788"/>
      <c r="CH10" s="799">
        <v>-3</v>
      </c>
      <c r="CI10" s="800"/>
      <c r="CJ10" s="800"/>
      <c r="CK10" s="800"/>
      <c r="CL10" s="801"/>
      <c r="CM10" s="799">
        <v>27</v>
      </c>
      <c r="CN10" s="800"/>
      <c r="CO10" s="800"/>
      <c r="CP10" s="800"/>
      <c r="CQ10" s="801"/>
      <c r="CR10" s="799">
        <v>20</v>
      </c>
      <c r="CS10" s="800"/>
      <c r="CT10" s="800"/>
      <c r="CU10" s="800"/>
      <c r="CV10" s="801"/>
      <c r="CW10" s="799" t="s">
        <v>548</v>
      </c>
      <c r="CX10" s="800"/>
      <c r="CY10" s="800"/>
      <c r="CZ10" s="800"/>
      <c r="DA10" s="801"/>
      <c r="DB10" s="799" t="s">
        <v>548</v>
      </c>
      <c r="DC10" s="800"/>
      <c r="DD10" s="800"/>
      <c r="DE10" s="800"/>
      <c r="DF10" s="801"/>
      <c r="DG10" s="799" t="s">
        <v>548</v>
      </c>
      <c r="DH10" s="800"/>
      <c r="DI10" s="800"/>
      <c r="DJ10" s="800"/>
      <c r="DK10" s="801"/>
      <c r="DL10" s="799" t="s">
        <v>548</v>
      </c>
      <c r="DM10" s="800"/>
      <c r="DN10" s="800"/>
      <c r="DO10" s="800"/>
      <c r="DP10" s="801"/>
      <c r="DQ10" s="799" t="s">
        <v>548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562</v>
      </c>
      <c r="BT11" s="787"/>
      <c r="BU11" s="787"/>
      <c r="BV11" s="787"/>
      <c r="BW11" s="787"/>
      <c r="BX11" s="787"/>
      <c r="BY11" s="787"/>
      <c r="BZ11" s="787"/>
      <c r="CA11" s="787"/>
      <c r="CB11" s="787"/>
      <c r="CC11" s="787"/>
      <c r="CD11" s="787"/>
      <c r="CE11" s="787"/>
      <c r="CF11" s="787"/>
      <c r="CG11" s="788"/>
      <c r="CH11" s="799">
        <v>2</v>
      </c>
      <c r="CI11" s="800"/>
      <c r="CJ11" s="800"/>
      <c r="CK11" s="800"/>
      <c r="CL11" s="801"/>
      <c r="CM11" s="799">
        <v>3</v>
      </c>
      <c r="CN11" s="800"/>
      <c r="CO11" s="800"/>
      <c r="CP11" s="800"/>
      <c r="CQ11" s="801"/>
      <c r="CR11" s="799">
        <v>3</v>
      </c>
      <c r="CS11" s="800"/>
      <c r="CT11" s="800"/>
      <c r="CU11" s="800"/>
      <c r="CV11" s="801"/>
      <c r="CW11" s="799" t="s">
        <v>548</v>
      </c>
      <c r="CX11" s="800"/>
      <c r="CY11" s="800"/>
      <c r="CZ11" s="800"/>
      <c r="DA11" s="801"/>
      <c r="DB11" s="799" t="s">
        <v>548</v>
      </c>
      <c r="DC11" s="800"/>
      <c r="DD11" s="800"/>
      <c r="DE11" s="800"/>
      <c r="DF11" s="801"/>
      <c r="DG11" s="799" t="s">
        <v>563</v>
      </c>
      <c r="DH11" s="800"/>
      <c r="DI11" s="800"/>
      <c r="DJ11" s="800"/>
      <c r="DK11" s="801"/>
      <c r="DL11" s="799" t="s">
        <v>548</v>
      </c>
      <c r="DM11" s="800"/>
      <c r="DN11" s="800"/>
      <c r="DO11" s="800"/>
      <c r="DP11" s="801"/>
      <c r="DQ11" s="799" t="s">
        <v>548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69516</v>
      </c>
      <c r="R23" s="812"/>
      <c r="S23" s="812"/>
      <c r="T23" s="812"/>
      <c r="U23" s="812"/>
      <c r="V23" s="812">
        <v>67149</v>
      </c>
      <c r="W23" s="812"/>
      <c r="X23" s="812"/>
      <c r="Y23" s="812"/>
      <c r="Z23" s="812"/>
      <c r="AA23" s="812">
        <v>2367</v>
      </c>
      <c r="AB23" s="812"/>
      <c r="AC23" s="812"/>
      <c r="AD23" s="812"/>
      <c r="AE23" s="813"/>
      <c r="AF23" s="814">
        <v>1843</v>
      </c>
      <c r="AG23" s="812"/>
      <c r="AH23" s="812"/>
      <c r="AI23" s="812"/>
      <c r="AJ23" s="815"/>
      <c r="AK23" s="816"/>
      <c r="AL23" s="817"/>
      <c r="AM23" s="817"/>
      <c r="AN23" s="817"/>
      <c r="AO23" s="817"/>
      <c r="AP23" s="812">
        <v>67123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17327</v>
      </c>
      <c r="R28" s="841"/>
      <c r="S28" s="841"/>
      <c r="T28" s="841"/>
      <c r="U28" s="841"/>
      <c r="V28" s="841">
        <v>17098</v>
      </c>
      <c r="W28" s="841"/>
      <c r="X28" s="841"/>
      <c r="Y28" s="841"/>
      <c r="Z28" s="841"/>
      <c r="AA28" s="841">
        <v>229</v>
      </c>
      <c r="AB28" s="841"/>
      <c r="AC28" s="841"/>
      <c r="AD28" s="841"/>
      <c r="AE28" s="842"/>
      <c r="AF28" s="843">
        <v>229</v>
      </c>
      <c r="AG28" s="841"/>
      <c r="AH28" s="841"/>
      <c r="AI28" s="841"/>
      <c r="AJ28" s="844"/>
      <c r="AK28" s="845">
        <v>1587</v>
      </c>
      <c r="AL28" s="836"/>
      <c r="AM28" s="836"/>
      <c r="AN28" s="836"/>
      <c r="AO28" s="836"/>
      <c r="AP28" s="836" t="s">
        <v>548</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13340</v>
      </c>
      <c r="R29" s="777"/>
      <c r="S29" s="777"/>
      <c r="T29" s="777"/>
      <c r="U29" s="777"/>
      <c r="V29" s="777">
        <v>13221</v>
      </c>
      <c r="W29" s="777"/>
      <c r="X29" s="777"/>
      <c r="Y29" s="777"/>
      <c r="Z29" s="777"/>
      <c r="AA29" s="777">
        <v>119</v>
      </c>
      <c r="AB29" s="777"/>
      <c r="AC29" s="777"/>
      <c r="AD29" s="777"/>
      <c r="AE29" s="778"/>
      <c r="AF29" s="779">
        <v>119</v>
      </c>
      <c r="AG29" s="780"/>
      <c r="AH29" s="780"/>
      <c r="AI29" s="780"/>
      <c r="AJ29" s="781"/>
      <c r="AK29" s="848">
        <v>1935</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126</v>
      </c>
      <c r="R30" s="777"/>
      <c r="S30" s="777"/>
      <c r="T30" s="777"/>
      <c r="U30" s="777"/>
      <c r="V30" s="777">
        <v>126</v>
      </c>
      <c r="W30" s="777"/>
      <c r="X30" s="777"/>
      <c r="Y30" s="777"/>
      <c r="Z30" s="777"/>
      <c r="AA30" s="777">
        <v>0</v>
      </c>
      <c r="AB30" s="777"/>
      <c r="AC30" s="777"/>
      <c r="AD30" s="777"/>
      <c r="AE30" s="778"/>
      <c r="AF30" s="779">
        <v>0</v>
      </c>
      <c r="AG30" s="780"/>
      <c r="AH30" s="780"/>
      <c r="AI30" s="780"/>
      <c r="AJ30" s="781"/>
      <c r="AK30" s="848">
        <v>1</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1737</v>
      </c>
      <c r="R31" s="777"/>
      <c r="S31" s="777"/>
      <c r="T31" s="777"/>
      <c r="U31" s="777"/>
      <c r="V31" s="777">
        <v>1695</v>
      </c>
      <c r="W31" s="777"/>
      <c r="X31" s="777"/>
      <c r="Y31" s="777"/>
      <c r="Z31" s="777"/>
      <c r="AA31" s="777">
        <v>43</v>
      </c>
      <c r="AB31" s="777"/>
      <c r="AC31" s="777"/>
      <c r="AD31" s="777"/>
      <c r="AE31" s="778"/>
      <c r="AF31" s="779">
        <v>43</v>
      </c>
      <c r="AG31" s="780"/>
      <c r="AH31" s="780"/>
      <c r="AI31" s="780"/>
      <c r="AJ31" s="781"/>
      <c r="AK31" s="848">
        <v>507</v>
      </c>
      <c r="AL31" s="849"/>
      <c r="AM31" s="849"/>
      <c r="AN31" s="849"/>
      <c r="AO31" s="849"/>
      <c r="AP31" s="849" t="s">
        <v>548</v>
      </c>
      <c r="AQ31" s="849"/>
      <c r="AR31" s="849"/>
      <c r="AS31" s="849"/>
      <c r="AT31" s="849"/>
      <c r="AU31" s="849" t="s">
        <v>548</v>
      </c>
      <c r="AV31" s="849"/>
      <c r="AW31" s="849"/>
      <c r="AX31" s="849"/>
      <c r="AY31" s="849"/>
      <c r="AZ31" s="850" t="s">
        <v>548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41</v>
      </c>
      <c r="R32" s="777"/>
      <c r="S32" s="777"/>
      <c r="T32" s="777"/>
      <c r="U32" s="777"/>
      <c r="V32" s="777">
        <v>41</v>
      </c>
      <c r="W32" s="777"/>
      <c r="X32" s="777"/>
      <c r="Y32" s="777"/>
      <c r="Z32" s="777"/>
      <c r="AA32" s="777">
        <v>0</v>
      </c>
      <c r="AB32" s="777"/>
      <c r="AC32" s="777"/>
      <c r="AD32" s="777"/>
      <c r="AE32" s="778"/>
      <c r="AF32" s="779">
        <v>0</v>
      </c>
      <c r="AG32" s="780"/>
      <c r="AH32" s="780"/>
      <c r="AI32" s="780"/>
      <c r="AJ32" s="781"/>
      <c r="AK32" s="848">
        <v>5</v>
      </c>
      <c r="AL32" s="849"/>
      <c r="AM32" s="849"/>
      <c r="AN32" s="849"/>
      <c r="AO32" s="849"/>
      <c r="AP32" s="849" t="s">
        <v>548</v>
      </c>
      <c r="AQ32" s="849"/>
      <c r="AR32" s="849"/>
      <c r="AS32" s="849"/>
      <c r="AT32" s="849"/>
      <c r="AU32" s="849" t="s">
        <v>548</v>
      </c>
      <c r="AV32" s="849"/>
      <c r="AW32" s="849"/>
      <c r="AX32" s="849"/>
      <c r="AY32" s="849"/>
      <c r="AZ32" s="850" t="s">
        <v>548</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11663</v>
      </c>
      <c r="R33" s="777"/>
      <c r="S33" s="777"/>
      <c r="T33" s="777"/>
      <c r="U33" s="777"/>
      <c r="V33" s="777">
        <v>13272</v>
      </c>
      <c r="W33" s="777"/>
      <c r="X33" s="777"/>
      <c r="Y33" s="777"/>
      <c r="Z33" s="777"/>
      <c r="AA33" s="777">
        <v>-1609</v>
      </c>
      <c r="AB33" s="777"/>
      <c r="AC33" s="777"/>
      <c r="AD33" s="777"/>
      <c r="AE33" s="778"/>
      <c r="AF33" s="779">
        <v>-1609</v>
      </c>
      <c r="AG33" s="780"/>
      <c r="AH33" s="780"/>
      <c r="AI33" s="780"/>
      <c r="AJ33" s="781"/>
      <c r="AK33" s="848" t="s">
        <v>548</v>
      </c>
      <c r="AL33" s="849"/>
      <c r="AM33" s="849"/>
      <c r="AN33" s="849"/>
      <c r="AO33" s="849"/>
      <c r="AP33" s="849" t="s">
        <v>548</v>
      </c>
      <c r="AQ33" s="849"/>
      <c r="AR33" s="849"/>
      <c r="AS33" s="849"/>
      <c r="AT33" s="849"/>
      <c r="AU33" s="849" t="s">
        <v>548</v>
      </c>
      <c r="AV33" s="849"/>
      <c r="AW33" s="849"/>
      <c r="AX33" s="849"/>
      <c r="AY33" s="849"/>
      <c r="AZ33" s="850" t="s">
        <v>548</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2266</v>
      </c>
      <c r="R34" s="777"/>
      <c r="S34" s="777"/>
      <c r="T34" s="777"/>
      <c r="U34" s="777"/>
      <c r="V34" s="777">
        <v>2086</v>
      </c>
      <c r="W34" s="777"/>
      <c r="X34" s="777"/>
      <c r="Y34" s="777"/>
      <c r="Z34" s="777"/>
      <c r="AA34" s="777">
        <v>180</v>
      </c>
      <c r="AB34" s="777"/>
      <c r="AC34" s="777"/>
      <c r="AD34" s="777"/>
      <c r="AE34" s="778"/>
      <c r="AF34" s="779">
        <v>1866</v>
      </c>
      <c r="AG34" s="780"/>
      <c r="AH34" s="780"/>
      <c r="AI34" s="780"/>
      <c r="AJ34" s="781"/>
      <c r="AK34" s="848">
        <v>674</v>
      </c>
      <c r="AL34" s="849"/>
      <c r="AM34" s="849"/>
      <c r="AN34" s="849"/>
      <c r="AO34" s="849"/>
      <c r="AP34" s="849">
        <v>9210</v>
      </c>
      <c r="AQ34" s="849"/>
      <c r="AR34" s="849"/>
      <c r="AS34" s="849"/>
      <c r="AT34" s="849"/>
      <c r="AU34" s="849">
        <v>562</v>
      </c>
      <c r="AV34" s="849"/>
      <c r="AW34" s="849"/>
      <c r="AX34" s="849"/>
      <c r="AY34" s="849"/>
      <c r="AZ34" s="850" t="s">
        <v>548</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44</v>
      </c>
      <c r="R35" s="777"/>
      <c r="S35" s="777"/>
      <c r="T35" s="777"/>
      <c r="U35" s="777"/>
      <c r="V35" s="777">
        <v>43</v>
      </c>
      <c r="W35" s="777"/>
      <c r="X35" s="777"/>
      <c r="Y35" s="777"/>
      <c r="Z35" s="777"/>
      <c r="AA35" s="777">
        <v>2</v>
      </c>
      <c r="AB35" s="777"/>
      <c r="AC35" s="777"/>
      <c r="AD35" s="777"/>
      <c r="AE35" s="778"/>
      <c r="AF35" s="779">
        <v>11</v>
      </c>
      <c r="AG35" s="780"/>
      <c r="AH35" s="780"/>
      <c r="AI35" s="780"/>
      <c r="AJ35" s="781"/>
      <c r="AK35" s="848">
        <v>48</v>
      </c>
      <c r="AL35" s="849"/>
      <c r="AM35" s="849"/>
      <c r="AN35" s="849"/>
      <c r="AO35" s="849"/>
      <c r="AP35" s="849" t="s">
        <v>548</v>
      </c>
      <c r="AQ35" s="849"/>
      <c r="AR35" s="849"/>
      <c r="AS35" s="849"/>
      <c r="AT35" s="849"/>
      <c r="AU35" s="849" t="s">
        <v>548</v>
      </c>
      <c r="AV35" s="849"/>
      <c r="AW35" s="849"/>
      <c r="AX35" s="849"/>
      <c r="AY35" s="849"/>
      <c r="AZ35" s="850" t="s">
        <v>548</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430</v>
      </c>
      <c r="R36" s="777"/>
      <c r="S36" s="777"/>
      <c r="T36" s="777"/>
      <c r="U36" s="777"/>
      <c r="V36" s="777">
        <v>532</v>
      </c>
      <c r="W36" s="777"/>
      <c r="X36" s="777"/>
      <c r="Y36" s="777"/>
      <c r="Z36" s="777"/>
      <c r="AA36" s="777">
        <v>-102</v>
      </c>
      <c r="AB36" s="777"/>
      <c r="AC36" s="777"/>
      <c r="AD36" s="777"/>
      <c r="AE36" s="778"/>
      <c r="AF36" s="779">
        <v>4</v>
      </c>
      <c r="AG36" s="780"/>
      <c r="AH36" s="780"/>
      <c r="AI36" s="780"/>
      <c r="AJ36" s="781"/>
      <c r="AK36" s="848">
        <v>308</v>
      </c>
      <c r="AL36" s="849"/>
      <c r="AM36" s="849"/>
      <c r="AN36" s="849"/>
      <c r="AO36" s="849"/>
      <c r="AP36" s="849">
        <v>3420</v>
      </c>
      <c r="AQ36" s="849"/>
      <c r="AR36" s="849"/>
      <c r="AS36" s="849"/>
      <c r="AT36" s="849"/>
      <c r="AU36" s="849">
        <v>1710</v>
      </c>
      <c r="AV36" s="849"/>
      <c r="AW36" s="849"/>
      <c r="AX36" s="849"/>
      <c r="AY36" s="849"/>
      <c r="AZ36" s="850" t="s">
        <v>548</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1935</v>
      </c>
      <c r="R37" s="777"/>
      <c r="S37" s="777"/>
      <c r="T37" s="777"/>
      <c r="U37" s="777"/>
      <c r="V37" s="777">
        <v>1719</v>
      </c>
      <c r="W37" s="777"/>
      <c r="X37" s="777"/>
      <c r="Y37" s="777"/>
      <c r="Z37" s="777"/>
      <c r="AA37" s="777">
        <v>217</v>
      </c>
      <c r="AB37" s="777"/>
      <c r="AC37" s="777"/>
      <c r="AD37" s="777"/>
      <c r="AE37" s="778"/>
      <c r="AF37" s="779">
        <v>765</v>
      </c>
      <c r="AG37" s="780"/>
      <c r="AH37" s="780"/>
      <c r="AI37" s="780"/>
      <c r="AJ37" s="781"/>
      <c r="AK37" s="848">
        <v>481</v>
      </c>
      <c r="AL37" s="849"/>
      <c r="AM37" s="849"/>
      <c r="AN37" s="849"/>
      <c r="AO37" s="849"/>
      <c r="AP37" s="849">
        <v>11912</v>
      </c>
      <c r="AQ37" s="849"/>
      <c r="AR37" s="849"/>
      <c r="AS37" s="849"/>
      <c r="AT37" s="849"/>
      <c r="AU37" s="849">
        <v>6123</v>
      </c>
      <c r="AV37" s="849"/>
      <c r="AW37" s="849"/>
      <c r="AX37" s="849"/>
      <c r="AY37" s="849"/>
      <c r="AZ37" s="850" t="s">
        <v>548</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79</v>
      </c>
      <c r="R38" s="777"/>
      <c r="S38" s="777"/>
      <c r="T38" s="777"/>
      <c r="U38" s="777"/>
      <c r="V38" s="777">
        <v>79</v>
      </c>
      <c r="W38" s="777"/>
      <c r="X38" s="777"/>
      <c r="Y38" s="777"/>
      <c r="Z38" s="777"/>
      <c r="AA38" s="777">
        <v>0</v>
      </c>
      <c r="AB38" s="777"/>
      <c r="AC38" s="777"/>
      <c r="AD38" s="777"/>
      <c r="AE38" s="778"/>
      <c r="AF38" s="779">
        <v>0</v>
      </c>
      <c r="AG38" s="780"/>
      <c r="AH38" s="780"/>
      <c r="AI38" s="780"/>
      <c r="AJ38" s="781"/>
      <c r="AK38" s="848">
        <v>17</v>
      </c>
      <c r="AL38" s="849"/>
      <c r="AM38" s="849"/>
      <c r="AN38" s="849"/>
      <c r="AO38" s="849"/>
      <c r="AP38" s="849">
        <v>266</v>
      </c>
      <c r="AQ38" s="849"/>
      <c r="AR38" s="849"/>
      <c r="AS38" s="849"/>
      <c r="AT38" s="849"/>
      <c r="AU38" s="849">
        <v>101</v>
      </c>
      <c r="AV38" s="849"/>
      <c r="AW38" s="849"/>
      <c r="AX38" s="849"/>
      <c r="AY38" s="849"/>
      <c r="AZ38" s="850" t="s">
        <v>548</v>
      </c>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390</v>
      </c>
      <c r="C39" s="774"/>
      <c r="D39" s="774"/>
      <c r="E39" s="774"/>
      <c r="F39" s="774"/>
      <c r="G39" s="774"/>
      <c r="H39" s="774"/>
      <c r="I39" s="774"/>
      <c r="J39" s="774"/>
      <c r="K39" s="774"/>
      <c r="L39" s="774"/>
      <c r="M39" s="774"/>
      <c r="N39" s="774"/>
      <c r="O39" s="774"/>
      <c r="P39" s="775"/>
      <c r="Q39" s="776">
        <v>25</v>
      </c>
      <c r="R39" s="777"/>
      <c r="S39" s="777"/>
      <c r="T39" s="777"/>
      <c r="U39" s="777"/>
      <c r="V39" s="777">
        <v>25</v>
      </c>
      <c r="W39" s="777"/>
      <c r="X39" s="777"/>
      <c r="Y39" s="777"/>
      <c r="Z39" s="777"/>
      <c r="AA39" s="777">
        <v>0</v>
      </c>
      <c r="AB39" s="777"/>
      <c r="AC39" s="777"/>
      <c r="AD39" s="777"/>
      <c r="AE39" s="778"/>
      <c r="AF39" s="779">
        <v>0</v>
      </c>
      <c r="AG39" s="780"/>
      <c r="AH39" s="780"/>
      <c r="AI39" s="780"/>
      <c r="AJ39" s="781"/>
      <c r="AK39" s="848">
        <v>20</v>
      </c>
      <c r="AL39" s="849"/>
      <c r="AM39" s="849"/>
      <c r="AN39" s="849"/>
      <c r="AO39" s="849"/>
      <c r="AP39" s="849">
        <v>154</v>
      </c>
      <c r="AQ39" s="849"/>
      <c r="AR39" s="849"/>
      <c r="AS39" s="849"/>
      <c r="AT39" s="849"/>
      <c r="AU39" s="849">
        <v>133</v>
      </c>
      <c r="AV39" s="849"/>
      <c r="AW39" s="849"/>
      <c r="AX39" s="849"/>
      <c r="AY39" s="849"/>
      <c r="AZ39" s="850" t="s">
        <v>548</v>
      </c>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391</v>
      </c>
      <c r="C40" s="774"/>
      <c r="D40" s="774"/>
      <c r="E40" s="774"/>
      <c r="F40" s="774"/>
      <c r="G40" s="774"/>
      <c r="H40" s="774"/>
      <c r="I40" s="774"/>
      <c r="J40" s="774"/>
      <c r="K40" s="774"/>
      <c r="L40" s="774"/>
      <c r="M40" s="774"/>
      <c r="N40" s="774"/>
      <c r="O40" s="774"/>
      <c r="P40" s="775"/>
      <c r="Q40" s="776">
        <v>121</v>
      </c>
      <c r="R40" s="777"/>
      <c r="S40" s="777"/>
      <c r="T40" s="777"/>
      <c r="U40" s="777"/>
      <c r="V40" s="777">
        <v>26</v>
      </c>
      <c r="W40" s="777"/>
      <c r="X40" s="777"/>
      <c r="Y40" s="777"/>
      <c r="Z40" s="777"/>
      <c r="AA40" s="777">
        <v>95</v>
      </c>
      <c r="AB40" s="777"/>
      <c r="AC40" s="777"/>
      <c r="AD40" s="777"/>
      <c r="AE40" s="778"/>
      <c r="AF40" s="779">
        <v>1344</v>
      </c>
      <c r="AG40" s="780"/>
      <c r="AH40" s="780"/>
      <c r="AI40" s="780"/>
      <c r="AJ40" s="781"/>
      <c r="AK40" s="848" t="s">
        <v>548</v>
      </c>
      <c r="AL40" s="849"/>
      <c r="AM40" s="849"/>
      <c r="AN40" s="849"/>
      <c r="AO40" s="849"/>
      <c r="AP40" s="849">
        <v>249</v>
      </c>
      <c r="AQ40" s="849"/>
      <c r="AR40" s="849"/>
      <c r="AS40" s="849"/>
      <c r="AT40" s="849"/>
      <c r="AU40" s="849" t="s">
        <v>548</v>
      </c>
      <c r="AV40" s="849"/>
      <c r="AW40" s="849"/>
      <c r="AX40" s="849"/>
      <c r="AY40" s="849"/>
      <c r="AZ40" s="850" t="s">
        <v>548</v>
      </c>
      <c r="BA40" s="850"/>
      <c r="BB40" s="850"/>
      <c r="BC40" s="850"/>
      <c r="BD40" s="850"/>
      <c r="BE40" s="846" t="s">
        <v>389</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2772</v>
      </c>
      <c r="AG63" s="860"/>
      <c r="AH63" s="860"/>
      <c r="AI63" s="860"/>
      <c r="AJ63" s="861"/>
      <c r="AK63" s="862"/>
      <c r="AL63" s="857"/>
      <c r="AM63" s="857"/>
      <c r="AN63" s="857"/>
      <c r="AO63" s="857"/>
      <c r="AP63" s="860">
        <v>25212</v>
      </c>
      <c r="AQ63" s="860"/>
      <c r="AR63" s="860"/>
      <c r="AS63" s="860"/>
      <c r="AT63" s="860"/>
      <c r="AU63" s="860">
        <v>8629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897</v>
      </c>
      <c r="R68" s="884"/>
      <c r="S68" s="884"/>
      <c r="T68" s="884"/>
      <c r="U68" s="884"/>
      <c r="V68" s="884">
        <v>870</v>
      </c>
      <c r="W68" s="884"/>
      <c r="X68" s="884"/>
      <c r="Y68" s="884"/>
      <c r="Z68" s="884"/>
      <c r="AA68" s="884">
        <v>27</v>
      </c>
      <c r="AB68" s="884"/>
      <c r="AC68" s="884"/>
      <c r="AD68" s="884"/>
      <c r="AE68" s="884"/>
      <c r="AF68" s="884">
        <v>27</v>
      </c>
      <c r="AG68" s="884"/>
      <c r="AH68" s="884"/>
      <c r="AI68" s="884"/>
      <c r="AJ68" s="884"/>
      <c r="AK68" s="884" t="s">
        <v>549</v>
      </c>
      <c r="AL68" s="884"/>
      <c r="AM68" s="884"/>
      <c r="AN68" s="884"/>
      <c r="AO68" s="884"/>
      <c r="AP68" s="884">
        <v>167</v>
      </c>
      <c r="AQ68" s="884"/>
      <c r="AR68" s="884"/>
      <c r="AS68" s="884"/>
      <c r="AT68" s="884"/>
      <c r="AU68" s="884">
        <v>122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548</v>
      </c>
      <c r="AL69" s="849"/>
      <c r="AM69" s="849"/>
      <c r="AN69" s="849"/>
      <c r="AO69" s="849"/>
      <c r="AP69" s="849" t="s">
        <v>549</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548</v>
      </c>
      <c r="AB70" s="849"/>
      <c r="AC70" s="849"/>
      <c r="AD70" s="849"/>
      <c r="AE70" s="849"/>
      <c r="AF70" s="849" t="s">
        <v>548</v>
      </c>
      <c r="AG70" s="849"/>
      <c r="AH70" s="849"/>
      <c r="AI70" s="849"/>
      <c r="AJ70" s="849"/>
      <c r="AK70" s="849" t="s">
        <v>548</v>
      </c>
      <c r="AL70" s="849"/>
      <c r="AM70" s="849"/>
      <c r="AN70" s="849"/>
      <c r="AO70" s="849"/>
      <c r="AP70" s="849" t="s">
        <v>548</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2817</v>
      </c>
      <c r="R71" s="849"/>
      <c r="S71" s="849"/>
      <c r="T71" s="849"/>
      <c r="U71" s="849"/>
      <c r="V71" s="849">
        <v>2723</v>
      </c>
      <c r="W71" s="849"/>
      <c r="X71" s="849"/>
      <c r="Y71" s="849"/>
      <c r="Z71" s="849"/>
      <c r="AA71" s="849">
        <v>94</v>
      </c>
      <c r="AB71" s="849"/>
      <c r="AC71" s="849"/>
      <c r="AD71" s="849"/>
      <c r="AE71" s="849"/>
      <c r="AF71" s="849">
        <v>63</v>
      </c>
      <c r="AG71" s="849"/>
      <c r="AH71" s="849"/>
      <c r="AI71" s="849"/>
      <c r="AJ71" s="849"/>
      <c r="AK71" s="849">
        <v>228</v>
      </c>
      <c r="AL71" s="849"/>
      <c r="AM71" s="849"/>
      <c r="AN71" s="849"/>
      <c r="AO71" s="849"/>
      <c r="AP71" s="849">
        <v>326</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1322</v>
      </c>
      <c r="R72" s="849"/>
      <c r="S72" s="849"/>
      <c r="T72" s="849"/>
      <c r="U72" s="849"/>
      <c r="V72" s="849">
        <v>1259</v>
      </c>
      <c r="W72" s="849"/>
      <c r="X72" s="849"/>
      <c r="Y72" s="849"/>
      <c r="Z72" s="849"/>
      <c r="AA72" s="849">
        <v>64</v>
      </c>
      <c r="AB72" s="849"/>
      <c r="AC72" s="849"/>
      <c r="AD72" s="849"/>
      <c r="AE72" s="849"/>
      <c r="AF72" s="849">
        <v>64</v>
      </c>
      <c r="AG72" s="849"/>
      <c r="AH72" s="849"/>
      <c r="AI72" s="849"/>
      <c r="AJ72" s="849"/>
      <c r="AK72" s="849" t="s">
        <v>548</v>
      </c>
      <c r="AL72" s="849"/>
      <c r="AM72" s="849"/>
      <c r="AN72" s="849"/>
      <c r="AO72" s="849"/>
      <c r="AP72" s="849">
        <v>858</v>
      </c>
      <c r="AQ72" s="849"/>
      <c r="AR72" s="849"/>
      <c r="AS72" s="849"/>
      <c r="AT72" s="849"/>
      <c r="AU72" s="849">
        <v>382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555</v>
      </c>
      <c r="C73" s="892"/>
      <c r="D73" s="892"/>
      <c r="E73" s="892"/>
      <c r="F73" s="892"/>
      <c r="G73" s="892"/>
      <c r="H73" s="892"/>
      <c r="I73" s="892"/>
      <c r="J73" s="892"/>
      <c r="K73" s="892"/>
      <c r="L73" s="892"/>
      <c r="M73" s="892"/>
      <c r="N73" s="892"/>
      <c r="O73" s="892"/>
      <c r="P73" s="893"/>
      <c r="Q73" s="894">
        <v>183</v>
      </c>
      <c r="R73" s="849"/>
      <c r="S73" s="849"/>
      <c r="T73" s="849"/>
      <c r="U73" s="849"/>
      <c r="V73" s="849">
        <v>171</v>
      </c>
      <c r="W73" s="849"/>
      <c r="X73" s="849"/>
      <c r="Y73" s="849"/>
      <c r="Z73" s="849"/>
      <c r="AA73" s="849">
        <v>12</v>
      </c>
      <c r="AB73" s="849"/>
      <c r="AC73" s="849"/>
      <c r="AD73" s="849"/>
      <c r="AE73" s="849"/>
      <c r="AF73" s="849">
        <v>12</v>
      </c>
      <c r="AG73" s="849"/>
      <c r="AH73" s="849"/>
      <c r="AI73" s="849"/>
      <c r="AJ73" s="849"/>
      <c r="AK73" s="849" t="s">
        <v>549</v>
      </c>
      <c r="AL73" s="849"/>
      <c r="AM73" s="849"/>
      <c r="AN73" s="849"/>
      <c r="AO73" s="849"/>
      <c r="AP73" s="849" t="s">
        <v>549</v>
      </c>
      <c r="AQ73" s="849"/>
      <c r="AR73" s="849"/>
      <c r="AS73" s="849"/>
      <c r="AT73" s="849"/>
      <c r="AU73" s="849" t="s">
        <v>548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556</v>
      </c>
      <c r="C74" s="892"/>
      <c r="D74" s="892"/>
      <c r="E74" s="892"/>
      <c r="F74" s="892"/>
      <c r="G74" s="892"/>
      <c r="H74" s="892"/>
      <c r="I74" s="892"/>
      <c r="J74" s="892"/>
      <c r="K74" s="892"/>
      <c r="L74" s="892"/>
      <c r="M74" s="892"/>
      <c r="N74" s="892"/>
      <c r="O74" s="892"/>
      <c r="P74" s="893"/>
      <c r="Q74" s="894">
        <v>65</v>
      </c>
      <c r="R74" s="849"/>
      <c r="S74" s="849"/>
      <c r="T74" s="849"/>
      <c r="U74" s="849"/>
      <c r="V74" s="849">
        <v>65</v>
      </c>
      <c r="W74" s="849"/>
      <c r="X74" s="849"/>
      <c r="Y74" s="849"/>
      <c r="Z74" s="849"/>
      <c r="AA74" s="849" t="s">
        <v>548</v>
      </c>
      <c r="AB74" s="849"/>
      <c r="AC74" s="849"/>
      <c r="AD74" s="849"/>
      <c r="AE74" s="849"/>
      <c r="AF74" s="849" t="s">
        <v>547</v>
      </c>
      <c r="AG74" s="849"/>
      <c r="AH74" s="849"/>
      <c r="AI74" s="849"/>
      <c r="AJ74" s="849"/>
      <c r="AK74" s="849" t="s">
        <v>548</v>
      </c>
      <c r="AL74" s="849"/>
      <c r="AM74" s="849"/>
      <c r="AN74" s="849"/>
      <c r="AO74" s="849"/>
      <c r="AP74" s="849" t="s">
        <v>548</v>
      </c>
      <c r="AQ74" s="849"/>
      <c r="AR74" s="849"/>
      <c r="AS74" s="849"/>
      <c r="AT74" s="849"/>
      <c r="AU74" s="849" t="s">
        <v>548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540</v>
      </c>
      <c r="R75" s="898"/>
      <c r="S75" s="898"/>
      <c r="T75" s="898"/>
      <c r="U75" s="848"/>
      <c r="V75" s="899">
        <v>435</v>
      </c>
      <c r="W75" s="898"/>
      <c r="X75" s="898"/>
      <c r="Y75" s="898"/>
      <c r="Z75" s="848"/>
      <c r="AA75" s="899">
        <v>105</v>
      </c>
      <c r="AB75" s="898"/>
      <c r="AC75" s="898"/>
      <c r="AD75" s="898"/>
      <c r="AE75" s="848"/>
      <c r="AF75" s="899">
        <v>105</v>
      </c>
      <c r="AG75" s="898"/>
      <c r="AH75" s="898"/>
      <c r="AI75" s="898"/>
      <c r="AJ75" s="848"/>
      <c r="AK75" s="899">
        <v>73</v>
      </c>
      <c r="AL75" s="898"/>
      <c r="AM75" s="898"/>
      <c r="AN75" s="898"/>
      <c r="AO75" s="848"/>
      <c r="AP75" s="899" t="s">
        <v>548</v>
      </c>
      <c r="AQ75" s="898"/>
      <c r="AR75" s="898"/>
      <c r="AS75" s="898"/>
      <c r="AT75" s="848"/>
      <c r="AU75" s="899" t="s">
        <v>547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564</v>
      </c>
      <c r="C76" s="892"/>
      <c r="D76" s="892"/>
      <c r="E76" s="892"/>
      <c r="F76" s="892"/>
      <c r="G76" s="892"/>
      <c r="H76" s="892"/>
      <c r="I76" s="892"/>
      <c r="J76" s="892"/>
      <c r="K76" s="892"/>
      <c r="L76" s="892"/>
      <c r="M76" s="892"/>
      <c r="N76" s="892"/>
      <c r="O76" s="892"/>
      <c r="P76" s="893"/>
      <c r="Q76" s="897">
        <v>737974</v>
      </c>
      <c r="R76" s="898"/>
      <c r="S76" s="898"/>
      <c r="T76" s="898"/>
      <c r="U76" s="848"/>
      <c r="V76" s="899">
        <v>705624</v>
      </c>
      <c r="W76" s="898"/>
      <c r="X76" s="898"/>
      <c r="Y76" s="898"/>
      <c r="Z76" s="848"/>
      <c r="AA76" s="899">
        <v>32350</v>
      </c>
      <c r="AB76" s="898"/>
      <c r="AC76" s="898"/>
      <c r="AD76" s="898"/>
      <c r="AE76" s="848"/>
      <c r="AF76" s="899">
        <v>32350</v>
      </c>
      <c r="AG76" s="898"/>
      <c r="AH76" s="898"/>
      <c r="AI76" s="898"/>
      <c r="AJ76" s="848"/>
      <c r="AK76" s="899">
        <v>127</v>
      </c>
      <c r="AL76" s="898"/>
      <c r="AM76" s="898"/>
      <c r="AN76" s="898"/>
      <c r="AO76" s="848"/>
      <c r="AP76" s="899" t="s">
        <v>547</v>
      </c>
      <c r="AQ76" s="898"/>
      <c r="AR76" s="898"/>
      <c r="AS76" s="898"/>
      <c r="AT76" s="848"/>
      <c r="AU76" s="899" t="s">
        <v>548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33125</v>
      </c>
      <c r="AG88" s="860"/>
      <c r="AH88" s="860"/>
      <c r="AI88" s="860"/>
      <c r="AJ88" s="860"/>
      <c r="AK88" s="857"/>
      <c r="AL88" s="857"/>
      <c r="AM88" s="857"/>
      <c r="AN88" s="857"/>
      <c r="AO88" s="857"/>
      <c r="AP88" s="860">
        <v>1350</v>
      </c>
      <c r="AQ88" s="860"/>
      <c r="AR88" s="860"/>
      <c r="AS88" s="860"/>
      <c r="AT88" s="860"/>
      <c r="AU88" s="860">
        <v>505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276</v>
      </c>
      <c r="CS102" s="868"/>
      <c r="CT102" s="868"/>
      <c r="CU102" s="868"/>
      <c r="CV102" s="911"/>
      <c r="CW102" s="910">
        <v>20</v>
      </c>
      <c r="CX102" s="868"/>
      <c r="CY102" s="868"/>
      <c r="CZ102" s="868"/>
      <c r="DA102" s="911"/>
      <c r="DB102" s="910">
        <v>1539</v>
      </c>
      <c r="DC102" s="868"/>
      <c r="DD102" s="868"/>
      <c r="DE102" s="868"/>
      <c r="DF102" s="911"/>
      <c r="DG102" s="910" t="s">
        <v>548</v>
      </c>
      <c r="DH102" s="868"/>
      <c r="DI102" s="868"/>
      <c r="DJ102" s="868"/>
      <c r="DK102" s="911"/>
      <c r="DL102" s="910" t="s">
        <v>548</v>
      </c>
      <c r="DM102" s="868"/>
      <c r="DN102" s="868"/>
      <c r="DO102" s="868"/>
      <c r="DP102" s="911"/>
      <c r="DQ102" s="910" t="s">
        <v>548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283</v>
      </c>
      <c r="AG109" s="913"/>
      <c r="AH109" s="913"/>
      <c r="AI109" s="913"/>
      <c r="AJ109" s="914"/>
      <c r="AK109" s="912" t="s">
        <v>282</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283</v>
      </c>
      <c r="BW109" s="913"/>
      <c r="BX109" s="913"/>
      <c r="BY109" s="913"/>
      <c r="BZ109" s="914"/>
      <c r="CA109" s="912" t="s">
        <v>282</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283</v>
      </c>
      <c r="DM109" s="913"/>
      <c r="DN109" s="913"/>
      <c r="DO109" s="913"/>
      <c r="DP109" s="914"/>
      <c r="DQ109" s="912" t="s">
        <v>282</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5717187</v>
      </c>
      <c r="AB110" s="920"/>
      <c r="AC110" s="920"/>
      <c r="AD110" s="920"/>
      <c r="AE110" s="921"/>
      <c r="AF110" s="922">
        <v>5969907</v>
      </c>
      <c r="AG110" s="920"/>
      <c r="AH110" s="920"/>
      <c r="AI110" s="920"/>
      <c r="AJ110" s="921"/>
      <c r="AK110" s="922">
        <v>6063505</v>
      </c>
      <c r="AL110" s="920"/>
      <c r="AM110" s="920"/>
      <c r="AN110" s="920"/>
      <c r="AO110" s="921"/>
      <c r="AP110" s="923">
        <v>21.4</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55740769</v>
      </c>
      <c r="BR110" s="957"/>
      <c r="BS110" s="957"/>
      <c r="BT110" s="957"/>
      <c r="BU110" s="957"/>
      <c r="BV110" s="957">
        <v>61210899</v>
      </c>
      <c r="BW110" s="957"/>
      <c r="BX110" s="957"/>
      <c r="BY110" s="957"/>
      <c r="BZ110" s="957"/>
      <c r="CA110" s="957">
        <v>67123275</v>
      </c>
      <c r="CB110" s="957"/>
      <c r="CC110" s="957"/>
      <c r="CD110" s="957"/>
      <c r="CE110" s="957"/>
      <c r="CF110" s="971">
        <v>236.8</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1735546</v>
      </c>
      <c r="BR111" s="950"/>
      <c r="BS111" s="950"/>
      <c r="BT111" s="950"/>
      <c r="BU111" s="950"/>
      <c r="BV111" s="950">
        <v>1729458</v>
      </c>
      <c r="BW111" s="950"/>
      <c r="BX111" s="950"/>
      <c r="BY111" s="950"/>
      <c r="BZ111" s="950"/>
      <c r="CA111" s="950">
        <v>1592733</v>
      </c>
      <c r="CB111" s="950"/>
      <c r="CC111" s="950"/>
      <c r="CD111" s="950"/>
      <c r="CE111" s="950"/>
      <c r="CF111" s="944">
        <v>5.6</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7592314</v>
      </c>
      <c r="BR112" s="950"/>
      <c r="BS112" s="950"/>
      <c r="BT112" s="950"/>
      <c r="BU112" s="950"/>
      <c r="BV112" s="950">
        <v>8763851</v>
      </c>
      <c r="BW112" s="950"/>
      <c r="BX112" s="950"/>
      <c r="BY112" s="950"/>
      <c r="BZ112" s="950"/>
      <c r="CA112" s="950">
        <v>8629110</v>
      </c>
      <c r="CB112" s="950"/>
      <c r="CC112" s="950"/>
      <c r="CD112" s="950"/>
      <c r="CE112" s="950"/>
      <c r="CF112" s="944">
        <v>30.4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511769</v>
      </c>
      <c r="AB113" s="964"/>
      <c r="AC113" s="964"/>
      <c r="AD113" s="964"/>
      <c r="AE113" s="965"/>
      <c r="AF113" s="966">
        <v>546616</v>
      </c>
      <c r="AG113" s="964"/>
      <c r="AH113" s="964"/>
      <c r="AI113" s="964"/>
      <c r="AJ113" s="965"/>
      <c r="AK113" s="966">
        <v>534440</v>
      </c>
      <c r="AL113" s="964"/>
      <c r="AM113" s="964"/>
      <c r="AN113" s="964"/>
      <c r="AO113" s="965"/>
      <c r="AP113" s="967">
        <v>1.9</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990139</v>
      </c>
      <c r="BR113" s="950"/>
      <c r="BS113" s="950"/>
      <c r="BT113" s="950"/>
      <c r="BU113" s="950"/>
      <c r="BV113" s="950">
        <v>748868</v>
      </c>
      <c r="BW113" s="950"/>
      <c r="BX113" s="950"/>
      <c r="BY113" s="950"/>
      <c r="BZ113" s="950"/>
      <c r="CA113" s="950">
        <v>504622</v>
      </c>
      <c r="CB113" s="950"/>
      <c r="CC113" s="950"/>
      <c r="CD113" s="950"/>
      <c r="CE113" s="950"/>
      <c r="CF113" s="944">
        <v>1.8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182926</v>
      </c>
      <c r="AB114" s="989"/>
      <c r="AC114" s="989"/>
      <c r="AD114" s="989"/>
      <c r="AE114" s="990"/>
      <c r="AF114" s="991">
        <v>136899</v>
      </c>
      <c r="AG114" s="989"/>
      <c r="AH114" s="989"/>
      <c r="AI114" s="989"/>
      <c r="AJ114" s="990"/>
      <c r="AK114" s="991">
        <v>134541</v>
      </c>
      <c r="AL114" s="989"/>
      <c r="AM114" s="989"/>
      <c r="AN114" s="989"/>
      <c r="AO114" s="990"/>
      <c r="AP114" s="992">
        <v>0.5</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10225826</v>
      </c>
      <c r="BR114" s="950"/>
      <c r="BS114" s="950"/>
      <c r="BT114" s="950"/>
      <c r="BU114" s="950"/>
      <c r="BV114" s="950">
        <v>9839855</v>
      </c>
      <c r="BW114" s="950"/>
      <c r="BX114" s="950"/>
      <c r="BY114" s="950"/>
      <c r="BZ114" s="950"/>
      <c r="CA114" s="950">
        <v>9377284</v>
      </c>
      <c r="CB114" s="950"/>
      <c r="CC114" s="950"/>
      <c r="CD114" s="950"/>
      <c r="CE114" s="950"/>
      <c r="CF114" s="944">
        <v>33.1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126350</v>
      </c>
      <c r="AB115" s="964"/>
      <c r="AC115" s="964"/>
      <c r="AD115" s="964"/>
      <c r="AE115" s="965"/>
      <c r="AF115" s="966">
        <v>189487</v>
      </c>
      <c r="AG115" s="964"/>
      <c r="AH115" s="964"/>
      <c r="AI115" s="964"/>
      <c r="AJ115" s="965"/>
      <c r="AK115" s="966">
        <v>274613</v>
      </c>
      <c r="AL115" s="964"/>
      <c r="AM115" s="964"/>
      <c r="AN115" s="964"/>
      <c r="AO115" s="965"/>
      <c r="AP115" s="967">
        <v>1</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6469</v>
      </c>
      <c r="BR115" s="950"/>
      <c r="BS115" s="950"/>
      <c r="BT115" s="950"/>
      <c r="BU115" s="950"/>
      <c r="BV115" s="950">
        <v>598</v>
      </c>
      <c r="BW115" s="950"/>
      <c r="BX115" s="950"/>
      <c r="BY115" s="950"/>
      <c r="BZ115" s="950"/>
      <c r="CA115" s="950">
        <v>496</v>
      </c>
      <c r="CB115" s="950"/>
      <c r="CC115" s="950"/>
      <c r="CD115" s="950"/>
      <c r="CE115" s="950"/>
      <c r="CF115" s="944">
        <v>0</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1692007</v>
      </c>
      <c r="DH115" s="989"/>
      <c r="DI115" s="989"/>
      <c r="DJ115" s="989"/>
      <c r="DK115" s="990"/>
      <c r="DL115" s="991">
        <v>1711452</v>
      </c>
      <c r="DM115" s="989"/>
      <c r="DN115" s="989"/>
      <c r="DO115" s="989"/>
      <c r="DP115" s="990"/>
      <c r="DQ115" s="991">
        <v>1584490</v>
      </c>
      <c r="DR115" s="989"/>
      <c r="DS115" s="989"/>
      <c r="DT115" s="989"/>
      <c r="DU115" s="990"/>
      <c r="DV115" s="992">
        <v>5.6</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25</v>
      </c>
      <c r="AB116" s="989"/>
      <c r="AC116" s="989"/>
      <c r="AD116" s="989"/>
      <c r="AE116" s="990"/>
      <c r="AF116" s="991">
        <v>150</v>
      </c>
      <c r="AG116" s="989"/>
      <c r="AH116" s="989"/>
      <c r="AI116" s="989"/>
      <c r="AJ116" s="990"/>
      <c r="AK116" s="991">
        <v>71</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6538257</v>
      </c>
      <c r="AB117" s="996"/>
      <c r="AC117" s="996"/>
      <c r="AD117" s="996"/>
      <c r="AE117" s="997"/>
      <c r="AF117" s="995">
        <v>6843059</v>
      </c>
      <c r="AG117" s="996"/>
      <c r="AH117" s="996"/>
      <c r="AI117" s="996"/>
      <c r="AJ117" s="997"/>
      <c r="AK117" s="995">
        <v>7007170</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283</v>
      </c>
      <c r="AG118" s="913"/>
      <c r="AH118" s="913"/>
      <c r="AI118" s="913"/>
      <c r="AJ118" s="914"/>
      <c r="AK118" s="912" t="s">
        <v>282</v>
      </c>
      <c r="AL118" s="913"/>
      <c r="AM118" s="913"/>
      <c r="AN118" s="913"/>
      <c r="AO118" s="914"/>
      <c r="AP118" s="1020" t="s">
        <v>407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436</v>
      </c>
      <c r="BP118" s="1024"/>
      <c r="BQ118" s="1015">
        <v>76291063</v>
      </c>
      <c r="BR118" s="1016"/>
      <c r="BS118" s="1016"/>
      <c r="BT118" s="1016"/>
      <c r="BU118" s="1016"/>
      <c r="BV118" s="1016">
        <v>82293529</v>
      </c>
      <c r="BW118" s="1016"/>
      <c r="BX118" s="1016"/>
      <c r="BY118" s="1016"/>
      <c r="BZ118" s="1016"/>
      <c r="CA118" s="1016">
        <v>87227520</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18273406</v>
      </c>
      <c r="BR119" s="957"/>
      <c r="BS119" s="957"/>
      <c r="BT119" s="957"/>
      <c r="BU119" s="957"/>
      <c r="BV119" s="957">
        <v>19555011</v>
      </c>
      <c r="BW119" s="957"/>
      <c r="BX119" s="957"/>
      <c r="BY119" s="957"/>
      <c r="BZ119" s="957"/>
      <c r="CA119" s="957">
        <v>20823751</v>
      </c>
      <c r="CB119" s="957"/>
      <c r="CC119" s="957"/>
      <c r="CD119" s="957"/>
      <c r="CE119" s="957"/>
      <c r="CF119" s="971">
        <v>73.5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43539</v>
      </c>
      <c r="DH119" s="1028"/>
      <c r="DI119" s="1028"/>
      <c r="DJ119" s="1028"/>
      <c r="DK119" s="1029"/>
      <c r="DL119" s="1030">
        <v>18006</v>
      </c>
      <c r="DM119" s="1028"/>
      <c r="DN119" s="1028"/>
      <c r="DO119" s="1028"/>
      <c r="DP119" s="1029"/>
      <c r="DQ119" s="1030">
        <v>8243</v>
      </c>
      <c r="DR119" s="1028"/>
      <c r="DS119" s="1028"/>
      <c r="DT119" s="1028"/>
      <c r="DU119" s="1029"/>
      <c r="DV119" s="1031">
        <v>0</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116336</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6598364</v>
      </c>
      <c r="BR120" s="950"/>
      <c r="BS120" s="950"/>
      <c r="BT120" s="950"/>
      <c r="BU120" s="950"/>
      <c r="BV120" s="950">
        <v>6248980</v>
      </c>
      <c r="BW120" s="950"/>
      <c r="BX120" s="950"/>
      <c r="BY120" s="950"/>
      <c r="BZ120" s="950"/>
      <c r="CA120" s="950">
        <v>5884627</v>
      </c>
      <c r="CB120" s="950"/>
      <c r="CC120" s="950"/>
      <c r="CD120" s="950"/>
      <c r="CE120" s="950"/>
      <c r="CF120" s="944">
        <v>20.8</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6424786</v>
      </c>
      <c r="DH120" s="957"/>
      <c r="DI120" s="957"/>
      <c r="DJ120" s="957"/>
      <c r="DK120" s="957"/>
      <c r="DL120" s="957">
        <v>6457202</v>
      </c>
      <c r="DM120" s="957"/>
      <c r="DN120" s="957"/>
      <c r="DO120" s="957"/>
      <c r="DP120" s="957"/>
      <c r="DQ120" s="957">
        <v>6122943</v>
      </c>
      <c r="DR120" s="957"/>
      <c r="DS120" s="957"/>
      <c r="DT120" s="957"/>
      <c r="DU120" s="957"/>
      <c r="DV120" s="958">
        <v>21.6</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49579597</v>
      </c>
      <c r="BR121" s="1016"/>
      <c r="BS121" s="1016"/>
      <c r="BT121" s="1016"/>
      <c r="BU121" s="1016"/>
      <c r="BV121" s="1016">
        <v>52853260</v>
      </c>
      <c r="BW121" s="1016"/>
      <c r="BX121" s="1016"/>
      <c r="BY121" s="1016"/>
      <c r="BZ121" s="1016"/>
      <c r="CA121" s="1016">
        <v>56545301</v>
      </c>
      <c r="CB121" s="1016"/>
      <c r="CC121" s="1016"/>
      <c r="CD121" s="1016"/>
      <c r="CE121" s="1016"/>
      <c r="CF121" s="1054">
        <v>199.5</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565659</v>
      </c>
      <c r="DH121" s="950"/>
      <c r="DI121" s="950"/>
      <c r="DJ121" s="950"/>
      <c r="DK121" s="950"/>
      <c r="DL121" s="950">
        <v>1642061</v>
      </c>
      <c r="DM121" s="950"/>
      <c r="DN121" s="950"/>
      <c r="DO121" s="950"/>
      <c r="DP121" s="950"/>
      <c r="DQ121" s="950">
        <v>1710025</v>
      </c>
      <c r="DR121" s="950"/>
      <c r="DS121" s="950"/>
      <c r="DT121" s="950"/>
      <c r="DU121" s="950"/>
      <c r="DV121" s="951">
        <v>6</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447</v>
      </c>
      <c r="BP122" s="1024"/>
      <c r="BQ122" s="1064">
        <v>74451367</v>
      </c>
      <c r="BR122" s="1065"/>
      <c r="BS122" s="1065"/>
      <c r="BT122" s="1065"/>
      <c r="BU122" s="1065"/>
      <c r="BV122" s="1065">
        <v>78657251</v>
      </c>
      <c r="BW122" s="1065"/>
      <c r="BX122" s="1065"/>
      <c r="BY122" s="1065"/>
      <c r="BZ122" s="1065"/>
      <c r="CA122" s="1065">
        <v>83253679</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323791</v>
      </c>
      <c r="DH122" s="950"/>
      <c r="DI122" s="950"/>
      <c r="DJ122" s="950"/>
      <c r="DK122" s="950"/>
      <c r="DL122" s="950">
        <v>402396</v>
      </c>
      <c r="DM122" s="950"/>
      <c r="DN122" s="950"/>
      <c r="DO122" s="950"/>
      <c r="DP122" s="950"/>
      <c r="DQ122" s="950">
        <v>561789</v>
      </c>
      <c r="DR122" s="950"/>
      <c r="DS122" s="950"/>
      <c r="DT122" s="950"/>
      <c r="DU122" s="950"/>
      <c r="DV122" s="951">
        <v>2</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6.5</v>
      </c>
      <c r="BR123" s="1057"/>
      <c r="BS123" s="1057"/>
      <c r="BT123" s="1057"/>
      <c r="BU123" s="1057"/>
      <c r="BV123" s="1057">
        <v>12.9</v>
      </c>
      <c r="BW123" s="1057"/>
      <c r="BX123" s="1057"/>
      <c r="BY123" s="1057"/>
      <c r="BZ123" s="1057"/>
      <c r="CA123" s="1057">
        <v>14</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149492</v>
      </c>
      <c r="DH123" s="989"/>
      <c r="DI123" s="989"/>
      <c r="DJ123" s="989"/>
      <c r="DK123" s="990"/>
      <c r="DL123" s="991">
        <v>139294</v>
      </c>
      <c r="DM123" s="989"/>
      <c r="DN123" s="989"/>
      <c r="DO123" s="989"/>
      <c r="DP123" s="990"/>
      <c r="DQ123" s="991">
        <v>133474</v>
      </c>
      <c r="DR123" s="989"/>
      <c r="DS123" s="989"/>
      <c r="DT123" s="989"/>
      <c r="DU123" s="990"/>
      <c r="DV123" s="992">
        <v>0.5</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128586</v>
      </c>
      <c r="DH124" s="1028"/>
      <c r="DI124" s="1028"/>
      <c r="DJ124" s="1028"/>
      <c r="DK124" s="1029"/>
      <c r="DL124" s="1030">
        <v>122898</v>
      </c>
      <c r="DM124" s="1028"/>
      <c r="DN124" s="1028"/>
      <c r="DO124" s="1028"/>
      <c r="DP124" s="1029"/>
      <c r="DQ124" s="1030">
        <v>100879</v>
      </c>
      <c r="DR124" s="1028"/>
      <c r="DS124" s="1028"/>
      <c r="DT124" s="1028"/>
      <c r="DU124" s="1029"/>
      <c r="DV124" s="1031">
        <v>0.4</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v>173992</v>
      </c>
      <c r="AG126" s="989"/>
      <c r="AH126" s="989"/>
      <c r="AI126" s="989"/>
      <c r="AJ126" s="990"/>
      <c r="AK126" s="991">
        <v>263984</v>
      </c>
      <c r="AL126" s="989"/>
      <c r="AM126" s="989"/>
      <c r="AN126" s="989"/>
      <c r="AO126" s="990"/>
      <c r="AP126" s="992">
        <v>0.9</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10014</v>
      </c>
      <c r="AB127" s="989"/>
      <c r="AC127" s="989"/>
      <c r="AD127" s="989"/>
      <c r="AE127" s="990"/>
      <c r="AF127" s="991">
        <v>15495</v>
      </c>
      <c r="AG127" s="989"/>
      <c r="AH127" s="989"/>
      <c r="AI127" s="989"/>
      <c r="AJ127" s="990"/>
      <c r="AK127" s="991">
        <v>10629</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11.66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v>6469</v>
      </c>
      <c r="DH127" s="1078"/>
      <c r="DI127" s="1078"/>
      <c r="DJ127" s="1078"/>
      <c r="DK127" s="1078"/>
      <c r="DL127" s="1078">
        <v>598</v>
      </c>
      <c r="DM127" s="1078"/>
      <c r="DN127" s="1078"/>
      <c r="DO127" s="1078"/>
      <c r="DP127" s="1078"/>
      <c r="DQ127" s="1078">
        <v>496</v>
      </c>
      <c r="DR127" s="1078"/>
      <c r="DS127" s="1078"/>
      <c r="DT127" s="1078"/>
      <c r="DU127" s="1078"/>
      <c r="DV127" s="1079">
        <v>0</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485849</v>
      </c>
      <c r="AB128" s="1120"/>
      <c r="AC128" s="1120"/>
      <c r="AD128" s="1120"/>
      <c r="AE128" s="1121"/>
      <c r="AF128" s="1122">
        <v>494034</v>
      </c>
      <c r="AG128" s="1120"/>
      <c r="AH128" s="1120"/>
      <c r="AI128" s="1120"/>
      <c r="AJ128" s="1121"/>
      <c r="AK128" s="1122">
        <v>489778</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451</v>
      </c>
      <c r="BG128" s="1097"/>
      <c r="BH128" s="1097"/>
      <c r="BI128" s="1097"/>
      <c r="BJ128" s="1097"/>
      <c r="BK128" s="1097"/>
      <c r="BL128" s="1098"/>
      <c r="BM128" s="1096">
        <v>16.66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32748190</v>
      </c>
      <c r="AB129" s="989"/>
      <c r="AC129" s="989"/>
      <c r="AD129" s="989"/>
      <c r="AE129" s="990"/>
      <c r="AF129" s="991">
        <v>33128308</v>
      </c>
      <c r="AG129" s="989"/>
      <c r="AH129" s="989"/>
      <c r="AI129" s="989"/>
      <c r="AJ129" s="990"/>
      <c r="AK129" s="991">
        <v>33450310</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4569683</v>
      </c>
      <c r="AB130" s="989"/>
      <c r="AC130" s="989"/>
      <c r="AD130" s="989"/>
      <c r="AE130" s="990"/>
      <c r="AF130" s="991">
        <v>4956660</v>
      </c>
      <c r="AG130" s="989"/>
      <c r="AH130" s="989"/>
      <c r="AI130" s="989"/>
      <c r="AJ130" s="990"/>
      <c r="AK130" s="991">
        <v>5105260</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28178507</v>
      </c>
      <c r="AB131" s="1028"/>
      <c r="AC131" s="1028"/>
      <c r="AD131" s="1028"/>
      <c r="AE131" s="1029"/>
      <c r="AF131" s="1030">
        <v>28171648</v>
      </c>
      <c r="AG131" s="1028"/>
      <c r="AH131" s="1028"/>
      <c r="AI131" s="1028"/>
      <c r="AJ131" s="1029"/>
      <c r="AK131" s="1030">
        <v>28345050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5.2619004970000001</v>
      </c>
      <c r="AB132" s="1134"/>
      <c r="AC132" s="1134"/>
      <c r="AD132" s="1134"/>
      <c r="AE132" s="1135"/>
      <c r="AF132" s="1136">
        <v>4.9424336130000004</v>
      </c>
      <c r="AG132" s="1134"/>
      <c r="AH132" s="1134"/>
      <c r="AI132" s="1134"/>
      <c r="AJ132" s="1135"/>
      <c r="AK132" s="1136">
        <v>4.9819351169999999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8.1999999999999993</v>
      </c>
      <c r="AB133" s="1141"/>
      <c r="AC133" s="1141"/>
      <c r="AD133" s="1141"/>
      <c r="AE133" s="1142"/>
      <c r="AF133" s="1140">
        <v>6.3</v>
      </c>
      <c r="AG133" s="1141"/>
      <c r="AH133" s="1141"/>
      <c r="AI133" s="1141"/>
      <c r="AJ133" s="1142"/>
      <c r="AK133" s="1140">
        <v>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6876107</v>
      </c>
      <c r="L9" s="264">
        <v>52684</v>
      </c>
      <c r="M9" s="265">
        <v>57752</v>
      </c>
      <c r="N9" s="266">
        <v>-8.8000000000000007</v>
      </c>
    </row>
    <row r="10" spans="1:16">
      <c r="A10" s="248"/>
      <c r="B10" s="244"/>
      <c r="C10" s="244"/>
      <c r="D10" s="244"/>
      <c r="E10" s="244"/>
      <c r="F10" s="244"/>
      <c r="G10" s="1149" t="s">
        <v>483</v>
      </c>
      <c r="H10" s="1150"/>
      <c r="I10" s="1150"/>
      <c r="J10" s="1151"/>
      <c r="K10" s="267">
        <v>817624</v>
      </c>
      <c r="L10" s="268">
        <v>6265</v>
      </c>
      <c r="M10" s="269">
        <v>3854</v>
      </c>
      <c r="N10" s="270">
        <v>62.6</v>
      </c>
    </row>
    <row r="11" spans="1:16" ht="13.5" customHeight="1">
      <c r="A11" s="248"/>
      <c r="B11" s="244"/>
      <c r="C11" s="244"/>
      <c r="D11" s="244"/>
      <c r="E11" s="244"/>
      <c r="F11" s="244"/>
      <c r="G11" s="1149" t="s">
        <v>484</v>
      </c>
      <c r="H11" s="1150"/>
      <c r="I11" s="1150"/>
      <c r="J11" s="1151"/>
      <c r="K11" s="267">
        <v>1326334</v>
      </c>
      <c r="L11" s="268">
        <v>10162</v>
      </c>
      <c r="M11" s="269">
        <v>3128</v>
      </c>
      <c r="N11" s="270">
        <v>224.9</v>
      </c>
    </row>
    <row r="12" spans="1:16" ht="13.5" customHeight="1">
      <c r="A12" s="248"/>
      <c r="B12" s="244"/>
      <c r="C12" s="244"/>
      <c r="D12" s="244"/>
      <c r="E12" s="244"/>
      <c r="F12" s="244"/>
      <c r="G12" s="1149" t="s">
        <v>485</v>
      </c>
      <c r="H12" s="1150"/>
      <c r="I12" s="1150"/>
      <c r="J12" s="1151"/>
      <c r="K12" s="267">
        <v>24897</v>
      </c>
      <c r="L12" s="268">
        <v>191</v>
      </c>
      <c r="M12" s="269">
        <v>608</v>
      </c>
      <c r="N12" s="270">
        <v>-68.599999999999994</v>
      </c>
    </row>
    <row r="13" spans="1:16" ht="13.5" customHeight="1">
      <c r="A13" s="248"/>
      <c r="B13" s="244"/>
      <c r="C13" s="244"/>
      <c r="D13" s="244"/>
      <c r="E13" s="244"/>
      <c r="F13" s="244"/>
      <c r="G13" s="1149" t="s">
        <v>486</v>
      </c>
      <c r="H13" s="1150"/>
      <c r="I13" s="1150"/>
      <c r="J13" s="1151"/>
      <c r="K13" s="267" t="s">
        <v>487</v>
      </c>
      <c r="L13" s="268" t="s">
        <v>487</v>
      </c>
      <c r="M13" s="269">
        <v>0</v>
      </c>
      <c r="N13" s="270" t="s">
        <v>487</v>
      </c>
    </row>
    <row r="14" spans="1:16" ht="13.5" customHeight="1">
      <c r="A14" s="248"/>
      <c r="B14" s="244"/>
      <c r="C14" s="244"/>
      <c r="D14" s="244"/>
      <c r="E14" s="244"/>
      <c r="F14" s="244"/>
      <c r="G14" s="1149" t="s">
        <v>488</v>
      </c>
      <c r="H14" s="1150"/>
      <c r="I14" s="1150"/>
      <c r="J14" s="1151"/>
      <c r="K14" s="267">
        <v>460484</v>
      </c>
      <c r="L14" s="268">
        <v>3528</v>
      </c>
      <c r="M14" s="269">
        <v>2455</v>
      </c>
      <c r="N14" s="270">
        <v>43.7</v>
      </c>
    </row>
    <row r="15" spans="1:16" ht="13.5" customHeight="1">
      <c r="A15" s="248"/>
      <c r="B15" s="244"/>
      <c r="C15" s="244"/>
      <c r="D15" s="244"/>
      <c r="E15" s="244"/>
      <c r="F15" s="244"/>
      <c r="G15" s="1149" t="s">
        <v>489</v>
      </c>
      <c r="H15" s="1150"/>
      <c r="I15" s="1150"/>
      <c r="J15" s="1151"/>
      <c r="K15" s="267">
        <v>304594</v>
      </c>
      <c r="L15" s="268">
        <v>2334</v>
      </c>
      <c r="M15" s="269">
        <v>1040</v>
      </c>
      <c r="N15" s="270">
        <v>124.4</v>
      </c>
    </row>
    <row r="16" spans="1:16">
      <c r="A16" s="248"/>
      <c r="B16" s="244"/>
      <c r="C16" s="244"/>
      <c r="D16" s="244"/>
      <c r="E16" s="244"/>
      <c r="F16" s="244"/>
      <c r="G16" s="1152" t="s">
        <v>490</v>
      </c>
      <c r="H16" s="1153"/>
      <c r="I16" s="1153"/>
      <c r="J16" s="1154"/>
      <c r="K16" s="268">
        <v>-711765</v>
      </c>
      <c r="L16" s="268">
        <v>-5453</v>
      </c>
      <c r="M16" s="269">
        <v>-5417</v>
      </c>
      <c r="N16" s="270">
        <v>0.7</v>
      </c>
    </row>
    <row r="17" spans="1:16">
      <c r="A17" s="248"/>
      <c r="B17" s="244"/>
      <c r="C17" s="244"/>
      <c r="D17" s="244"/>
      <c r="E17" s="244"/>
      <c r="F17" s="244"/>
      <c r="G17" s="1152" t="s">
        <v>166</v>
      </c>
      <c r="H17" s="1153"/>
      <c r="I17" s="1153"/>
      <c r="J17" s="1154"/>
      <c r="K17" s="268">
        <v>9098275</v>
      </c>
      <c r="L17" s="268">
        <v>69710</v>
      </c>
      <c r="M17" s="269">
        <v>63420</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5.9</v>
      </c>
      <c r="L21" s="281">
        <v>6.06</v>
      </c>
      <c r="M21" s="282">
        <v>-0.16</v>
      </c>
      <c r="N21" s="249"/>
      <c r="O21" s="283"/>
      <c r="P21" s="279"/>
    </row>
    <row r="22" spans="1:16" s="284" customFormat="1">
      <c r="A22" s="279"/>
      <c r="B22" s="249"/>
      <c r="C22" s="249"/>
      <c r="D22" s="249"/>
      <c r="E22" s="249"/>
      <c r="F22" s="249"/>
      <c r="G22" s="1144" t="s">
        <v>496</v>
      </c>
      <c r="H22" s="1145"/>
      <c r="I22" s="1145"/>
      <c r="J22" s="1146"/>
      <c r="K22" s="285">
        <v>100</v>
      </c>
      <c r="L22" s="286">
        <v>99.7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6063505</v>
      </c>
      <c r="L32" s="294">
        <v>46458</v>
      </c>
      <c r="M32" s="295">
        <v>31722</v>
      </c>
      <c r="N32" s="296">
        <v>46.5</v>
      </c>
    </row>
    <row r="33" spans="1:16" ht="13.5" customHeight="1">
      <c r="A33" s="248"/>
      <c r="B33" s="244"/>
      <c r="C33" s="244"/>
      <c r="D33" s="244"/>
      <c r="E33" s="244"/>
      <c r="F33" s="244"/>
      <c r="G33" s="1160" t="s">
        <v>501</v>
      </c>
      <c r="H33" s="1161"/>
      <c r="I33" s="1161"/>
      <c r="J33" s="1162"/>
      <c r="K33" s="294" t="s">
        <v>487</v>
      </c>
      <c r="L33" s="294" t="s">
        <v>487</v>
      </c>
      <c r="M33" s="295">
        <v>0</v>
      </c>
      <c r="N33" s="296" t="s">
        <v>487</v>
      </c>
    </row>
    <row r="34" spans="1:16" ht="27" customHeight="1">
      <c r="A34" s="248"/>
      <c r="B34" s="244"/>
      <c r="C34" s="244"/>
      <c r="D34" s="244"/>
      <c r="E34" s="244"/>
      <c r="F34" s="244"/>
      <c r="G34" s="1160" t="s">
        <v>502</v>
      </c>
      <c r="H34" s="1161"/>
      <c r="I34" s="1161"/>
      <c r="J34" s="1162"/>
      <c r="K34" s="294" t="s">
        <v>487</v>
      </c>
      <c r="L34" s="294" t="s">
        <v>487</v>
      </c>
      <c r="M34" s="295">
        <v>57</v>
      </c>
      <c r="N34" s="296" t="s">
        <v>487</v>
      </c>
    </row>
    <row r="35" spans="1:16" ht="27" customHeight="1">
      <c r="A35" s="248"/>
      <c r="B35" s="244"/>
      <c r="C35" s="244"/>
      <c r="D35" s="244"/>
      <c r="E35" s="244"/>
      <c r="F35" s="244"/>
      <c r="G35" s="1160" t="s">
        <v>503</v>
      </c>
      <c r="H35" s="1161"/>
      <c r="I35" s="1161"/>
      <c r="J35" s="1162"/>
      <c r="K35" s="294">
        <v>534440</v>
      </c>
      <c r="L35" s="294">
        <v>4095</v>
      </c>
      <c r="M35" s="295">
        <v>7092</v>
      </c>
      <c r="N35" s="296">
        <v>-42.3</v>
      </c>
    </row>
    <row r="36" spans="1:16" ht="27" customHeight="1">
      <c r="A36" s="248"/>
      <c r="B36" s="244"/>
      <c r="C36" s="244"/>
      <c r="D36" s="244"/>
      <c r="E36" s="244"/>
      <c r="F36" s="244"/>
      <c r="G36" s="1160" t="s">
        <v>504</v>
      </c>
      <c r="H36" s="1161"/>
      <c r="I36" s="1161"/>
      <c r="J36" s="1162"/>
      <c r="K36" s="294">
        <v>134541</v>
      </c>
      <c r="L36" s="294">
        <v>1031</v>
      </c>
      <c r="M36" s="295">
        <v>1180</v>
      </c>
      <c r="N36" s="296">
        <v>-12.6</v>
      </c>
    </row>
    <row r="37" spans="1:16" ht="13.5" customHeight="1">
      <c r="A37" s="248"/>
      <c r="B37" s="244"/>
      <c r="C37" s="244"/>
      <c r="D37" s="244"/>
      <c r="E37" s="244"/>
      <c r="F37" s="244"/>
      <c r="G37" s="1160" t="s">
        <v>505</v>
      </c>
      <c r="H37" s="1161"/>
      <c r="I37" s="1161"/>
      <c r="J37" s="1162"/>
      <c r="K37" s="294">
        <v>274613</v>
      </c>
      <c r="L37" s="294">
        <v>2104</v>
      </c>
      <c r="M37" s="295">
        <v>1206</v>
      </c>
      <c r="N37" s="296">
        <v>74.5</v>
      </c>
    </row>
    <row r="38" spans="1:16" ht="27" customHeight="1">
      <c r="A38" s="248"/>
      <c r="B38" s="244"/>
      <c r="C38" s="244"/>
      <c r="D38" s="244"/>
      <c r="E38" s="244"/>
      <c r="F38" s="244"/>
      <c r="G38" s="1163" t="s">
        <v>506</v>
      </c>
      <c r="H38" s="1164"/>
      <c r="I38" s="1164"/>
      <c r="J38" s="1165"/>
      <c r="K38" s="297">
        <v>71</v>
      </c>
      <c r="L38" s="297">
        <v>1</v>
      </c>
      <c r="M38" s="298">
        <v>3</v>
      </c>
      <c r="N38" s="299">
        <v>-66.7</v>
      </c>
      <c r="O38" s="293"/>
    </row>
    <row r="39" spans="1:16">
      <c r="A39" s="248"/>
      <c r="B39" s="244"/>
      <c r="C39" s="244"/>
      <c r="D39" s="244"/>
      <c r="E39" s="244"/>
      <c r="F39" s="244"/>
      <c r="G39" s="1163" t="s">
        <v>507</v>
      </c>
      <c r="H39" s="1164"/>
      <c r="I39" s="1164"/>
      <c r="J39" s="1165"/>
      <c r="K39" s="300">
        <v>-489778</v>
      </c>
      <c r="L39" s="300">
        <v>-3753</v>
      </c>
      <c r="M39" s="301">
        <v>-6973</v>
      </c>
      <c r="N39" s="302">
        <v>-46.2</v>
      </c>
      <c r="O39" s="293"/>
    </row>
    <row r="40" spans="1:16" ht="27" customHeight="1">
      <c r="A40" s="248"/>
      <c r="B40" s="244"/>
      <c r="C40" s="244"/>
      <c r="D40" s="244"/>
      <c r="E40" s="244"/>
      <c r="F40" s="244"/>
      <c r="G40" s="1160" t="s">
        <v>508</v>
      </c>
      <c r="H40" s="1161"/>
      <c r="I40" s="1161"/>
      <c r="J40" s="1162"/>
      <c r="K40" s="300">
        <v>-5105260</v>
      </c>
      <c r="L40" s="300">
        <v>-39116</v>
      </c>
      <c r="M40" s="301">
        <v>-25524</v>
      </c>
      <c r="N40" s="302">
        <v>53.3</v>
      </c>
      <c r="O40" s="293"/>
    </row>
    <row r="41" spans="1:16">
      <c r="A41" s="248"/>
      <c r="B41" s="244"/>
      <c r="C41" s="244"/>
      <c r="D41" s="244"/>
      <c r="E41" s="244"/>
      <c r="F41" s="244"/>
      <c r="G41" s="1166" t="s">
        <v>277</v>
      </c>
      <c r="H41" s="1167"/>
      <c r="I41" s="1167"/>
      <c r="J41" s="1168"/>
      <c r="K41" s="294">
        <v>1412132</v>
      </c>
      <c r="L41" s="300">
        <v>10820</v>
      </c>
      <c r="M41" s="301">
        <v>8763</v>
      </c>
      <c r="N41" s="302">
        <v>23.5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4808604</v>
      </c>
      <c r="J51" s="320">
        <v>36836</v>
      </c>
      <c r="K51" s="321">
        <v>3.3</v>
      </c>
      <c r="L51" s="322">
        <v>33903</v>
      </c>
      <c r="M51" s="323">
        <v>-5.7</v>
      </c>
      <c r="N51" s="324">
        <v>9</v>
      </c>
    </row>
    <row r="52" spans="1:14">
      <c r="A52" s="248"/>
      <c r="B52" s="244"/>
      <c r="C52" s="244"/>
      <c r="D52" s="244"/>
      <c r="E52" s="244"/>
      <c r="F52" s="244"/>
      <c r="G52" s="325"/>
      <c r="H52" s="326" t="s">
        <v>519</v>
      </c>
      <c r="I52" s="327">
        <v>2485435</v>
      </c>
      <c r="J52" s="328">
        <v>19039</v>
      </c>
      <c r="K52" s="329">
        <v>-5.9</v>
      </c>
      <c r="L52" s="330">
        <v>18526</v>
      </c>
      <c r="M52" s="331">
        <v>-8</v>
      </c>
      <c r="N52" s="332">
        <v>2.1</v>
      </c>
    </row>
    <row r="53" spans="1:14">
      <c r="A53" s="248"/>
      <c r="B53" s="244"/>
      <c r="C53" s="244"/>
      <c r="D53" s="244"/>
      <c r="E53" s="244"/>
      <c r="F53" s="244"/>
      <c r="G53" s="310" t="s">
        <v>520</v>
      </c>
      <c r="H53" s="311"/>
      <c r="I53" s="319">
        <v>8705678</v>
      </c>
      <c r="J53" s="320">
        <v>66139</v>
      </c>
      <c r="K53" s="321">
        <v>79.5</v>
      </c>
      <c r="L53" s="322">
        <v>40849</v>
      </c>
      <c r="M53" s="323">
        <v>20.5</v>
      </c>
      <c r="N53" s="324">
        <v>59</v>
      </c>
    </row>
    <row r="54" spans="1:14">
      <c r="A54" s="248"/>
      <c r="B54" s="244"/>
      <c r="C54" s="244"/>
      <c r="D54" s="244"/>
      <c r="E54" s="244"/>
      <c r="F54" s="244"/>
      <c r="G54" s="325"/>
      <c r="H54" s="326" t="s">
        <v>519</v>
      </c>
      <c r="I54" s="327">
        <v>5257901</v>
      </c>
      <c r="J54" s="328">
        <v>39945</v>
      </c>
      <c r="K54" s="329">
        <v>109.8</v>
      </c>
      <c r="L54" s="330">
        <v>22537</v>
      </c>
      <c r="M54" s="331">
        <v>21.7</v>
      </c>
      <c r="N54" s="332">
        <v>88.1</v>
      </c>
    </row>
    <row r="55" spans="1:14">
      <c r="A55" s="248"/>
      <c r="B55" s="244"/>
      <c r="C55" s="244"/>
      <c r="D55" s="244"/>
      <c r="E55" s="244"/>
      <c r="F55" s="244"/>
      <c r="G55" s="310" t="s">
        <v>521</v>
      </c>
      <c r="H55" s="311"/>
      <c r="I55" s="319">
        <v>10156274</v>
      </c>
      <c r="J55" s="320">
        <v>77223</v>
      </c>
      <c r="K55" s="321">
        <v>16.8</v>
      </c>
      <c r="L55" s="322">
        <v>40632</v>
      </c>
      <c r="M55" s="323">
        <v>-0.5</v>
      </c>
      <c r="N55" s="324">
        <v>17.3</v>
      </c>
    </row>
    <row r="56" spans="1:14">
      <c r="A56" s="248"/>
      <c r="B56" s="244"/>
      <c r="C56" s="244"/>
      <c r="D56" s="244"/>
      <c r="E56" s="244"/>
      <c r="F56" s="244"/>
      <c r="G56" s="325"/>
      <c r="H56" s="326" t="s">
        <v>519</v>
      </c>
      <c r="I56" s="327">
        <v>4397000</v>
      </c>
      <c r="J56" s="328">
        <v>33432</v>
      </c>
      <c r="K56" s="329">
        <v>-16.3</v>
      </c>
      <c r="L56" s="330">
        <v>21402</v>
      </c>
      <c r="M56" s="331">
        <v>-5</v>
      </c>
      <c r="N56" s="332">
        <v>-11.3</v>
      </c>
    </row>
    <row r="57" spans="1:14">
      <c r="A57" s="248"/>
      <c r="B57" s="244"/>
      <c r="C57" s="244"/>
      <c r="D57" s="244"/>
      <c r="E57" s="244"/>
      <c r="F57" s="244"/>
      <c r="G57" s="310" t="s">
        <v>522</v>
      </c>
      <c r="H57" s="311"/>
      <c r="I57" s="319">
        <v>12263539</v>
      </c>
      <c r="J57" s="320">
        <v>93466</v>
      </c>
      <c r="K57" s="321">
        <v>21</v>
      </c>
      <c r="L57" s="322">
        <v>45375</v>
      </c>
      <c r="M57" s="323">
        <v>11.7</v>
      </c>
      <c r="N57" s="324">
        <v>9.3000000000000007</v>
      </c>
    </row>
    <row r="58" spans="1:14">
      <c r="A58" s="248"/>
      <c r="B58" s="244"/>
      <c r="C58" s="244"/>
      <c r="D58" s="244"/>
      <c r="E58" s="244"/>
      <c r="F58" s="244"/>
      <c r="G58" s="325"/>
      <c r="H58" s="326" t="s">
        <v>519</v>
      </c>
      <c r="I58" s="327">
        <v>7875257</v>
      </c>
      <c r="J58" s="328">
        <v>60021</v>
      </c>
      <c r="K58" s="329">
        <v>79.5</v>
      </c>
      <c r="L58" s="330">
        <v>26025</v>
      </c>
      <c r="M58" s="331">
        <v>21.6</v>
      </c>
      <c r="N58" s="332">
        <v>57.9</v>
      </c>
    </row>
    <row r="59" spans="1:14">
      <c r="A59" s="248"/>
      <c r="B59" s="244"/>
      <c r="C59" s="244"/>
      <c r="D59" s="244"/>
      <c r="E59" s="244"/>
      <c r="F59" s="244"/>
      <c r="G59" s="310" t="s">
        <v>523</v>
      </c>
      <c r="H59" s="311"/>
      <c r="I59" s="319">
        <v>12895050</v>
      </c>
      <c r="J59" s="320">
        <v>98800</v>
      </c>
      <c r="K59" s="321">
        <v>5.7</v>
      </c>
      <c r="L59" s="322">
        <v>44267</v>
      </c>
      <c r="M59" s="323">
        <v>-2.4</v>
      </c>
      <c r="N59" s="324">
        <v>8.1</v>
      </c>
    </row>
    <row r="60" spans="1:14">
      <c r="A60" s="248"/>
      <c r="B60" s="244"/>
      <c r="C60" s="244"/>
      <c r="D60" s="244"/>
      <c r="E60" s="244"/>
      <c r="F60" s="244"/>
      <c r="G60" s="325"/>
      <c r="H60" s="326" t="s">
        <v>519</v>
      </c>
      <c r="I60" s="333">
        <v>8975899</v>
      </c>
      <c r="J60" s="328">
        <v>68772</v>
      </c>
      <c r="K60" s="329">
        <v>14.6</v>
      </c>
      <c r="L60" s="330">
        <v>26161</v>
      </c>
      <c r="M60" s="331">
        <v>0.5</v>
      </c>
      <c r="N60" s="332">
        <v>14.1</v>
      </c>
    </row>
    <row r="61" spans="1:14">
      <c r="A61" s="248"/>
      <c r="B61" s="244"/>
      <c r="C61" s="244"/>
      <c r="D61" s="244"/>
      <c r="E61" s="244"/>
      <c r="F61" s="244"/>
      <c r="G61" s="310" t="s">
        <v>524</v>
      </c>
      <c r="H61" s="334"/>
      <c r="I61" s="335">
        <v>9765829</v>
      </c>
      <c r="J61" s="336">
        <v>74493</v>
      </c>
      <c r="K61" s="337">
        <v>25.3</v>
      </c>
      <c r="L61" s="338">
        <v>41005</v>
      </c>
      <c r="M61" s="339">
        <v>4.7</v>
      </c>
      <c r="N61" s="324">
        <v>20.6</v>
      </c>
    </row>
    <row r="62" spans="1:14">
      <c r="A62" s="248"/>
      <c r="B62" s="244"/>
      <c r="C62" s="244"/>
      <c r="D62" s="244"/>
      <c r="E62" s="244"/>
      <c r="F62" s="244"/>
      <c r="G62" s="325"/>
      <c r="H62" s="326" t="s">
        <v>519</v>
      </c>
      <c r="I62" s="327">
        <v>5798298</v>
      </c>
      <c r="J62" s="328">
        <v>44242</v>
      </c>
      <c r="K62" s="329">
        <v>36.299999999999997</v>
      </c>
      <c r="L62" s="330">
        <v>22930</v>
      </c>
      <c r="M62" s="331">
        <v>6.2</v>
      </c>
      <c r="N62" s="332">
        <v>30.1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17.02</v>
      </c>
      <c r="G47" s="12">
        <v>19.399999999999999</v>
      </c>
      <c r="H47" s="12">
        <v>22.37</v>
      </c>
      <c r="I47" s="12">
        <v>24.93</v>
      </c>
      <c r="J47" s="13">
        <v>26.33</v>
      </c>
    </row>
    <row r="48" spans="2:10" ht="57.75" customHeight="1">
      <c r="B48" s="14"/>
      <c r="C48" s="1171" t="s">
        <v>4</v>
      </c>
      <c r="D48" s="1171"/>
      <c r="E48" s="1172"/>
      <c r="F48" s="15">
        <v>4.68</v>
      </c>
      <c r="G48" s="16">
        <v>5.24</v>
      </c>
      <c r="H48" s="16">
        <v>5.04</v>
      </c>
      <c r="I48" s="16">
        <v>5.84</v>
      </c>
      <c r="J48" s="17">
        <v>5.51</v>
      </c>
    </row>
    <row r="49" spans="2:10" ht="57.75" customHeight="1" thickBot="1">
      <c r="B49" s="18"/>
      <c r="C49" s="1173" t="s">
        <v>5</v>
      </c>
      <c r="D49" s="1173"/>
      <c r="E49" s="1174"/>
      <c r="F49" s="19">
        <v>1.1200000000000001</v>
      </c>
      <c r="G49" s="20">
        <v>0.62</v>
      </c>
      <c r="H49" s="20">
        <v>0.22</v>
      </c>
      <c r="I49" s="20">
        <v>1.28</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2017-03-27T07:26:14Z</cp:lastPrinted>
  <dcterms:created xsi:type="dcterms:W3CDTF">2017-02-15T22:25:08Z</dcterms:created>
  <dcterms:modified xsi:type="dcterms:W3CDTF">2017-05-10T13:23:39Z</dcterms:modified>
  <cp:category/>
</cp:coreProperties>
</file>