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workbook>
</file>

<file path=xl/calcChain.xml><?xml version="1.0" encoding="utf-8"?>
<calcChain xmlns="http://schemas.openxmlformats.org/spreadsheetml/2006/main">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DG43" i="9"/>
  <c r="CQ43"/>
  <c r="CO43"/>
  <c r="BY43"/>
  <c r="BW43"/>
  <c r="BE43"/>
  <c r="AM43"/>
  <c r="U43"/>
  <c r="E43"/>
  <c r="C43"/>
  <c r="DG42"/>
  <c r="CQ42"/>
  <c r="CO42"/>
  <c r="BY42"/>
  <c r="BW42"/>
  <c r="BE42"/>
  <c r="AM42"/>
  <c r="U42"/>
  <c r="E42"/>
  <c r="C42"/>
  <c r="DG41"/>
  <c r="CQ41"/>
  <c r="CO41"/>
  <c r="BY41"/>
  <c r="BE41"/>
  <c r="AM41"/>
  <c r="U41"/>
  <c r="E41"/>
  <c r="C41"/>
  <c r="DG40"/>
  <c r="CQ40"/>
  <c r="CO40"/>
  <c r="BY40"/>
  <c r="BE40"/>
  <c r="AM40"/>
  <c r="U40"/>
  <c r="E40"/>
  <c r="C40"/>
  <c r="DG39"/>
  <c r="CQ39"/>
  <c r="BY39"/>
  <c r="BE39"/>
  <c r="AM39"/>
  <c r="U39"/>
  <c r="E39"/>
  <c r="C39"/>
  <c r="DG38"/>
  <c r="CQ38"/>
  <c r="BY38"/>
  <c r="BE38"/>
  <c r="AM38"/>
  <c r="U38"/>
  <c r="E38"/>
  <c r="C38"/>
  <c r="DG37"/>
  <c r="CQ37"/>
  <c r="BY37"/>
  <c r="BE37"/>
  <c r="AM37"/>
  <c r="W37"/>
  <c r="U37"/>
  <c r="E37"/>
  <c r="C37"/>
  <c r="DG36"/>
  <c r="CQ36"/>
  <c r="BY36"/>
  <c r="BG36"/>
  <c r="BE36"/>
  <c r="AM36"/>
  <c r="W36"/>
  <c r="U36"/>
  <c r="E36"/>
  <c r="C36"/>
  <c r="DG35"/>
  <c r="CQ35"/>
  <c r="BY35"/>
  <c r="BW35" s="1"/>
  <c r="BG35"/>
  <c r="BE35"/>
  <c r="AM35"/>
  <c r="W35"/>
  <c r="U35"/>
  <c r="E35"/>
  <c r="C35"/>
  <c r="DG34"/>
  <c r="CQ34"/>
  <c r="BY34"/>
  <c r="BW34"/>
  <c r="BG34"/>
  <c r="BE34"/>
  <c r="AO34"/>
  <c r="AM34"/>
  <c r="W34"/>
  <c r="U34"/>
  <c r="E34"/>
  <c r="C34"/>
  <c r="BW36" l="1"/>
  <c r="BW37" s="1"/>
  <c r="BW38" s="1"/>
  <c r="BW39" s="1"/>
  <c r="BW40" s="1"/>
  <c r="BW41" s="1"/>
  <c r="CO34" l="1"/>
  <c r="CO35" s="1"/>
  <c r="CO36" s="1"/>
  <c r="CO37" s="1"/>
  <c r="CO38" s="1"/>
  <c r="CO39" s="1"/>
</calcChain>
</file>

<file path=xl/sharedStrings.xml><?xml version="1.0" encoding="utf-8"?>
<sst xmlns="http://schemas.openxmlformats.org/spreadsheetml/2006/main" count="1080" uniqueCount="531">
  <si>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</si>
  <si>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</si>
  <si>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</si>
  <si>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</si>
  <si>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</si>
  <si>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</si>
  <si>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</si>
  <si>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</si>
  <si>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</si>
  <si>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</si>
  <si>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</si>
  <si>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</si>
  <si>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</si>
  <si>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</si>
  <si>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 xml:space="preserve">公営企業債等繰入見込額 </t>
    <rPh sb="0" eb="2">
      <t>コウエイ</t>
    </rPh>
    <rPh sb="2" eb="5">
      <t>キギョウサイ</t>
    </rPh>
    <rPh sb="5" eb="6">
      <t>トウ</t>
    </rPh>
    <rPh sb="6" eb="8">
      <t>クリイ</t>
    </rPh>
    <rPh sb="8" eb="11">
      <t>ミコミガク</t>
    </rPh>
    <phoneticPr fontId="27"/>
  </si>
  <si>
    <t>※平成28年度中に市町村合併した団体で、合併前の団体ごとの決算に基づく連結実質赤字比率を算出していない団体については、グラフを表記しない。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</si>
  <si>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</si>
  <si>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</si>
  <si>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</si>
  <si>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</si>
  <si>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</si>
  <si>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</si>
  <si>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平成27年度　財政状況資料集</t>
  </si>
  <si>
    <t>分子の構造</t>
    <rPh sb="0" eb="2">
      <t>ブンシ</t>
    </rPh>
    <rPh sb="3" eb="5">
      <t>コウゾウ</t>
    </rPh>
    <phoneticPr fontId="7"/>
  </si>
  <si>
    <t>元利償還金等(A)</t>
  </si>
  <si>
    <t>※平成28年度中に市町村合併した団体で、合併前の団体ごとの決算に基づく実質公債費比率を算出していない団体については、グラフを表記しない。</t>
  </si>
  <si>
    <t>元利償還金</t>
  </si>
  <si>
    <t>減債基金積立不足算定額</t>
    <rPh sb="0" eb="2">
      <t>ゲンサイ</t>
    </rPh>
    <rPh sb="2" eb="4">
      <t>キキン</t>
    </rPh>
    <rPh sb="4" eb="6">
      <t>ツミタテ</t>
    </rPh>
    <rPh sb="6" eb="8">
      <t>ブソク</t>
    </rPh>
    <rPh sb="8" eb="10">
      <t>サンテイ</t>
    </rPh>
    <rPh sb="10" eb="11">
      <t>ガク</t>
    </rPh>
    <phoneticPr fontId="7"/>
  </si>
  <si>
    <t>直方市・北九州市岡森用水組合（一般会計）</t>
    <rPh sb="15" eb="17">
      <t>イッパン</t>
    </rPh>
    <rPh sb="17" eb="19">
      <t>カイケイ</t>
    </rPh>
    <phoneticPr fontId="28"/>
  </si>
  <si>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</si>
  <si>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</si>
  <si>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</si>
  <si>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</si>
  <si>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</si>
  <si>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</si>
  <si>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</si>
  <si>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</si>
  <si>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</si>
  <si>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</si>
  <si>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</si>
  <si>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</si>
  <si>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</si>
  <si>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</si>
  <si>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</si>
  <si>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</si>
  <si>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</si>
  <si>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</si>
  <si>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</si>
  <si>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</si>
  <si>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</si>
  <si>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</si>
  <si>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</si>
  <si>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</si>
  <si>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算入公債費等</t>
  </si>
  <si>
    <t>(A)－(B)</t>
  </si>
  <si>
    <t>特定財源の額</t>
    <rPh sb="0" eb="2">
      <t>トクテイ</t>
    </rPh>
    <rPh sb="2" eb="4">
      <t>ザイゲン</t>
    </rPh>
    <rPh sb="5" eb="6">
      <t>ガク</t>
    </rPh>
    <phoneticPr fontId="7"/>
  </si>
  <si>
    <t>連結実質赤字額</t>
  </si>
  <si>
    <t>　うち利子</t>
  </si>
  <si>
    <t>実質公債費比率の分子</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</si>
  <si>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</si>
  <si>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7"/>
  </si>
  <si>
    <t>総費用
（歳出）</t>
  </si>
  <si>
    <t>平成26年度(千円･％)</t>
    <rPh sb="0" eb="2">
      <t>ヘイセイ</t>
    </rPh>
    <rPh sb="4" eb="6">
      <t>ネンド</t>
    </rPh>
    <rPh sb="7" eb="9">
      <t>センエン</t>
    </rPh>
    <phoneticPr fontId="7"/>
  </si>
  <si>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</si>
  <si>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</si>
  <si>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</si>
  <si>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</si>
  <si>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</si>
  <si>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</si>
  <si>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</si>
  <si>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</si>
  <si>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</si>
  <si>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</si>
  <si>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</si>
  <si>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都道府県名</t>
  </si>
  <si>
    <t>低開発</t>
    <rPh sb="0" eb="1">
      <t>テイ</t>
    </rPh>
    <rPh sb="1" eb="3">
      <t>カイハツ</t>
    </rPh>
    <phoneticPr fontId="7"/>
  </si>
  <si>
    <t>設立法人等の負債額等負担見込額</t>
  </si>
  <si>
    <t>充当可能財源等(B)</t>
  </si>
  <si>
    <t>充当可能財源等</t>
    <rPh sb="0" eb="2">
      <t>ジュウトウ</t>
    </rPh>
    <rPh sb="2" eb="4">
      <t>カノウ</t>
    </rPh>
    <rPh sb="4" eb="6">
      <t>ザイゲン</t>
    </rPh>
    <rPh sb="6" eb="7">
      <t>トウ</t>
    </rPh>
    <phoneticPr fontId="7"/>
  </si>
  <si>
    <t>充当可能基金</t>
  </si>
  <si>
    <t>▲ 1.74</t>
  </si>
  <si>
    <t>分母比</t>
    <rPh sb="0" eb="2">
      <t>ブンボ</t>
    </rPh>
    <rPh sb="2" eb="3">
      <t>ヒ</t>
    </rPh>
    <phoneticPr fontId="7"/>
  </si>
  <si>
    <t>充当可能特定歳入</t>
  </si>
  <si>
    <t>基準財政需要額算入見込額</t>
  </si>
  <si>
    <t xml:space="preserve">連結実質赤字額 </t>
    <rPh sb="0" eb="2">
      <t>レンケツ</t>
    </rPh>
    <rPh sb="2" eb="4">
      <t>ジッシツ</t>
    </rPh>
    <rPh sb="4" eb="7">
      <t>アカジガク</t>
    </rPh>
    <phoneticPr fontId="27"/>
  </si>
  <si>
    <t>実質収支比率等に係る経年分析</t>
  </si>
  <si>
    <t>将来負担比率の分子</t>
  </si>
  <si>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</si>
  <si>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</si>
  <si>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</si>
  <si>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</si>
  <si>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</si>
  <si>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</si>
  <si>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※平成28年度中に市町村合併した団体で、合併前の団体ごとの決算に基づく将来負担比率を算出していない団体については、グラフを表記しない。</t>
  </si>
  <si>
    <t>Ⅱ－３</t>
  </si>
  <si>
    <t>1-3</t>
  </si>
  <si>
    <t>上水道</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</si>
  <si>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</si>
  <si>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</si>
  <si>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</si>
  <si>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</si>
  <si>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</si>
  <si>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</si>
  <si>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</si>
  <si>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平成27年度</t>
  </si>
  <si>
    <t>平成27年度(千円･％)</t>
    <rPh sb="0" eb="2">
      <t>ヘイセイ</t>
    </rPh>
    <rPh sb="4" eb="6">
      <t>ネンド</t>
    </rPh>
    <rPh sb="7" eb="9">
      <t>センエン</t>
    </rPh>
    <phoneticPr fontId="7"/>
  </si>
  <si>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</si>
  <si>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</si>
  <si>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</si>
  <si>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</si>
  <si>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7"/>
  </si>
  <si>
    <t>福岡県</t>
  </si>
  <si>
    <t>宅地造成</t>
  </si>
  <si>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</si>
  <si>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</si>
  <si>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29"/>
  </si>
  <si>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</si>
  <si>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</si>
  <si>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</si>
  <si>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7"/>
  </si>
  <si>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</si>
  <si>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</si>
  <si>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</si>
  <si>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</si>
  <si>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</si>
  <si>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</si>
  <si>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直方市</t>
  </si>
  <si>
    <t>公営企業に要する経費の財源とする地方債の償還の財源に
充てたと認められる繰入金</t>
  </si>
  <si>
    <t>H25</t>
  </si>
  <si>
    <t>現年</t>
    <rPh sb="0" eb="1">
      <t>ゲン</t>
    </rPh>
    <rPh sb="1" eb="2">
      <t>ネン</t>
    </rPh>
    <phoneticPr fontId="7"/>
  </si>
  <si>
    <t>地方交付税種地</t>
    <rPh sb="0" eb="2">
      <t>チホウ</t>
    </rPh>
    <rPh sb="2" eb="5">
      <t>コウフゼイ</t>
    </rPh>
    <rPh sb="5" eb="6">
      <t>シュ</t>
    </rPh>
    <rPh sb="6" eb="7">
      <t>チ</t>
    </rPh>
    <phoneticPr fontId="7"/>
  </si>
  <si>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</si>
  <si>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</si>
  <si>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</si>
  <si>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</si>
  <si>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</si>
  <si>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7"/>
  </si>
  <si>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</si>
  <si>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</si>
  <si>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</si>
  <si>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</si>
  <si>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</si>
  <si>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</si>
  <si>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</si>
  <si>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</si>
  <si>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</si>
  <si>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</si>
  <si>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</si>
  <si>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</si>
  <si>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</si>
  <si>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</si>
  <si>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</si>
  <si>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</si>
  <si>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</si>
  <si>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</si>
  <si>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</si>
  <si>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</si>
  <si>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</si>
  <si>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</si>
  <si>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</si>
  <si>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</si>
  <si>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</si>
  <si>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まちづくり直方</t>
    <rPh sb="5" eb="7">
      <t>ノオガタ</t>
    </rPh>
    <phoneticPr fontId="30"/>
  </si>
  <si>
    <t>過疎</t>
    <rPh sb="0" eb="2">
      <t>カソ</t>
    </rPh>
    <phoneticPr fontId="7"/>
  </si>
  <si>
    <t>同和地区住宅資金貸付事業特別会計</t>
  </si>
  <si>
    <t>積立金</t>
  </si>
  <si>
    <t>健全化判断比率</t>
  </si>
  <si>
    <t>　公債費</t>
  </si>
  <si>
    <t>-0.9</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</si>
  <si>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</si>
  <si>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</si>
  <si>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</si>
  <si>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</si>
  <si>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</si>
  <si>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7"/>
  </si>
  <si>
    <t>28.01.01(人)</t>
  </si>
  <si>
    <r>
      <t>2</t>
    </r>
    <r>
      <rPr>
        <sz val="9"/>
        <color indexed="8"/>
        <rFont val="ＭＳ ゴシック"/>
        <family val="3"/>
        <charset val="128"/>
      </rPr>
      <t>2年国調</t>
    </r>
    <rPh sb="2" eb="3">
      <t>ネン</t>
    </rPh>
    <rPh sb="3" eb="4">
      <t>コク</t>
    </rPh>
    <rPh sb="4" eb="5">
      <t>チョウ</t>
    </rPh>
    <phoneticPr fontId="7"/>
  </si>
  <si>
    <r>
      <t>1</t>
    </r>
    <r>
      <rPr>
        <sz val="9"/>
        <color indexed="8"/>
        <rFont val="ＭＳ ゴシック"/>
        <family val="3"/>
        <charset val="128"/>
      </rPr>
      <t>7年国調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</si>
  <si>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</si>
  <si>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</si>
  <si>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</si>
  <si>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</si>
  <si>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</si>
  <si>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</si>
  <si>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</si>
  <si>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</si>
  <si>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</si>
  <si>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</si>
  <si>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</si>
  <si>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</si>
  <si>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t>
  </si>
  <si>
    <t>直方児童福祉会</t>
    <rPh sb="0" eb="2">
      <t>ノオガタ</t>
    </rPh>
    <rPh sb="2" eb="4">
      <t>ジドウ</t>
    </rPh>
    <rPh sb="4" eb="6">
      <t>フクシ</t>
    </rPh>
    <rPh sb="6" eb="7">
      <t>カイ</t>
    </rPh>
    <phoneticPr fontId="30"/>
  </si>
  <si>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</si>
  <si>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</si>
  <si>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</si>
  <si>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27.01.01(人)</t>
  </si>
  <si>
    <t>　将来負担比率</t>
    <rPh sb="1" eb="3">
      <t>ショウライ</t>
    </rPh>
    <rPh sb="3" eb="5">
      <t>フタン</t>
    </rPh>
    <rPh sb="5" eb="7">
      <t>ヒリツ</t>
    </rPh>
    <phoneticPr fontId="7"/>
  </si>
  <si>
    <t>第2次</t>
    <rPh sb="0" eb="1">
      <t>ダイ</t>
    </rPh>
    <rPh sb="2" eb="3">
      <t>ジ</t>
    </rPh>
    <phoneticPr fontId="7"/>
  </si>
  <si>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</si>
  <si>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</si>
  <si>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基準財政収入額</t>
  </si>
  <si>
    <r>
      <t>資金不足比率 (※</t>
    </r>
    <r>
      <rPr>
        <sz val="9"/>
        <color indexed="8"/>
        <rFont val="ＭＳ ゴシック"/>
        <family val="3"/>
        <charset val="128"/>
      </rPr>
      <t>4)</t>
    </r>
  </si>
  <si>
    <t>増減率  (％)</t>
    <rPh sb="0" eb="2">
      <t>ゾウゲン</t>
    </rPh>
    <rPh sb="2" eb="3">
      <t>リツ</t>
    </rPh>
    <phoneticPr fontId="7"/>
  </si>
  <si>
    <t>-0.4</t>
  </si>
  <si>
    <t>▲ 1.37</t>
  </si>
  <si>
    <t>基準財政需要額</t>
  </si>
  <si>
    <t>保険税(料)収入額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</si>
  <si>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</si>
  <si>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</si>
  <si>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</si>
  <si>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</si>
  <si>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</si>
  <si>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</si>
  <si>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</si>
  <si>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</si>
  <si>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</si>
  <si>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</si>
  <si>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</si>
  <si>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</si>
  <si>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</si>
  <si>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</si>
  <si>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直鞍情報・産業振興協会</t>
    <rPh sb="0" eb="1">
      <t>チョク</t>
    </rPh>
    <rPh sb="2" eb="4">
      <t>ジョウホウ</t>
    </rPh>
    <rPh sb="5" eb="7">
      <t>サンギョウ</t>
    </rPh>
    <rPh sb="7" eb="9">
      <t>シンコウ</t>
    </rPh>
    <rPh sb="9" eb="11">
      <t>キョウカイ</t>
    </rPh>
    <phoneticPr fontId="30"/>
  </si>
  <si>
    <t>※7：住民基本台帳人口については、住民基本台帳関係年報の調査基準日変更に伴い、平成25年度以降、調査年度の1月1日現在の住民基本台帳に登載されている人口を記載。</t>
  </si>
  <si>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</si>
  <si>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</si>
  <si>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</si>
  <si>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</si>
  <si>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</si>
  <si>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</si>
  <si>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</si>
  <si>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</si>
  <si>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</si>
  <si>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</si>
  <si>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7"/>
  </si>
  <si>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</si>
  <si>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</si>
  <si>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</si>
  <si>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</si>
  <si>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</si>
  <si>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</si>
  <si>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</si>
  <si>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</si>
  <si>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</si>
  <si>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</si>
  <si>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</si>
  <si>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介護保険特別会計（介護サービス事業勘定）</t>
  </si>
  <si>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</si>
  <si>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</si>
  <si>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</si>
  <si>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</si>
  <si>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31"/>
  </si>
  <si>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</si>
  <si>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</si>
  <si>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</si>
  <si>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</si>
  <si>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</si>
  <si>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</si>
  <si>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</si>
  <si>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</si>
  <si>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</si>
  <si>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諸収入</t>
  </si>
  <si>
    <t>　うち単独</t>
  </si>
  <si>
    <t>ラスパイレス指数</t>
    <rPh sb="6" eb="8">
      <t>シスウ</t>
    </rPh>
    <phoneticPr fontId="7"/>
  </si>
  <si>
    <t>　繰出金</t>
  </si>
  <si>
    <t>事業会計の一覧</t>
    <rPh sb="0" eb="2">
      <t>ジギョウ</t>
    </rPh>
    <rPh sb="2" eb="4">
      <t>カイケイ</t>
    </rPh>
    <phoneticPr fontId="7"/>
  </si>
  <si>
    <t xml:space="preserve"> H26</t>
  </si>
  <si>
    <t>公営企業（法適）の一覧</t>
    <rPh sb="0" eb="2">
      <t>コウエイ</t>
    </rPh>
    <rPh sb="2" eb="4">
      <t>キギョウ</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</si>
  <si>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</si>
  <si>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</si>
  <si>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</si>
  <si>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</si>
  <si>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</si>
  <si>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</si>
  <si>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</si>
  <si>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</si>
  <si>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</si>
  <si>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</si>
  <si>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</si>
  <si>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</si>
  <si>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</si>
  <si>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</si>
  <si>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</si>
  <si>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福岡県直方市</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</si>
  <si>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</si>
  <si>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</si>
  <si>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</si>
  <si>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</si>
  <si>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</si>
  <si>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直方市福祉会</t>
    <rPh sb="0" eb="3">
      <t>ノオガタシ</t>
    </rPh>
    <rPh sb="3" eb="5">
      <t>フクシ</t>
    </rPh>
    <rPh sb="5" eb="6">
      <t>カイ</t>
    </rPh>
    <phoneticPr fontId="30"/>
  </si>
  <si>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</si>
  <si>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</si>
  <si>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</si>
  <si>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</si>
  <si>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</si>
  <si>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</si>
  <si>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</si>
  <si>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</si>
  <si>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福岡県自治振興組合（公文書館事業特別会計）</t>
    <rPh sb="2" eb="3">
      <t>ケン</t>
    </rPh>
    <rPh sb="10" eb="13">
      <t>コウブンショ</t>
    </rPh>
    <rPh sb="13" eb="14">
      <t>カン</t>
    </rPh>
    <rPh sb="14" eb="16">
      <t>ジギョウ</t>
    </rPh>
    <rPh sb="16" eb="18">
      <t>トクベツ</t>
    </rPh>
    <rPh sb="18" eb="20">
      <t>カイケイ</t>
    </rPh>
    <phoneticPr fontId="28"/>
  </si>
  <si>
    <t>目的別歳出の状況（単位 千円・％）</t>
  </si>
  <si>
    <t>地方税</t>
  </si>
  <si>
    <t>普通税</t>
    <rPh sb="0" eb="2">
      <t>フツウ</t>
    </rPh>
    <rPh sb="2" eb="3">
      <t>ゼイ</t>
    </rPh>
    <phoneticPr fontId="6"/>
  </si>
  <si>
    <t>　　特別土地保有税</t>
  </si>
  <si>
    <t>決算額 (A)</t>
    <rPh sb="0" eb="2">
      <t>ケッサン</t>
    </rPh>
    <rPh sb="2" eb="3">
      <t>ガク</t>
    </rPh>
    <phoneticPr fontId="7"/>
  </si>
  <si>
    <t>民生費</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</si>
  <si>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</si>
  <si>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</si>
  <si>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</si>
  <si>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</si>
  <si>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</si>
  <si>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</si>
  <si>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</si>
  <si>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</si>
  <si>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</si>
  <si>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</si>
  <si>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</si>
  <si>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</si>
  <si>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</si>
  <si>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</si>
  <si>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</si>
  <si>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</si>
  <si>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</si>
  <si>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</si>
  <si>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</si>
  <si>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</si>
  <si>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</si>
  <si>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</si>
  <si>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</si>
  <si>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</si>
  <si>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</si>
  <si>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</si>
  <si>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</si>
  <si>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</si>
  <si>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</si>
  <si>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</si>
  <si>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</si>
  <si>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</si>
  <si>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</si>
  <si>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</si>
  <si>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</si>
  <si>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</si>
  <si>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31"/>
  </si>
  <si>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</si>
  <si>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</si>
  <si>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</si>
  <si>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29"/>
  </si>
  <si>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</si>
  <si>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</si>
  <si>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</si>
  <si>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</si>
  <si>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</si>
  <si>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分担金・負担金</t>
  </si>
  <si>
    <t>▲ 0.72</t>
  </si>
  <si>
    <t>経常損益</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</si>
  <si>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</si>
  <si>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</si>
  <si>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</si>
  <si>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</si>
  <si>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</si>
  <si>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</si>
  <si>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29"/>
  </si>
  <si>
    <t>手数料</t>
  </si>
  <si>
    <t>義務的経費計</t>
    <rPh sb="0" eb="3">
      <t>ギムテキ</t>
    </rPh>
    <rPh sb="3" eb="5">
      <t>ケイヒ</t>
    </rPh>
    <rPh sb="5" eb="6">
      <t>ケイ</t>
    </rPh>
    <phoneticPr fontId="7"/>
  </si>
  <si>
    <t>国庫支出金</t>
  </si>
  <si>
    <t>　人件費</t>
  </si>
  <si>
    <t>地方債</t>
  </si>
  <si>
    <t>国有提供交付金(特別区財調交付金)</t>
  </si>
  <si>
    <t>　　うち職員給</t>
    <rPh sb="4" eb="6">
      <t>ショクイン</t>
    </rPh>
    <rPh sb="6" eb="7">
      <t>キュウ</t>
    </rPh>
    <phoneticPr fontId="7"/>
  </si>
  <si>
    <t>都道府県支出金</t>
  </si>
  <si>
    <t>合計</t>
  </si>
  <si>
    <t>　扶助費</t>
  </si>
  <si>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</si>
  <si>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</si>
  <si>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</si>
  <si>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</si>
  <si>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</si>
  <si>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</si>
  <si>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</si>
  <si>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</si>
  <si>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</si>
  <si>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</si>
  <si>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</si>
  <si>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</si>
  <si>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</si>
  <si>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27"/>
  </si>
  <si>
    <t>・計</t>
  </si>
  <si>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</si>
  <si>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</si>
  <si>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</si>
  <si>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</si>
  <si>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</si>
  <si>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</si>
  <si>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</si>
  <si>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他会計等
からの
繰入金</t>
    <rPh sb="9" eb="11">
      <t>クリイレ</t>
    </rPh>
    <rPh sb="11" eb="12">
      <t>キン</t>
    </rPh>
    <phoneticPr fontId="27"/>
  </si>
  <si>
    <t>　補助費等</t>
    <rPh sb="1" eb="3">
      <t>ホジョ</t>
    </rPh>
    <rPh sb="3" eb="4">
      <t>ヒ</t>
    </rPh>
    <rPh sb="4" eb="5">
      <t>トウ</t>
    </rPh>
    <phoneticPr fontId="7"/>
  </si>
  <si>
    <t>加入世帯数(世帯)</t>
  </si>
  <si>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</si>
  <si>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</si>
  <si>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</si>
  <si>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</si>
  <si>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</si>
  <si>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</si>
  <si>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</si>
  <si>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</si>
  <si>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</si>
  <si>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</si>
  <si>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</si>
  <si>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</si>
  <si>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</si>
  <si>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形式収支</t>
  </si>
  <si>
    <t>介護保険特別会計（保険事業勘定）</t>
  </si>
  <si>
    <t>備考</t>
    <rPh sb="0" eb="2">
      <t>ビコウ</t>
    </rPh>
    <phoneticPr fontId="7"/>
  </si>
  <si>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</si>
  <si>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</si>
  <si>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</si>
  <si>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</si>
  <si>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</si>
  <si>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</si>
  <si>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</si>
  <si>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</si>
  <si>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</si>
  <si>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</si>
  <si>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</si>
  <si>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</si>
  <si>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</si>
  <si>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</si>
  <si>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資金不足
比率</t>
    <rPh sb="0" eb="2">
      <t>シキン</t>
    </rPh>
    <rPh sb="2" eb="4">
      <t>フソク</t>
    </rPh>
    <rPh sb="5" eb="7">
      <t>ヒリツ</t>
    </rPh>
    <phoneticPr fontId="7"/>
  </si>
  <si>
    <t>(A)-(B)</t>
  </si>
  <si>
    <t>国民健康保険特別会計</t>
  </si>
  <si>
    <t>後期高齢者医療特別会計</t>
  </si>
  <si>
    <t>(3ヵ年平均)</t>
    <rPh sb="3" eb="4">
      <t>ネン</t>
    </rPh>
    <rPh sb="4" eb="6">
      <t>ヘイキン</t>
    </rPh>
    <phoneticPr fontId="7"/>
  </si>
  <si>
    <t>ラスパイレス指数</t>
    <rPh sb="6" eb="8">
      <t>シスウ</t>
    </rPh>
    <phoneticPr fontId="33"/>
  </si>
  <si>
    <t>水道事業会計</t>
  </si>
  <si>
    <t>法適用企業</t>
  </si>
  <si>
    <t>公共下水道事業特別会計</t>
  </si>
  <si>
    <t>法非適用企業</t>
  </si>
  <si>
    <t>農業集落排水事業特別会計</t>
  </si>
  <si>
    <t>上頓野産業団地造成事業特別会計</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</si>
  <si>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</si>
  <si>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</si>
  <si>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福岡県自治振興組合（一般会計）</t>
    <rPh sb="2" eb="3">
      <t>ケン</t>
    </rPh>
    <phoneticPr fontId="28"/>
  </si>
  <si>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</si>
  <si>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</si>
  <si>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</si>
  <si>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</si>
  <si>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</si>
  <si>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</si>
  <si>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福岡県後期高齢者医療広域連合（一般会計）</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</si>
  <si>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</si>
  <si>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7"/>
  </si>
  <si>
    <t>平成25年度</t>
    <rPh sb="0" eb="2">
      <t>ヘイセイ</t>
    </rPh>
    <rPh sb="4" eb="6">
      <t>ネンド</t>
    </rPh>
    <phoneticPr fontId="7"/>
  </si>
  <si>
    <t>内訳</t>
    <rPh sb="0" eb="2">
      <t>ウチワケ</t>
    </rPh>
    <phoneticPr fontId="2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</si>
  <si>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</si>
  <si>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</si>
  <si>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</si>
  <si>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PFI事業に係るもの</t>
    <rPh sb="3" eb="5">
      <t>ジギョウ</t>
    </rPh>
    <rPh sb="6" eb="7">
      <t>カカ</t>
    </rPh>
    <phoneticPr fontId="27"/>
  </si>
  <si>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</si>
  <si>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</si>
  <si>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国営土地改良事業に係るもの</t>
    <rPh sb="0" eb="2">
      <t>コクエイ</t>
    </rPh>
    <rPh sb="2" eb="4">
      <t>トチ</t>
    </rPh>
    <rPh sb="4" eb="6">
      <t>カイリョウ</t>
    </rPh>
    <rPh sb="6" eb="8">
      <t>ジギョウ</t>
    </rPh>
    <rPh sb="9" eb="10">
      <t>カカ</t>
    </rPh>
    <phoneticPr fontId="27"/>
  </si>
  <si>
    <t xml:space="preserve">組合等負担等見込額 </t>
    <rPh sb="0" eb="2">
      <t>クミアイ</t>
    </rPh>
    <rPh sb="2" eb="3">
      <t>トウ</t>
    </rPh>
    <rPh sb="3" eb="5">
      <t>フタン</t>
    </rPh>
    <rPh sb="5" eb="6">
      <t>トウ</t>
    </rPh>
    <rPh sb="6" eb="9">
      <t>ミコミガク</t>
    </rPh>
    <phoneticPr fontId="27"/>
  </si>
  <si>
    <t>対比（％）</t>
    <rPh sb="0" eb="2">
      <t>タイヒ</t>
    </rPh>
    <phoneticPr fontId="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</si>
  <si>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</si>
  <si>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</si>
  <si>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</si>
  <si>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</si>
  <si>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</si>
  <si>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</si>
  <si>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</si>
  <si>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</si>
  <si>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</si>
  <si>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</si>
  <si>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7"/>
  </si>
  <si>
    <t>その他上記に準ずるもの</t>
    <rPh sb="2" eb="3">
      <t>タ</t>
    </rPh>
    <rPh sb="3" eb="5">
      <t>ジョウキ</t>
    </rPh>
    <rPh sb="6" eb="7">
      <t>ジュン</t>
    </rPh>
    <phoneticPr fontId="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</si>
  <si>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</si>
  <si>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</si>
  <si>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29"/>
  </si>
  <si>
    <t xml:space="preserve">基準財政需要額算入見込額 </t>
    <rPh sb="0" eb="2">
      <t>キジュン</t>
    </rPh>
    <rPh sb="2" eb="4">
      <t>ザイセイ</t>
    </rPh>
    <rPh sb="4" eb="7">
      <t>ジュヨウガク</t>
    </rPh>
    <rPh sb="7" eb="9">
      <t>サンニュウ</t>
    </rPh>
    <rPh sb="9" eb="12">
      <t>ミコミガク</t>
    </rPh>
    <phoneticPr fontId="27"/>
  </si>
  <si>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</si>
  <si>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</si>
  <si>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平成27年度</t>
    <rPh sb="0" eb="2">
      <t>ヘイセイ</t>
    </rPh>
    <rPh sb="4" eb="6">
      <t>ネンド</t>
    </rPh>
    <phoneticPr fontId="29"/>
  </si>
  <si>
    <t>早期健全化基準</t>
  </si>
  <si>
    <t>財政再生基準</t>
  </si>
  <si>
    <t>▲ 1.42</t>
  </si>
  <si>
    <t>利子補給に係るもの</t>
  </si>
  <si>
    <t>(Ｂ)</t>
  </si>
  <si>
    <t>連結実質赤字比率</t>
    <rPh sb="0" eb="2">
      <t>レンケツ</t>
    </rPh>
    <rPh sb="2" eb="4">
      <t>ジッシツ</t>
    </rPh>
    <rPh sb="4" eb="6">
      <t>アカジ</t>
    </rPh>
    <rPh sb="6" eb="8">
      <t>ヒリツ</t>
    </rPh>
    <phoneticPr fontId="29"/>
  </si>
  <si>
    <t>(Ｄ)</t>
  </si>
  <si>
    <t>将来負担比率</t>
    <rPh sb="0" eb="2">
      <t>ショウライ</t>
    </rPh>
    <rPh sb="2" eb="4">
      <t>フタン</t>
    </rPh>
    <rPh sb="4" eb="6">
      <t>ヒリツ</t>
    </rPh>
    <phoneticPr fontId="29"/>
  </si>
  <si>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</si>
  <si>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</si>
  <si>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</si>
  <si>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</si>
  <si>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</si>
  <si>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</si>
  <si>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</si>
  <si>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</si>
  <si>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</si>
  <si>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</si>
  <si>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</si>
  <si>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</si>
  <si>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</si>
  <si>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</si>
  <si>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</si>
  <si>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</si>
  <si>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</si>
  <si>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H23</t>
  </si>
  <si>
    <t>H24</t>
  </si>
  <si>
    <t>H27</t>
  </si>
  <si>
    <t>▲ 1.25</t>
  </si>
  <si>
    <t>▲ 0.51</t>
  </si>
  <si>
    <t>▲ 0.47</t>
  </si>
  <si>
    <t>その他会計（黒字）</t>
  </si>
  <si>
    <t>直方・鞍手広域市町村圏事務組合（一般会計）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</si>
  <si>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28"/>
  </si>
  <si>
    <t>直方文化青少年協会</t>
    <rPh sb="0" eb="2">
      <t>ノオガタ</t>
    </rPh>
    <rPh sb="2" eb="4">
      <t>ブンカ</t>
    </rPh>
    <rPh sb="4" eb="7">
      <t>セイショウネン</t>
    </rPh>
    <rPh sb="7" eb="9">
      <t>キョウカイ</t>
    </rPh>
    <phoneticPr fontId="30"/>
  </si>
  <si>
    <t>直方市土地開発公社</t>
    <rPh sb="0" eb="3">
      <t>ノオガタシ</t>
    </rPh>
    <rPh sb="3" eb="5">
      <t>トチ</t>
    </rPh>
    <rPh sb="5" eb="7">
      <t>カイハツ</t>
    </rPh>
    <rPh sb="7" eb="9">
      <t>コウシャ</t>
    </rPh>
    <phoneticPr fontId="30"/>
  </si>
  <si>
    <t>左のうち
一般会計等
繰入見込額</t>
  </si>
  <si>
    <t>直方・鞍手広域市町村圏事務組合（休日等急患センター事業特別会計）</t>
    <phoneticPr fontId="7"/>
  </si>
  <si>
    <t>直方・鞍手広域市町村圏事務組合（消防事業特別会計）</t>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</si>
  <si>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</si>
  <si>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</si>
  <si>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</si>
  <si>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</si>
  <si>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</si>
  <si>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</si>
  <si>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</si>
  <si>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</si>
  <si>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有形固定資産減価償却率</t>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</si>
  <si>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</si>
  <si>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参考　）</t>
    <rPh sb="2" eb="4">
      <t>サンコウ</t>
    </rPh>
    <phoneticPr fontId="7"/>
  </si>
  <si>
    <t>実質公債費比率</t>
    <rPh sb="0" eb="2">
      <t>ジッシツ</t>
    </rPh>
    <rPh sb="2" eb="5">
      <t>コウサイヒ</t>
    </rPh>
    <rPh sb="5" eb="7">
      <t>ヒリツ</t>
    </rPh>
    <phoneticPr fontId="7"/>
  </si>
  <si>
    <t xml:space="preserve">事業費の削減と市債発行の抑制に努めた結果、市債償還金額は近年減額しており、将来負担比率・実質公債費比率ともに改善しているものの、市債残高は212.4億円と依然として高く、近年では特別会計である下水道事業に対する準元利償還金が大きな負担となっている。類似団体との比較においても、将来負担比率・実質公債費比率ともに高い水準にあり、今後も事業についての取捨選択を厳格に行い、地方債発行の抑制に努める。
</t>
    <rPh sb="28" eb="30">
      <t>キンネン</t>
    </rPh>
    <rPh sb="37" eb="39">
      <t>ショウライ</t>
    </rPh>
    <rPh sb="39" eb="41">
      <t>フタン</t>
    </rPh>
    <rPh sb="41" eb="43">
      <t>ヒリツ</t>
    </rPh>
    <rPh sb="130" eb="132">
      <t>ヒカク</t>
    </rPh>
    <rPh sb="155" eb="156">
      <t>タカ</t>
    </rPh>
    <rPh sb="157" eb="159">
      <t>スイジュン</t>
    </rPh>
    <phoneticPr fontId="7"/>
  </si>
</sst>
</file>

<file path=xl/styles.xml><?xml version="1.0" encoding="utf-8"?>
<styleSheet xmlns="http://schemas.openxmlformats.org/spreadsheetml/2006/main">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 numFmtId="192" formatCode="#,##0.0_);[Red]\(#,##0.0\)"/>
  </numFmts>
  <fonts count="36">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11"/>
      <color theme="1"/>
      <name val="ＭＳ Ｐゴシック"/>
      <family val="3"/>
      <charset val="128"/>
    </font>
    <font>
      <sz val="9"/>
      <color indexed="8"/>
      <name val="ＭＳ ゴシック"/>
      <family val="3"/>
      <charset val="128"/>
    </font>
    <font>
      <sz val="13"/>
      <color indexed="8"/>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xf numFmtId="0" fontId="5" fillId="0" borderId="0">
      <alignment vertical="center"/>
    </xf>
  </cellStyleXfs>
  <cellXfs count="1074">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2" fillId="3" borderId="0" xfId="8" applyFont="1" applyFill="1"/>
    <xf numFmtId="0" fontId="2" fillId="3" borderId="0" xfId="8" applyFont="1" applyFill="1" applyAlignment="1" applyProtection="1">
      <protection hidden="1"/>
    </xf>
    <xf numFmtId="0" fontId="1" fillId="0" borderId="0" xfId="35" applyFont="1" applyFill="1">
      <alignment vertical="center"/>
    </xf>
    <xf numFmtId="0" fontId="34" fillId="3" borderId="0" xfId="8" applyFont="1" applyFill="1"/>
    <xf numFmtId="0" fontId="2" fillId="3" borderId="0" xfId="8" applyFont="1" applyFill="1" applyProtection="1">
      <protection hidden="1"/>
    </xf>
    <xf numFmtId="0" fontId="1" fillId="0" borderId="30" xfId="35" applyFont="1" applyFill="1" applyBorder="1">
      <alignment vertical="center"/>
    </xf>
    <xf numFmtId="181" fontId="1" fillId="0" borderId="23" xfId="35" applyNumberFormat="1" applyFont="1" applyFill="1" applyBorder="1">
      <alignment vertical="center"/>
    </xf>
    <xf numFmtId="0" fontId="18" fillId="0" borderId="0" xfId="35" applyFont="1" applyFill="1">
      <alignment vertical="center"/>
    </xf>
    <xf numFmtId="0" fontId="18" fillId="0" borderId="0" xfId="35" applyFont="1" applyFill="1" applyAlignment="1">
      <alignment vertical="center"/>
    </xf>
    <xf numFmtId="0" fontId="1" fillId="0" borderId="35" xfId="35" applyFont="1" applyFill="1" applyBorder="1">
      <alignment vertical="center"/>
    </xf>
    <xf numFmtId="184" fontId="5" fillId="0" borderId="0" xfId="35" applyNumberFormat="1" applyFont="1" applyFill="1" applyBorder="1">
      <alignment vertical="center"/>
    </xf>
    <xf numFmtId="184" fontId="1" fillId="0" borderId="0" xfId="35" applyNumberFormat="1" applyFont="1" applyFill="1" applyBorder="1">
      <alignment vertical="center"/>
    </xf>
    <xf numFmtId="183" fontId="1" fillId="3" borderId="0" xfId="34" applyNumberFormat="1" applyFont="1" applyFill="1" applyBorder="1" applyAlignment="1">
      <alignment vertical="center" wrapText="1"/>
    </xf>
    <xf numFmtId="183" fontId="1" fillId="3" borderId="74" xfId="34" applyNumberFormat="1" applyFont="1" applyFill="1" applyBorder="1" applyAlignment="1">
      <alignment horizontal="center" vertical="center" wrapText="1"/>
    </xf>
    <xf numFmtId="184" fontId="1" fillId="0" borderId="0" xfId="35" applyNumberFormat="1" applyFont="1" applyFill="1">
      <alignment vertical="center"/>
    </xf>
    <xf numFmtId="184" fontId="1" fillId="0" borderId="42" xfId="35" applyNumberFormat="1" applyFont="1" applyFill="1" applyBorder="1">
      <alignment vertical="center"/>
    </xf>
    <xf numFmtId="184" fontId="1" fillId="0" borderId="14" xfId="35" applyNumberFormat="1" applyFont="1" applyFill="1" applyBorder="1">
      <alignment vertical="center"/>
    </xf>
    <xf numFmtId="192" fontId="1" fillId="0" borderId="0" xfId="35" applyNumberFormat="1" applyFont="1" applyFill="1" applyBorder="1">
      <alignment vertical="center"/>
    </xf>
    <xf numFmtId="184" fontId="1" fillId="0" borderId="31" xfId="35" applyNumberFormat="1" applyFont="1" applyFill="1" applyBorder="1">
      <alignment vertical="center"/>
    </xf>
    <xf numFmtId="184" fontId="1" fillId="0" borderId="34" xfId="35" applyNumberFormat="1" applyFont="1" applyFill="1" applyBorder="1">
      <alignment vertical="center"/>
    </xf>
    <xf numFmtId="181" fontId="1" fillId="0" borderId="34" xfId="35" applyNumberFormat="1" applyFont="1" applyFill="1" applyBorder="1">
      <alignment vertical="center"/>
    </xf>
    <xf numFmtId="184" fontId="1" fillId="0" borderId="15" xfId="35" applyNumberFormat="1" applyFont="1" applyFill="1" applyBorder="1">
      <alignment vertical="center"/>
    </xf>
    <xf numFmtId="184" fontId="2" fillId="0" borderId="0" xfId="29" applyNumberFormat="1" applyFont="1" applyBorder="1" applyAlignment="1">
      <alignment vertical="center"/>
    </xf>
    <xf numFmtId="182" fontId="2" fillId="0" borderId="0" xfId="30" applyNumberFormat="1" applyFont="1" applyFill="1" applyBorder="1" applyAlignment="1">
      <alignment horizontal="right" vertical="center"/>
    </xf>
    <xf numFmtId="179" fontId="2" fillId="0" borderId="0" xfId="30" applyNumberFormat="1" applyFont="1" applyFill="1" applyBorder="1" applyAlignment="1">
      <alignment horizontal="right" vertical="center"/>
    </xf>
    <xf numFmtId="179" fontId="2" fillId="0" borderId="0" xfId="30" applyNumberFormat="1" applyFont="1" applyBorder="1" applyAlignment="1">
      <alignment horizontal="right" vertical="center"/>
    </xf>
    <xf numFmtId="184" fontId="1" fillId="3" borderId="0" xfId="35" applyNumberFormat="1" applyFont="1" applyFill="1" applyBorder="1" applyAlignment="1">
      <alignment vertical="center" wrapText="1"/>
    </xf>
    <xf numFmtId="184" fontId="2" fillId="0" borderId="0" xfId="29" applyNumberFormat="1" applyFont="1" applyBorder="1" applyAlignment="1">
      <alignment horizontal="center" vertical="center"/>
    </xf>
    <xf numFmtId="179" fontId="1" fillId="0" borderId="0" xfId="35" applyNumberFormat="1" applyFont="1" applyFill="1" applyBorder="1">
      <alignment vertical="center"/>
    </xf>
    <xf numFmtId="0" fontId="35" fillId="0" borderId="0" xfId="38" applyFont="1" applyAlignment="1">
      <alignment vertical="center"/>
    </xf>
    <xf numFmtId="180" fontId="1" fillId="0" borderId="0" xfId="35" applyNumberFormat="1" applyFont="1" applyFill="1" applyBorder="1">
      <alignment vertical="center"/>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8" fontId="3" fillId="0" borderId="9"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65"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23"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4" fontId="3" fillId="0" borderId="75"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8" fontId="3" fillId="0" borderId="72"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8"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8"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8" fontId="3" fillId="0" borderId="42" xfId="15" applyNumberFormat="1"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4" fontId="3" fillId="0" borderId="16" xfId="15" applyNumberFormat="1" applyFont="1" applyFill="1" applyBorder="1" applyAlignment="1">
      <alignment horizontal="right" vertical="center"/>
    </xf>
    <xf numFmtId="184" fontId="3" fillId="0" borderId="31" xfId="15" applyNumberFormat="1" applyFont="1" applyFill="1" applyBorder="1" applyAlignment="1">
      <alignment horizontal="right" vertical="center"/>
    </xf>
    <xf numFmtId="184" fontId="3" fillId="0" borderId="3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4" fontId="3" fillId="0" borderId="15"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2" fontId="18" fillId="0" borderId="84" xfId="28"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91"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97" xfId="27"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3" borderId="19" xfId="28" applyFont="1" applyFill="1" applyBorder="1" applyAlignment="1" applyProtection="1">
      <alignment horizontal="left" vertical="center"/>
    </xf>
    <xf numFmtId="179" fontId="18" fillId="0" borderId="101" xfId="28" applyNumberFormat="1" applyFont="1" applyBorder="1" applyAlignment="1" applyProtection="1">
      <alignment horizontal="right"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35" xfId="28" applyFont="1" applyFill="1" applyBorder="1" applyAlignment="1" applyProtection="1">
      <alignment horizontal="center" vertical="center" wrapTex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3" borderId="9"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1" fillId="0" borderId="30" xfId="35" applyFont="1" applyFill="1" applyBorder="1" applyAlignment="1" applyProtection="1">
      <alignment horizontal="left" vertical="top"/>
      <protection locked="0"/>
    </xf>
    <xf numFmtId="0" fontId="1" fillId="0" borderId="23" xfId="35" applyFont="1" applyFill="1" applyBorder="1" applyAlignment="1" applyProtection="1">
      <alignment horizontal="left" vertical="top"/>
      <protection locked="0"/>
    </xf>
    <xf numFmtId="0" fontId="1" fillId="0" borderId="16" xfId="35" applyFont="1" applyFill="1" applyBorder="1" applyAlignment="1" applyProtection="1">
      <alignment horizontal="left" vertical="top"/>
      <protection locked="0"/>
    </xf>
    <xf numFmtId="0" fontId="1" fillId="0" borderId="42" xfId="35" applyFont="1" applyFill="1" applyBorder="1" applyAlignment="1" applyProtection="1">
      <alignment horizontal="left" vertical="top"/>
      <protection locked="0"/>
    </xf>
    <xf numFmtId="0" fontId="1" fillId="0" borderId="0" xfId="35" applyFont="1" applyFill="1" applyBorder="1" applyAlignment="1" applyProtection="1">
      <alignment horizontal="left" vertical="top"/>
      <protection locked="0"/>
    </xf>
    <xf numFmtId="0" fontId="1" fillId="0" borderId="14" xfId="35" applyFont="1" applyFill="1" applyBorder="1" applyAlignment="1" applyProtection="1">
      <alignment horizontal="left" vertical="top"/>
      <protection locked="0"/>
    </xf>
    <xf numFmtId="0" fontId="1" fillId="0" borderId="31" xfId="35" applyFont="1" applyFill="1" applyBorder="1" applyAlignment="1" applyProtection="1">
      <alignment horizontal="left" vertical="top"/>
      <protection locked="0"/>
    </xf>
    <xf numFmtId="0" fontId="1" fillId="0" borderId="34" xfId="35" applyFont="1" applyFill="1" applyBorder="1" applyAlignment="1" applyProtection="1">
      <alignment horizontal="left" vertical="top"/>
      <protection locked="0"/>
    </xf>
    <xf numFmtId="0" fontId="1" fillId="0" borderId="15" xfId="35" applyFont="1" applyFill="1" applyBorder="1" applyAlignment="1" applyProtection="1">
      <alignment horizontal="left" vertical="top"/>
      <protection locked="0"/>
    </xf>
    <xf numFmtId="0" fontId="1" fillId="0" borderId="32" xfId="35" applyFont="1" applyFill="1" applyBorder="1" applyAlignment="1">
      <alignment horizontal="center" vertical="center"/>
    </xf>
    <xf numFmtId="0" fontId="1" fillId="0" borderId="35" xfId="35" applyFont="1" applyFill="1" applyBorder="1" applyAlignment="1">
      <alignment horizontal="center" vertical="center"/>
    </xf>
    <xf numFmtId="0" fontId="1" fillId="0" borderId="37" xfId="35" applyFont="1" applyFill="1" applyBorder="1" applyAlignment="1">
      <alignment horizontal="center" vertical="center"/>
    </xf>
    <xf numFmtId="183" fontId="1" fillId="3" borderId="30" xfId="34" applyNumberFormat="1" applyFont="1" applyFill="1" applyBorder="1" applyAlignment="1">
      <alignment horizontal="center" vertical="center" wrapText="1"/>
    </xf>
    <xf numFmtId="183" fontId="1" fillId="3" borderId="16" xfId="34" applyNumberFormat="1" applyFont="1" applyFill="1" applyBorder="1" applyAlignment="1">
      <alignment horizontal="center" vertical="center" wrapText="1"/>
    </xf>
    <xf numFmtId="183" fontId="1" fillId="3" borderId="42" xfId="34" applyNumberFormat="1" applyFont="1" applyFill="1" applyBorder="1" applyAlignment="1">
      <alignment horizontal="center" vertical="center" wrapText="1"/>
    </xf>
    <xf numFmtId="183" fontId="1" fillId="3" borderId="14" xfId="34" applyNumberFormat="1" applyFont="1" applyFill="1" applyBorder="1" applyAlignment="1">
      <alignment horizontal="center" vertical="center" wrapText="1"/>
    </xf>
    <xf numFmtId="183" fontId="1" fillId="3" borderId="31" xfId="34" applyNumberFormat="1" applyFont="1" applyFill="1" applyBorder="1" applyAlignment="1">
      <alignment horizontal="center" vertical="center" wrapText="1"/>
    </xf>
    <xf numFmtId="183" fontId="1" fillId="3" borderId="15" xfId="34" applyNumberFormat="1" applyFont="1" applyFill="1" applyBorder="1" applyAlignment="1">
      <alignment horizontal="center" vertical="center" wrapText="1"/>
    </xf>
    <xf numFmtId="183" fontId="1" fillId="0" borderId="26" xfId="34" applyNumberFormat="1" applyFont="1" applyFill="1" applyBorder="1" applyAlignment="1">
      <alignment horizontal="center" vertical="center" wrapText="1"/>
    </xf>
    <xf numFmtId="183" fontId="1" fillId="0" borderId="74" xfId="34" applyNumberFormat="1" applyFont="1" applyFill="1" applyBorder="1" applyAlignment="1">
      <alignment horizontal="center" vertical="center" wrapText="1"/>
    </xf>
    <xf numFmtId="179" fontId="1" fillId="3" borderId="188" xfId="34" applyNumberFormat="1" applyFont="1" applyFill="1" applyBorder="1" applyAlignment="1">
      <alignment horizontal="center" vertical="center"/>
    </xf>
    <xf numFmtId="179" fontId="1" fillId="3" borderId="74" xfId="34" applyNumberFormat="1" applyFont="1" applyFill="1" applyBorder="1" applyAlignment="1">
      <alignment horizontal="center" vertical="center"/>
    </xf>
    <xf numFmtId="0" fontId="1" fillId="0" borderId="74" xfId="35" applyFont="1" applyFill="1" applyBorder="1" applyAlignment="1">
      <alignment horizontal="center" vertical="center"/>
    </xf>
    <xf numFmtId="179" fontId="1" fillId="3" borderId="189" xfId="34" applyNumberFormat="1" applyFont="1" applyFill="1" applyBorder="1" applyAlignment="1">
      <alignment horizontal="center" vertical="center"/>
    </xf>
    <xf numFmtId="179" fontId="1" fillId="3" borderId="26" xfId="34" applyNumberFormat="1" applyFont="1" applyFill="1" applyBorder="1" applyAlignment="1">
      <alignment horizontal="center" vertical="center"/>
    </xf>
    <xf numFmtId="0" fontId="1" fillId="0" borderId="30"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42" xfId="35" applyFont="1" applyFill="1" applyBorder="1" applyAlignment="1">
      <alignment horizontal="center" vertical="center"/>
    </xf>
    <xf numFmtId="0" fontId="1" fillId="0" borderId="14" xfId="35" applyFont="1" applyFill="1" applyBorder="1" applyAlignment="1">
      <alignment horizontal="center" vertical="center"/>
    </xf>
    <xf numFmtId="0" fontId="1" fillId="0" borderId="31" xfId="35" applyFont="1" applyFill="1" applyBorder="1" applyAlignment="1">
      <alignment horizontal="center" vertical="center"/>
    </xf>
    <xf numFmtId="0" fontId="1" fillId="0" borderId="15" xfId="35" applyFont="1" applyFill="1" applyBorder="1" applyAlignment="1">
      <alignment horizontal="center" vertical="center"/>
    </xf>
    <xf numFmtId="184" fontId="2" fillId="0" borderId="74" xfId="35" applyNumberFormat="1" applyFont="1" applyFill="1" applyBorder="1" applyAlignment="1">
      <alignment horizontal="center" vertical="center"/>
    </xf>
    <xf numFmtId="0" fontId="1" fillId="0" borderId="30" xfId="35" applyFont="1" applyFill="1" applyBorder="1" applyAlignment="1" applyProtection="1">
      <alignment horizontal="left" vertical="top" wrapText="1"/>
      <protection locked="0"/>
    </xf>
    <xf numFmtId="179" fontId="1" fillId="3" borderId="74" xfId="34" applyNumberFormat="1" applyFont="1" applyFill="1" applyBorder="1" applyAlignment="1">
      <alignment horizontal="center" vertical="center" wrapText="1"/>
    </xf>
    <xf numFmtId="179" fontId="1" fillId="3" borderId="27" xfId="34" applyNumberFormat="1" applyFont="1" applyFill="1" applyBorder="1" applyAlignment="1">
      <alignment horizontal="center" vertical="center"/>
    </xf>
    <xf numFmtId="184" fontId="0" fillId="0" borderId="74" xfId="35" applyNumberFormat="1" applyFont="1" applyFill="1" applyBorder="1" applyAlignment="1">
      <alignment horizontal="center" vertical="center"/>
    </xf>
    <xf numFmtId="179" fontId="1" fillId="0" borderId="74" xfId="35"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3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41564</c:v>
                </c:pt>
                <c:pt idx="1">
                  <c:v>33754</c:v>
                </c:pt>
                <c:pt idx="2">
                  <c:v>46092</c:v>
                </c:pt>
                <c:pt idx="3">
                  <c:v>39531</c:v>
                </c:pt>
                <c:pt idx="4">
                  <c:v>33262</c:v>
                </c:pt>
              </c:numCache>
            </c:numRef>
          </c:val>
        </c:ser>
        <c:dLbls/>
        <c:marker val="1"/>
        <c:axId val="89528960"/>
        <c:axId val="89604480"/>
      </c:lineChart>
      <c:catAx>
        <c:axId val="89528960"/>
        <c:scaling>
          <c:orientation val="minMax"/>
        </c:scaling>
        <c:axPos val="b"/>
        <c:numFmt formatCode="#,##0;&quot;△ &quot;#,##0" sourceLinked="1"/>
        <c:majorTickMark val="in"/>
        <c:tickLblPos val="nextTo"/>
        <c:spPr>
          <a:ln w="9525">
            <a:noFill/>
          </a:ln>
        </c:spPr>
        <c:txPr>
          <a:bodyPr rot="0" horzOverflow="overflow" tIns="45720" rIns="91440" anchor="ctr"/>
          <a:lstStyle/>
          <a:p>
            <a:pPr algn="ctr" rtl="0">
              <a:defRPr sz="1000">
                <a:solidFill>
                  <a:srgbClr val="000000"/>
                </a:solidFill>
              </a:defRPr>
            </a:pPr>
            <a:endParaRPr lang="ja-JP"/>
          </a:p>
        </c:txPr>
        <c:crossAx val="89604480"/>
        <c:crosses val="autoZero"/>
        <c:auto val="1"/>
        <c:lblAlgn val="ctr"/>
        <c:lblOffset val="100"/>
        <c:tickLblSkip val="1"/>
      </c:catAx>
      <c:valAx>
        <c:axId val="89604480"/>
        <c:scaling>
          <c:orientation val="minMax"/>
          <c:max val="80000"/>
          <c:min val="0"/>
        </c:scaling>
        <c:axPos val="l"/>
        <c:majorGridlines>
          <c:spPr>
            <a:ln w="12700">
              <a:solidFill>
                <a:srgbClr val="C0C0C0"/>
              </a:solidFill>
              <a:prstDash val="solid"/>
            </a:ln>
          </c:spPr>
        </c:majorGridlines>
        <c:title>
          <c:tx>
            <c:rich>
              <a:bodyPr rot="0" horzOverflow="overflow" tIns="45720" rIns="91440"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64E-2"/>
              <c:y val="7.5163398692810454E-2"/>
            </c:manualLayout>
          </c:layout>
          <c:spPr>
            <a:noFill/>
            <a:ln w="25400">
              <a:noFill/>
            </a:ln>
          </c:spPr>
        </c:title>
        <c:numFmt formatCode="#,##0;&quot;△ &quot;#,##0" sourceLinked="1"/>
        <c:majorTickMark val="in"/>
        <c:tickLblPos val="nextTo"/>
        <c:spPr>
          <a:ln w="9525">
            <a:noFill/>
          </a:ln>
        </c:spPr>
        <c:txPr>
          <a:bodyPr rot="0" horzOverflow="overflow" tIns="45720" rIns="91440" anchor="ctr"/>
          <a:lstStyle/>
          <a:p>
            <a:pPr algn="ctr" rtl="0">
              <a:defRPr sz="1000">
                <a:solidFill>
                  <a:srgbClr val="000000"/>
                </a:solidFill>
              </a:defRPr>
            </a:pPr>
            <a:endParaRPr lang="ja-JP"/>
          </a:p>
        </c:txPr>
        <c:crossAx val="8952896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horzOverflow="overflow" tIns="45720" rIns="91440"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7.6443941109852781E-2"/>
          <c:y val="7.7726262125610776E-2"/>
          <c:w val="0.92129105322763294"/>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4.97</c:v>
                </c:pt>
                <c:pt idx="1">
                  <c:v>3.86</c:v>
                </c:pt>
                <c:pt idx="2">
                  <c:v>2.6</c:v>
                </c:pt>
                <c:pt idx="3">
                  <c:v>0.9</c:v>
                </c:pt>
                <c:pt idx="4">
                  <c:v>2.94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21.34</c:v>
                </c:pt>
                <c:pt idx="1">
                  <c:v>23.74</c:v>
                </c:pt>
                <c:pt idx="2">
                  <c:v>23.36</c:v>
                </c:pt>
                <c:pt idx="3">
                  <c:v>23.75</c:v>
                </c:pt>
                <c:pt idx="4">
                  <c:v>23.96</c:v>
                </c:pt>
              </c:numCache>
            </c:numRef>
          </c:val>
        </c:ser>
        <c:dLbls/>
        <c:gapWidth val="250"/>
        <c:overlap val="100"/>
        <c:axId val="98533376"/>
        <c:axId val="9853491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3.12</c:v>
                </c:pt>
                <c:pt idx="1">
                  <c:v>1.64</c:v>
                </c:pt>
                <c:pt idx="2">
                  <c:v>-1.25</c:v>
                </c:pt>
                <c:pt idx="3">
                  <c:v>-1.42</c:v>
                </c:pt>
                <c:pt idx="4">
                  <c:v>2.34</c:v>
                </c:pt>
              </c:numCache>
            </c:numRef>
          </c:val>
        </c:ser>
        <c:dLbls/>
        <c:marker val="1"/>
        <c:axId val="98533376"/>
        <c:axId val="98534912"/>
      </c:lineChart>
      <c:catAx>
        <c:axId val="98533376"/>
        <c:scaling>
          <c:orientation val="minMax"/>
        </c:scaling>
        <c:axPos val="b"/>
        <c:numFmt formatCode="General" sourceLinked="1"/>
        <c:majorTickMark val="none"/>
        <c:tickLblPos val="low"/>
        <c:spPr>
          <a:ln w="3175">
            <a:solidFill>
              <a:srgbClr val="000000"/>
            </a:solidFill>
            <a:prstDash val="solid"/>
          </a:ln>
        </c:spPr>
        <c:txPr>
          <a:bodyPr rot="0" horzOverflow="overflow" tIns="45720" rIns="91440" anchor="ctr"/>
          <a:lstStyle/>
          <a:p>
            <a:pPr algn="ctr" rtl="0">
              <a:defRPr sz="1400">
                <a:solidFill>
                  <a:srgbClr val="000000"/>
                </a:solidFill>
              </a:defRPr>
            </a:pPr>
            <a:endParaRPr lang="ja-JP"/>
          </a:p>
        </c:txPr>
        <c:crossAx val="98534912"/>
        <c:crosses val="autoZero"/>
        <c:auto val="1"/>
        <c:lblAlgn val="ctr"/>
        <c:lblOffset val="100"/>
        <c:tickLblSkip val="1"/>
      </c:catAx>
      <c:valAx>
        <c:axId val="985349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p>
        </c:txPr>
        <c:crossAx val="98533376"/>
        <c:crosses val="autoZero"/>
        <c:crossBetween val="between"/>
      </c:valAx>
      <c:spPr>
        <a:solidFill>
          <a:srgbClr val="FFFFFF"/>
        </a:solidFill>
        <a:ln w="25400">
          <a:noFill/>
        </a:ln>
      </c:spPr>
    </c:plotArea>
    <c:plotVisOnly val="1"/>
    <c:dispBlanksAs val="zero"/>
  </c:chart>
  <c:spPr>
    <a:noFill/>
    <a:ln w="9525">
      <a:noFill/>
    </a:ln>
  </c:spPr>
  <c:txPr>
    <a:bodyPr horzOverflow="overflow" tIns="45720" rIns="91440"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4.5784502909787084E-2"/>
          <c:y val="7.7340569877883333E-2"/>
          <c:w val="0.93115348674162624"/>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同和地区住宅資金貸付事業特別会計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0.06</c:v>
                </c:pt>
                <c:pt idx="4">
                  <c:v>#N/A</c:v>
                </c:pt>
                <c:pt idx="5">
                  <c:v>0.05</c:v>
                </c:pt>
                <c:pt idx="6">
                  <c:v>#N/A</c:v>
                </c:pt>
                <c:pt idx="7">
                  <c:v>7.0000000000000007E-2</c:v>
                </c:pt>
                <c:pt idx="8">
                  <c:v>#N/A</c:v>
                </c:pt>
                <c:pt idx="9">
                  <c:v>0.06</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0.15</c:v>
                </c:pt>
                <c:pt idx="4">
                  <c:v>#N/A</c:v>
                </c:pt>
                <c:pt idx="5">
                  <c:v>0.14000000000000001</c:v>
                </c:pt>
                <c:pt idx="6">
                  <c:v>#N/A</c:v>
                </c:pt>
                <c:pt idx="7">
                  <c:v>0.17</c:v>
                </c:pt>
                <c:pt idx="8">
                  <c:v>#N/A</c:v>
                </c:pt>
                <c:pt idx="9">
                  <c:v>0.17</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0.28000000000000003</c:v>
                </c:pt>
                <c:pt idx="4">
                  <c:v>#N/A</c:v>
                </c:pt>
                <c:pt idx="5">
                  <c:v>0.35</c:v>
                </c:pt>
                <c:pt idx="6">
                  <c:v>#N/A</c:v>
                </c:pt>
                <c:pt idx="7">
                  <c:v>0.17</c:v>
                </c:pt>
                <c:pt idx="8">
                  <c:v>#N/A</c:v>
                </c:pt>
                <c:pt idx="9">
                  <c:v>0.79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4.96</c:v>
                </c:pt>
                <c:pt idx="2">
                  <c:v>#N/A</c:v>
                </c:pt>
                <c:pt idx="3">
                  <c:v>3.85</c:v>
                </c:pt>
                <c:pt idx="4">
                  <c:v>#N/A</c:v>
                </c:pt>
                <c:pt idx="5">
                  <c:v>2.59</c:v>
                </c:pt>
                <c:pt idx="6">
                  <c:v>#N/A</c:v>
                </c:pt>
                <c:pt idx="7">
                  <c:v>0.89</c:v>
                </c:pt>
                <c:pt idx="8">
                  <c:v>#N/A</c:v>
                </c:pt>
                <c:pt idx="9">
                  <c:v>2.93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12.44</c:v>
                </c:pt>
                <c:pt idx="2">
                  <c:v>#N/A</c:v>
                </c:pt>
                <c:pt idx="3">
                  <c:v>12.17</c:v>
                </c:pt>
                <c:pt idx="4">
                  <c:v>#N/A</c:v>
                </c:pt>
                <c:pt idx="5">
                  <c:v>12.62</c:v>
                </c:pt>
                <c:pt idx="6">
                  <c:v>#N/A</c:v>
                </c:pt>
                <c:pt idx="7">
                  <c:v>13.07</c:v>
                </c:pt>
                <c:pt idx="8">
                  <c:v>#N/A</c:v>
                </c:pt>
                <c:pt idx="9">
                  <c:v>13.42</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0.51</c:v>
                </c:pt>
                <c:pt idx="1">
                  <c:v>#N/A</c:v>
                </c:pt>
                <c:pt idx="2">
                  <c:v>0.47</c:v>
                </c:pt>
                <c:pt idx="3">
                  <c:v>#N/A</c:v>
                </c:pt>
                <c:pt idx="4">
                  <c:v>1.37</c:v>
                </c:pt>
                <c:pt idx="5">
                  <c:v>#N/A</c:v>
                </c:pt>
                <c:pt idx="6">
                  <c:v>0.72</c:v>
                </c:pt>
                <c:pt idx="7">
                  <c:v>#N/A</c:v>
                </c:pt>
                <c:pt idx="8">
                  <c:v>1.74</c:v>
                </c:pt>
                <c:pt idx="9">
                  <c:v>#N/A</c:v>
                </c:pt>
              </c:numCache>
            </c:numRef>
          </c:val>
        </c:ser>
        <c:dLbls/>
        <c:overlap val="100"/>
        <c:axId val="100019584"/>
        <c:axId val="100168832"/>
      </c:barChart>
      <c:catAx>
        <c:axId val="100019584"/>
        <c:scaling>
          <c:orientation val="minMax"/>
        </c:scaling>
        <c:axPos val="b"/>
        <c:numFmt formatCode="General" sourceLinked="1"/>
        <c:majorTickMark val="none"/>
        <c:tickLblPos val="low"/>
        <c:spPr>
          <a:ln w="3175">
            <a:solidFill>
              <a:srgbClr val="000000"/>
            </a:solidFill>
            <a:prstDash val="solid"/>
          </a:ln>
        </c:spPr>
        <c:txPr>
          <a:bodyPr horzOverflow="overflow" vert="wordArtVertRtl" tIns="45720" rIns="91440" anchor="ctr"/>
          <a:lstStyle/>
          <a:p>
            <a:pPr algn="ctr" rtl="0">
              <a:defRPr sz="1400">
                <a:solidFill>
                  <a:srgbClr val="000000"/>
                </a:solidFill>
              </a:defRPr>
            </a:pPr>
            <a:endParaRPr lang="ja-JP"/>
          </a:p>
        </c:txPr>
        <c:crossAx val="100168832"/>
        <c:crosses val="autoZero"/>
        <c:auto val="1"/>
        <c:lblAlgn val="ctr"/>
        <c:lblOffset val="100"/>
        <c:tickLblSkip val="1"/>
      </c:catAx>
      <c:valAx>
        <c:axId val="1001688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p>
        </c:txPr>
        <c:crossAx val="100019584"/>
        <c:crosses val="autoZero"/>
        <c:crossBetween val="between"/>
      </c:valAx>
      <c:spPr>
        <a:solidFill>
          <a:schemeClr val="bg1"/>
        </a:solidFill>
        <a:ln w="25400">
          <a:noFill/>
        </a:ln>
      </c:spPr>
    </c:plotArea>
    <c:plotVisOnly val="1"/>
    <c:dispBlanksAs val="zero"/>
  </c:chart>
  <c:spPr>
    <a:noFill/>
    <a:ln w="9525">
      <a:noFill/>
    </a:ln>
  </c:spPr>
  <c:txPr>
    <a:bodyPr horzOverflow="overflow" tIns="45720" rIns="91440"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2085</c:v>
                </c:pt>
                <c:pt idx="5">
                  <c:v>2108</c:v>
                </c:pt>
                <c:pt idx="8">
                  <c:v>2124</c:v>
                </c:pt>
                <c:pt idx="11">
                  <c:v>2220</c:v>
                </c:pt>
                <c:pt idx="14">
                  <c:v>2088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723</c:v>
                </c:pt>
                <c:pt idx="3">
                  <c:v>713</c:v>
                </c:pt>
                <c:pt idx="6">
                  <c:v>719</c:v>
                </c:pt>
                <c:pt idx="9">
                  <c:v>698</c:v>
                </c:pt>
                <c:pt idx="12">
                  <c:v>727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3027</c:v>
                </c:pt>
                <c:pt idx="3">
                  <c:v>2843</c:v>
                </c:pt>
                <c:pt idx="6">
                  <c:v>2772</c:v>
                </c:pt>
                <c:pt idx="9">
                  <c:v>2715</c:v>
                </c:pt>
                <c:pt idx="12">
                  <c:v>2405</c:v>
                </c:pt>
              </c:numCache>
            </c:numRef>
          </c:val>
        </c:ser>
        <c:dLbls/>
        <c:gapWidth val="100"/>
        <c:overlap val="100"/>
        <c:axId val="77553664"/>
        <c:axId val="7755520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1666</c:v>
                </c:pt>
                <c:pt idx="2">
                  <c:v>#N/A</c:v>
                </c:pt>
                <c:pt idx="3">
                  <c:v>#N/A</c:v>
                </c:pt>
                <c:pt idx="4">
                  <c:v>1449</c:v>
                </c:pt>
                <c:pt idx="5">
                  <c:v>#N/A</c:v>
                </c:pt>
                <c:pt idx="6">
                  <c:v>#N/A</c:v>
                </c:pt>
                <c:pt idx="7">
                  <c:v>1368</c:v>
                </c:pt>
                <c:pt idx="8">
                  <c:v>#N/A</c:v>
                </c:pt>
                <c:pt idx="9">
                  <c:v>#N/A</c:v>
                </c:pt>
                <c:pt idx="10">
                  <c:v>1194</c:v>
                </c:pt>
                <c:pt idx="11">
                  <c:v>#N/A</c:v>
                </c:pt>
                <c:pt idx="12">
                  <c:v>#N/A</c:v>
                </c:pt>
                <c:pt idx="13">
                  <c:v>1045</c:v>
                </c:pt>
                <c:pt idx="14">
                  <c:v>#N/A</c:v>
                </c:pt>
              </c:numCache>
            </c:numRef>
          </c:val>
        </c:ser>
        <c:dLbls/>
        <c:marker val="1"/>
        <c:axId val="77553664"/>
        <c:axId val="77555200"/>
      </c:lineChart>
      <c:catAx>
        <c:axId val="77553664"/>
        <c:scaling>
          <c:orientation val="minMax"/>
        </c:scaling>
        <c:axPos val="b"/>
        <c:numFmt formatCode="General" sourceLinked="1"/>
        <c:majorTickMark val="none"/>
        <c:tickLblPos val="low"/>
        <c:spPr>
          <a:ln w="3175">
            <a:solidFill>
              <a:srgbClr val="000000"/>
            </a:solidFill>
            <a:prstDash val="solid"/>
          </a:ln>
        </c:spPr>
        <c:txPr>
          <a:bodyPr horzOverflow="overflow" vert="wordArtVertRtl" tIns="45720" rIns="91440" anchor="ctr"/>
          <a:lstStyle/>
          <a:p>
            <a:pPr algn="ctr" rtl="0">
              <a:defRPr sz="1400">
                <a:solidFill>
                  <a:srgbClr val="000000"/>
                </a:solidFill>
              </a:defRPr>
            </a:pPr>
            <a:endParaRPr lang="ja-JP"/>
          </a:p>
        </c:txPr>
        <c:crossAx val="77555200"/>
        <c:crosses val="autoZero"/>
        <c:auto val="1"/>
        <c:lblAlgn val="ctr"/>
        <c:lblOffset val="100"/>
        <c:tickLblSkip val="1"/>
      </c:catAx>
      <c:valAx>
        <c:axId val="775552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p>
        </c:txPr>
        <c:crossAx val="77553664"/>
        <c:crosses val="autoZero"/>
        <c:crossBetween val="between"/>
      </c:valAx>
      <c:spPr>
        <a:solidFill>
          <a:srgbClr val="FFFFFF"/>
        </a:solidFill>
        <a:ln w="25400">
          <a:noFill/>
        </a:ln>
      </c:spPr>
    </c:plotArea>
    <c:plotVisOnly val="1"/>
    <c:dispBlanksAs val="zero"/>
  </c:chart>
  <c:spPr>
    <a:noFill/>
    <a:ln w="9525">
      <a:noFill/>
    </a:ln>
  </c:spPr>
  <c:txPr>
    <a:bodyPr horzOverflow="overflow" tIns="45720" rIns="91440"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8.3469143709508406E-2"/>
          <c:y val="8.6257433093237662E-2"/>
          <c:w val="0.86496884859089596"/>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19948</c:v>
                </c:pt>
                <c:pt idx="5">
                  <c:v>20136</c:v>
                </c:pt>
                <c:pt idx="8">
                  <c:v>20167</c:v>
                </c:pt>
                <c:pt idx="11">
                  <c:v>19995</c:v>
                </c:pt>
                <c:pt idx="14">
                  <c:v>19900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4294</c:v>
                </c:pt>
                <c:pt idx="5">
                  <c:v>4028</c:v>
                </c:pt>
                <c:pt idx="8">
                  <c:v>4053</c:v>
                </c:pt>
                <c:pt idx="11">
                  <c:v>4279</c:v>
                </c:pt>
                <c:pt idx="14">
                  <c:v>4792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4062</c:v>
                </c:pt>
                <c:pt idx="5">
                  <c:v>4356</c:v>
                </c:pt>
                <c:pt idx="8">
                  <c:v>4345</c:v>
                </c:pt>
                <c:pt idx="11">
                  <c:v>4227</c:v>
                </c:pt>
                <c:pt idx="14">
                  <c:v>4287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169</c:v>
                </c:pt>
                <c:pt idx="3">
                  <c:v>121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4066</c:v>
                </c:pt>
                <c:pt idx="3">
                  <c:v>4013</c:v>
                </c:pt>
                <c:pt idx="6">
                  <c:v>3815</c:v>
                </c:pt>
                <c:pt idx="9">
                  <c:v>3500</c:v>
                </c:pt>
                <c:pt idx="12">
                  <c:v>2936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12159</c:v>
                </c:pt>
                <c:pt idx="3">
                  <c:v>11852</c:v>
                </c:pt>
                <c:pt idx="6">
                  <c:v>11896</c:v>
                </c:pt>
                <c:pt idx="9">
                  <c:v>11785</c:v>
                </c:pt>
                <c:pt idx="12">
                  <c:v>11894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959</c:v>
                </c:pt>
                <c:pt idx="3">
                  <c:v>964</c:v>
                </c:pt>
                <c:pt idx="6">
                  <c:v>678</c:v>
                </c:pt>
                <c:pt idx="9">
                  <c:v>441</c:v>
                </c:pt>
                <c:pt idx="12">
                  <c:v>442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22986</c:v>
                </c:pt>
                <c:pt idx="3">
                  <c:v>22252</c:v>
                </c:pt>
                <c:pt idx="6">
                  <c:v>21932</c:v>
                </c:pt>
                <c:pt idx="9">
                  <c:v>21505</c:v>
                </c:pt>
                <c:pt idx="12">
                  <c:v>21244</c:v>
                </c:pt>
              </c:numCache>
            </c:numRef>
          </c:val>
        </c:ser>
        <c:dLbls/>
        <c:gapWidth val="100"/>
        <c:overlap val="100"/>
        <c:axId val="101012992"/>
        <c:axId val="10101452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12035</c:v>
                </c:pt>
                <c:pt idx="2">
                  <c:v>#N/A</c:v>
                </c:pt>
                <c:pt idx="3">
                  <c:v>#N/A</c:v>
                </c:pt>
                <c:pt idx="4">
                  <c:v>10682</c:v>
                </c:pt>
                <c:pt idx="5">
                  <c:v>#N/A</c:v>
                </c:pt>
                <c:pt idx="6">
                  <c:v>#N/A</c:v>
                </c:pt>
                <c:pt idx="7">
                  <c:v>9757</c:v>
                </c:pt>
                <c:pt idx="8">
                  <c:v>#N/A</c:v>
                </c:pt>
                <c:pt idx="9">
                  <c:v>#N/A</c:v>
                </c:pt>
                <c:pt idx="10">
                  <c:v>8729</c:v>
                </c:pt>
                <c:pt idx="11">
                  <c:v>#N/A</c:v>
                </c:pt>
                <c:pt idx="12">
                  <c:v>#N/A</c:v>
                </c:pt>
                <c:pt idx="13">
                  <c:v>7537</c:v>
                </c:pt>
                <c:pt idx="14">
                  <c:v>#N/A</c:v>
                </c:pt>
              </c:numCache>
            </c:numRef>
          </c:val>
        </c:ser>
        <c:dLbls/>
        <c:marker val="1"/>
        <c:axId val="101012992"/>
        <c:axId val="101014528"/>
      </c:lineChart>
      <c:catAx>
        <c:axId val="101012992"/>
        <c:scaling>
          <c:orientation val="minMax"/>
        </c:scaling>
        <c:axPos val="b"/>
        <c:numFmt formatCode="General" sourceLinked="1"/>
        <c:majorTickMark val="none"/>
        <c:tickLblPos val="low"/>
        <c:spPr>
          <a:ln w="3175">
            <a:solidFill>
              <a:srgbClr val="000000"/>
            </a:solidFill>
            <a:prstDash val="solid"/>
          </a:ln>
        </c:spPr>
        <c:txPr>
          <a:bodyPr horzOverflow="overflow" vert="wordArtVertRtl" tIns="45720" rIns="91440" anchor="ctr"/>
          <a:lstStyle/>
          <a:p>
            <a:pPr algn="ctr" rtl="0">
              <a:defRPr sz="1400" b="1">
                <a:solidFill>
                  <a:srgbClr val="000000"/>
                </a:solidFill>
              </a:defRPr>
            </a:pPr>
            <a:endParaRPr lang="ja-JP"/>
          </a:p>
        </c:txPr>
        <c:crossAx val="101014528"/>
        <c:crosses val="autoZero"/>
        <c:auto val="1"/>
        <c:lblAlgn val="ctr"/>
        <c:lblOffset val="100"/>
        <c:tickLblSkip val="1"/>
      </c:catAx>
      <c:valAx>
        <c:axId val="1010145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horzOverflow="overflow" tIns="45720" rIns="91440" anchor="ctr"/>
          <a:lstStyle/>
          <a:p>
            <a:pPr algn="ctr" rtl="0">
              <a:defRPr sz="1400">
                <a:solidFill>
                  <a:srgbClr val="000000"/>
                </a:solidFill>
              </a:defRPr>
            </a:pPr>
            <a:endParaRPr lang="ja-JP"/>
          </a:p>
        </c:txPr>
        <c:crossAx val="101012992"/>
        <c:crosses val="autoZero"/>
        <c:crossBetween val="between"/>
      </c:valAx>
      <c:spPr>
        <a:solidFill>
          <a:srgbClr val="FFFFFF"/>
        </a:solidFill>
        <a:ln w="25400">
          <a:noFill/>
        </a:ln>
      </c:spPr>
    </c:plotArea>
    <c:plotVisOnly val="1"/>
    <c:dispBlanksAs val="zero"/>
  </c:chart>
  <c:spPr>
    <a:noFill/>
    <a:ln w="9525">
      <a:noFill/>
    </a:ln>
  </c:spPr>
  <c:txPr>
    <a:bodyPr horzOverflow="overflow" tIns="45720" rIns="91440"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05848832"/>
        <c:axId val="105850752"/>
      </c:scatterChart>
      <c:valAx>
        <c:axId val="105848832"/>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850752"/>
        <c:crosses val="autoZero"/>
        <c:crossBetween val="midCat"/>
      </c:valAx>
      <c:valAx>
        <c:axId val="10585075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584883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14.8</c:v>
                </c:pt>
                <c:pt idx="1">
                  <c:v>14.2</c:v>
                </c:pt>
                <c:pt idx="2">
                  <c:v>13.4</c:v>
                </c:pt>
                <c:pt idx="3">
                  <c:v>12</c:v>
                </c:pt>
                <c:pt idx="4">
                  <c:v>10.7</c:v>
                </c:pt>
              </c:numCache>
            </c:numRef>
          </c:xVal>
          <c:yVal>
            <c:numRef>
              <c:f>公会計指標分析・財政指標組合せ分析表!$K$73:$O$73</c:f>
              <c:numCache>
                <c:formatCode>#,##0.0;"▲ "#,##0.0</c:formatCode>
                <c:ptCount val="5"/>
                <c:pt idx="0">
                  <c:v>109.2</c:v>
                </c:pt>
                <c:pt idx="1">
                  <c:v>96.8</c:v>
                </c:pt>
                <c:pt idx="2">
                  <c:v>87.2</c:v>
                </c:pt>
                <c:pt idx="3">
                  <c:v>78.7</c:v>
                </c:pt>
                <c:pt idx="4">
                  <c:v>66.8</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er>
        <c:dLbls/>
        <c:axId val="100850304"/>
        <c:axId val="105906944"/>
      </c:scatterChart>
      <c:valAx>
        <c:axId val="100850304"/>
        <c:scaling>
          <c:orientation val="minMax"/>
          <c:max val="15.5"/>
          <c:min val="6.5"/>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906944"/>
        <c:crosses val="autoZero"/>
        <c:crossBetween val="midCat"/>
      </c:valAx>
      <c:valAx>
        <c:axId val="105906944"/>
        <c:scaling>
          <c:orientation val="minMax"/>
          <c:max val="122"/>
          <c:min val="2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085030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57,807
57,253
61.76
24,827,445
24,333,644
383,487
13,043,549
21,244,375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13</xdr:col>
      <xdr:colOff>572135</xdr:colOff>
      <xdr:row>25</xdr:row>
      <xdr:rowOff>100330</xdr:rowOff>
    </xdr:to>
    <xdr:sp macro="" textlink="">
      <xdr:nvSpPr>
        <xdr:cNvPr id="6175"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15</xdr:col>
      <xdr:colOff>92710</xdr:colOff>
      <xdr:row>27</xdr:row>
      <xdr:rowOff>11430</xdr:rowOff>
    </xdr:to>
    <xdr:sp macro="" textlink="">
      <xdr:nvSpPr>
        <xdr:cNvPr id="6176"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twoCellAnchor>
  <xdr:twoCellAnchor editAs="oneCell">
    <xdr:from>
      <xdr:col>1</xdr:col>
      <xdr:colOff>76200</xdr:colOff>
      <xdr:row>27</xdr:row>
      <xdr:rowOff>6350</xdr:rowOff>
    </xdr:from>
    <xdr:to>
      <xdr:col>13</xdr:col>
      <xdr:colOff>57150</xdr:colOff>
      <xdr:row>28</xdr:row>
      <xdr:rowOff>93345</xdr:rowOff>
    </xdr:to>
    <xdr:sp macro="" textlink="">
      <xdr:nvSpPr>
        <xdr:cNvPr id="6177"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8"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twoCellAnchor editAs="oneCell">
    <xdr:from>
      <xdr:col>2</xdr:col>
      <xdr:colOff>405130</xdr:colOff>
      <xdr:row>31</xdr:row>
      <xdr:rowOff>63500</xdr:rowOff>
    </xdr:from>
    <xdr:to>
      <xdr:col>4</xdr:col>
      <xdr:colOff>305435</xdr:colOff>
      <xdr:row>33</xdr:row>
      <xdr:rowOff>29210</xdr:rowOff>
    </xdr:to>
    <xdr:sp macro="" textlink="">
      <xdr:nvSpPr>
        <xdr:cNvPr id="6179"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twoCellAnchor>
  <xdr:twoCellAnchor editAs="oneCell">
    <xdr:from>
      <xdr:col>4</xdr:col>
      <xdr:colOff>433070</xdr:colOff>
      <xdr:row>31</xdr:row>
      <xdr:rowOff>38100</xdr:rowOff>
    </xdr:from>
    <xdr:to>
      <xdr:col>7</xdr:col>
      <xdr:colOff>26035</xdr:colOff>
      <xdr:row>33</xdr:row>
      <xdr:rowOff>53975</xdr:rowOff>
    </xdr:to>
    <xdr:sp macro="" textlink="">
      <xdr:nvSpPr>
        <xdr:cNvPr id="6180"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6181"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6182"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3"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4"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5"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6"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7"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8"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9"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6190"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人口の減少・高齢化傾向が続き、旧産炭地を脱却するほどの基幹的産業もないことから、本市の財政力指数は</a:t>
          </a:r>
          <a:r>
            <a:rPr kumimoji="1" lang="en-US" altLang="ja-JP" sz="1200">
              <a:latin typeface="ＭＳ Ｐゴシック"/>
            </a:rPr>
            <a:t>0.54</a:t>
          </a:r>
          <a:r>
            <a:rPr kumimoji="1" lang="ja-JP" altLang="en-US" sz="1200">
              <a:latin typeface="ＭＳ Ｐゴシック"/>
            </a:rPr>
            <a:t>と、類似団体と比較しても低い水準が続いている。</a:t>
          </a:r>
          <a:endParaRPr kumimoji="1" lang="en-US" altLang="ja-JP" sz="1200">
            <a:latin typeface="ＭＳ Ｐゴシック"/>
          </a:endParaRPr>
        </a:p>
        <a:p>
          <a:r>
            <a:rPr kumimoji="1" lang="ja-JP" altLang="en-US" sz="1200">
              <a:latin typeface="ＭＳ Ｐゴシック"/>
            </a:rPr>
            <a:t>　財政基盤強化のため、近年北部九州地域で顕著となっている自動車関連産業の進出に合わせた企業誘致や、地場産業の浮揚対策・中心市街地の活性化事業を推進し、移住・定住政策を進めることで税収の確保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1"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46</xdr:row>
      <xdr:rowOff>162560</xdr:rowOff>
    </xdr:from>
    <xdr:to>
      <xdr:col>1</xdr:col>
      <xdr:colOff>76200</xdr:colOff>
      <xdr:row>48</xdr:row>
      <xdr:rowOff>78740</xdr:rowOff>
    </xdr:to>
    <xdr:sp macro="" textlink="">
      <xdr:nvSpPr>
        <xdr:cNvPr id="6192"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twoCellAnchor>
  <xdr:twoCellAnchor>
    <xdr:from>
      <xdr:col>1</xdr:col>
      <xdr:colOff>76200</xdr:colOff>
      <xdr:row>44</xdr:row>
      <xdr:rowOff>165100</xdr:rowOff>
    </xdr:from>
    <xdr:to>
      <xdr:col>8</xdr:col>
      <xdr:colOff>355600</xdr:colOff>
      <xdr:row>44</xdr:row>
      <xdr:rowOff>165100</xdr:rowOff>
    </xdr:to>
    <xdr:cxnSp macro="">
      <xdr:nvCxnSpPr>
        <xdr:cNvPr id="6193" name="直線コネクタ 49"/>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22860</xdr:rowOff>
    </xdr:from>
    <xdr:to>
      <xdr:col>1</xdr:col>
      <xdr:colOff>76200</xdr:colOff>
      <xdr:row>45</xdr:row>
      <xdr:rowOff>110490</xdr:rowOff>
    </xdr:to>
    <xdr:sp macro="" textlink="">
      <xdr:nvSpPr>
        <xdr:cNvPr id="6194" name="テキスト ボックス 50"/>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twoCellAnchor>
  <xdr:twoCellAnchor>
    <xdr:from>
      <xdr:col>1</xdr:col>
      <xdr:colOff>76200</xdr:colOff>
      <xdr:row>42</xdr:row>
      <xdr:rowOff>25400</xdr:rowOff>
    </xdr:from>
    <xdr:to>
      <xdr:col>8</xdr:col>
      <xdr:colOff>355600</xdr:colOff>
      <xdr:row>42</xdr:row>
      <xdr:rowOff>25400</xdr:rowOff>
    </xdr:to>
    <xdr:cxnSp macro="">
      <xdr:nvCxnSpPr>
        <xdr:cNvPr id="6195" name="直線コネクタ 51"/>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41</xdr:row>
      <xdr:rowOff>54610</xdr:rowOff>
    </xdr:from>
    <xdr:to>
      <xdr:col>1</xdr:col>
      <xdr:colOff>76200</xdr:colOff>
      <xdr:row>42</xdr:row>
      <xdr:rowOff>141605</xdr:rowOff>
    </xdr:to>
    <xdr:sp macro="" textlink="">
      <xdr:nvSpPr>
        <xdr:cNvPr id="6196" name="テキスト ボックス 52"/>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twoCellAnchor>
  <xdr:twoCellAnchor>
    <xdr:from>
      <xdr:col>1</xdr:col>
      <xdr:colOff>76200</xdr:colOff>
      <xdr:row>39</xdr:row>
      <xdr:rowOff>57150</xdr:rowOff>
    </xdr:from>
    <xdr:to>
      <xdr:col>8</xdr:col>
      <xdr:colOff>355600</xdr:colOff>
      <xdr:row>39</xdr:row>
      <xdr:rowOff>57150</xdr:rowOff>
    </xdr:to>
    <xdr:cxnSp macro="">
      <xdr:nvCxnSpPr>
        <xdr:cNvPr id="6197" name="直線コネクタ 53"/>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38</xdr:row>
      <xdr:rowOff>86360</xdr:rowOff>
    </xdr:from>
    <xdr:to>
      <xdr:col>1</xdr:col>
      <xdr:colOff>76200</xdr:colOff>
      <xdr:row>40</xdr:row>
      <xdr:rowOff>1905</xdr:rowOff>
    </xdr:to>
    <xdr:sp macro="" textlink="">
      <xdr:nvSpPr>
        <xdr:cNvPr id="6198" name="テキスト ボックス 54"/>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twoCellAnchor>
  <xdr:twoCellAnchor>
    <xdr:from>
      <xdr:col>1</xdr:col>
      <xdr:colOff>76200</xdr:colOff>
      <xdr:row>36</xdr:row>
      <xdr:rowOff>88900</xdr:rowOff>
    </xdr:from>
    <xdr:to>
      <xdr:col>8</xdr:col>
      <xdr:colOff>355600</xdr:colOff>
      <xdr:row>36</xdr:row>
      <xdr:rowOff>88900</xdr:rowOff>
    </xdr:to>
    <xdr:cxnSp macro="">
      <xdr:nvCxnSpPr>
        <xdr:cNvPr id="6199" name="直線コネクタ 55"/>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35</xdr:row>
      <xdr:rowOff>118110</xdr:rowOff>
    </xdr:from>
    <xdr:to>
      <xdr:col>1</xdr:col>
      <xdr:colOff>76200</xdr:colOff>
      <xdr:row>37</xdr:row>
      <xdr:rowOff>34290</xdr:rowOff>
    </xdr:to>
    <xdr:sp macro="" textlink="">
      <xdr:nvSpPr>
        <xdr:cNvPr id="6200" name="テキスト ボックス 56"/>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1" name="直線コネクタ 57"/>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6202" name="テキスト ボックス 58"/>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204" name="直線コネクタ 60"/>
        <xdr:cNvCxnSpPr/>
      </xdr:nvCxnSpPr>
      <xdr:spPr>
        <a:xfrm flipV="1">
          <a:off x="4953000" y="6164580"/>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45</xdr:row>
      <xdr:rowOff>13970</xdr:rowOff>
    </xdr:from>
    <xdr:to>
      <xdr:col>8</xdr:col>
      <xdr:colOff>317500</xdr:colOff>
      <xdr:row>46</xdr:row>
      <xdr:rowOff>101600</xdr:rowOff>
    </xdr:to>
    <xdr:sp macro="" textlink="">
      <xdr:nvSpPr>
        <xdr:cNvPr id="6205" name="財政力最小値テキスト"/>
        <xdr:cNvSpPr txBox="1"/>
      </xdr:nvSpPr>
      <xdr:spPr>
        <a:xfrm>
          <a:off x="5041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twoCellAnchor>
  <xdr:twoCellAnchor>
    <xdr:from>
      <xdr:col>7</xdr:col>
      <xdr:colOff>63500</xdr:colOff>
      <xdr:row>45</xdr:row>
      <xdr:rowOff>41910</xdr:rowOff>
    </xdr:from>
    <xdr:to>
      <xdr:col>7</xdr:col>
      <xdr:colOff>241300</xdr:colOff>
      <xdr:row>45</xdr:row>
      <xdr:rowOff>41910</xdr:rowOff>
    </xdr:to>
    <xdr:cxnSp macro="">
      <xdr:nvCxnSpPr>
        <xdr:cNvPr id="6206" name="直線コネクタ 62"/>
        <xdr:cNvCxnSpPr/>
      </xdr:nvCxnSpPr>
      <xdr:spPr>
        <a:xfrm>
          <a:off x="4864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34</xdr:row>
      <xdr:rowOff>78740</xdr:rowOff>
    </xdr:from>
    <xdr:to>
      <xdr:col>8</xdr:col>
      <xdr:colOff>317500</xdr:colOff>
      <xdr:row>35</xdr:row>
      <xdr:rowOff>166370</xdr:rowOff>
    </xdr:to>
    <xdr:sp macro="" textlink="">
      <xdr:nvSpPr>
        <xdr:cNvPr id="6207" name="財政力最大値テキスト"/>
        <xdr:cNvSpPr txBox="1"/>
      </xdr:nvSpPr>
      <xdr:spPr>
        <a:xfrm>
          <a:off x="5041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twoCellAnchor>
  <xdr:twoCellAnchor>
    <xdr:from>
      <xdr:col>7</xdr:col>
      <xdr:colOff>63500</xdr:colOff>
      <xdr:row>35</xdr:row>
      <xdr:rowOff>163830</xdr:rowOff>
    </xdr:from>
    <xdr:to>
      <xdr:col>7</xdr:col>
      <xdr:colOff>241300</xdr:colOff>
      <xdr:row>35</xdr:row>
      <xdr:rowOff>163830</xdr:rowOff>
    </xdr:to>
    <xdr:cxnSp macro="">
      <xdr:nvCxnSpPr>
        <xdr:cNvPr id="6208" name="直線コネクタ 64"/>
        <xdr:cNvCxnSpPr/>
      </xdr:nvCxnSpPr>
      <xdr:spPr>
        <a:xfrm>
          <a:off x="4864100" y="616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170180</xdr:rowOff>
    </xdr:from>
    <xdr:to>
      <xdr:col>7</xdr:col>
      <xdr:colOff>152400</xdr:colOff>
      <xdr:row>43</xdr:row>
      <xdr:rowOff>22860</xdr:rowOff>
    </xdr:to>
    <xdr:cxnSp macro="">
      <xdr:nvCxnSpPr>
        <xdr:cNvPr id="6209" name="直線コネクタ 65"/>
        <xdr:cNvCxnSpPr/>
      </xdr:nvCxnSpPr>
      <xdr:spPr>
        <a:xfrm flipV="1">
          <a:off x="4114800" y="73710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39</xdr:row>
      <xdr:rowOff>68580</xdr:rowOff>
    </xdr:from>
    <xdr:to>
      <xdr:col>8</xdr:col>
      <xdr:colOff>317500</xdr:colOff>
      <xdr:row>40</xdr:row>
      <xdr:rowOff>156210</xdr:rowOff>
    </xdr:to>
    <xdr:sp macro="" textlink="">
      <xdr:nvSpPr>
        <xdr:cNvPr id="6210" name="財政力平均値テキスト"/>
        <xdr:cNvSpPr txBox="1"/>
      </xdr:nvSpPr>
      <xdr:spPr>
        <a:xfrm>
          <a:off x="5041900" y="675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twoCellAnchor>
  <xdr:twoCellAnchor>
    <xdr:from>
      <xdr:col>7</xdr:col>
      <xdr:colOff>101600</xdr:colOff>
      <xdr:row>40</xdr:row>
      <xdr:rowOff>52070</xdr:rowOff>
    </xdr:from>
    <xdr:to>
      <xdr:col>7</xdr:col>
      <xdr:colOff>203200</xdr:colOff>
      <xdr:row>40</xdr:row>
      <xdr:rowOff>153670</xdr:rowOff>
    </xdr:to>
    <xdr:sp macro="" textlink="">
      <xdr:nvSpPr>
        <xdr:cNvPr id="6211"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22860</xdr:rowOff>
    </xdr:from>
    <xdr:to>
      <xdr:col>6</xdr:col>
      <xdr:colOff>0</xdr:colOff>
      <xdr:row>43</xdr:row>
      <xdr:rowOff>22860</xdr:rowOff>
    </xdr:to>
    <xdr:cxnSp macro="">
      <xdr:nvCxnSpPr>
        <xdr:cNvPr id="6212" name="直線コネクタ 68"/>
        <xdr:cNvCxnSpPr/>
      </xdr:nvCxnSpPr>
      <xdr:spPr>
        <a:xfrm>
          <a:off x="3225800" y="7395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6213"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40</xdr:row>
      <xdr:rowOff>13970</xdr:rowOff>
    </xdr:from>
    <xdr:to>
      <xdr:col>6</xdr:col>
      <xdr:colOff>355600</xdr:colOff>
      <xdr:row>41</xdr:row>
      <xdr:rowOff>101600</xdr:rowOff>
    </xdr:to>
    <xdr:sp macro="" textlink="">
      <xdr:nvSpPr>
        <xdr:cNvPr id="6214" name="テキスト ボックス 70"/>
        <xdr:cNvSpPr txBox="1"/>
      </xdr:nvSpPr>
      <xdr:spPr>
        <a:xfrm>
          <a:off x="3733800" y="6871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twoCellAnchor>
  <xdr:twoCellAnchor>
    <xdr:from>
      <xdr:col>3</xdr:col>
      <xdr:colOff>279400</xdr:colOff>
      <xdr:row>43</xdr:row>
      <xdr:rowOff>22860</xdr:rowOff>
    </xdr:from>
    <xdr:to>
      <xdr:col>4</xdr:col>
      <xdr:colOff>482600</xdr:colOff>
      <xdr:row>43</xdr:row>
      <xdr:rowOff>22860</xdr:rowOff>
    </xdr:to>
    <xdr:cxnSp macro="">
      <xdr:nvCxnSpPr>
        <xdr:cNvPr id="6215" name="直線コネクタ 71"/>
        <xdr:cNvCxnSpPr/>
      </xdr:nvCxnSpPr>
      <xdr:spPr>
        <a:xfrm>
          <a:off x="2336800" y="7395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6216"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40</xdr:row>
      <xdr:rowOff>13970</xdr:rowOff>
    </xdr:from>
    <xdr:to>
      <xdr:col>5</xdr:col>
      <xdr:colOff>177800</xdr:colOff>
      <xdr:row>41</xdr:row>
      <xdr:rowOff>101600</xdr:rowOff>
    </xdr:to>
    <xdr:sp macro="" textlink="">
      <xdr:nvSpPr>
        <xdr:cNvPr id="6217" name="テキスト ボックス 73"/>
        <xdr:cNvSpPr txBox="1"/>
      </xdr:nvSpPr>
      <xdr:spPr>
        <a:xfrm>
          <a:off x="2844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twoCellAnchor>
  <xdr:twoCellAnchor>
    <xdr:from>
      <xdr:col>2</xdr:col>
      <xdr:colOff>76200</xdr:colOff>
      <xdr:row>42</xdr:row>
      <xdr:rowOff>146050</xdr:rowOff>
    </xdr:from>
    <xdr:to>
      <xdr:col>3</xdr:col>
      <xdr:colOff>279400</xdr:colOff>
      <xdr:row>43</xdr:row>
      <xdr:rowOff>22860</xdr:rowOff>
    </xdr:to>
    <xdr:cxnSp macro="">
      <xdr:nvCxnSpPr>
        <xdr:cNvPr id="6218" name="直線コネクタ 74"/>
        <xdr:cNvCxnSpPr/>
      </xdr:nvCxnSpPr>
      <xdr:spPr>
        <a:xfrm>
          <a:off x="1447800" y="73469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6219"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40</xdr:row>
      <xdr:rowOff>13970</xdr:rowOff>
    </xdr:from>
    <xdr:to>
      <xdr:col>3</xdr:col>
      <xdr:colOff>659765</xdr:colOff>
      <xdr:row>41</xdr:row>
      <xdr:rowOff>101600</xdr:rowOff>
    </xdr:to>
    <xdr:sp macro="" textlink="">
      <xdr:nvSpPr>
        <xdr:cNvPr id="6220" name="テキスト ボックス 76"/>
        <xdr:cNvSpPr txBox="1"/>
      </xdr:nvSpPr>
      <xdr:spPr>
        <a:xfrm>
          <a:off x="1955800" y="6871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twoCellAnchor>
  <xdr:twoCellAnchor>
    <xdr:from>
      <xdr:col>2</xdr:col>
      <xdr:colOff>25400</xdr:colOff>
      <xdr:row>41</xdr:row>
      <xdr:rowOff>25400</xdr:rowOff>
    </xdr:from>
    <xdr:to>
      <xdr:col>2</xdr:col>
      <xdr:colOff>127000</xdr:colOff>
      <xdr:row>41</xdr:row>
      <xdr:rowOff>127000</xdr:rowOff>
    </xdr:to>
    <xdr:sp macro="" textlink="">
      <xdr:nvSpPr>
        <xdr:cNvPr id="6221"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39</xdr:row>
      <xdr:rowOff>137160</xdr:rowOff>
    </xdr:from>
    <xdr:to>
      <xdr:col>2</xdr:col>
      <xdr:colOff>456565</xdr:colOff>
      <xdr:row>41</xdr:row>
      <xdr:rowOff>53340</xdr:rowOff>
    </xdr:to>
    <xdr:sp macro="" textlink="">
      <xdr:nvSpPr>
        <xdr:cNvPr id="6222" name="テキスト ボックス 78"/>
        <xdr:cNvSpPr txBox="1"/>
      </xdr:nvSpPr>
      <xdr:spPr>
        <a:xfrm>
          <a:off x="1066800" y="6823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6223" name="テキスト ボックス 79"/>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6224" name="テキスト ボックス 80"/>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6225" name="テキスト ボックス 81"/>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6226" name="テキスト ボックス 82"/>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6227" name="テキスト ボックス 83"/>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7</xdr:col>
      <xdr:colOff>101600</xdr:colOff>
      <xdr:row>42</xdr:row>
      <xdr:rowOff>119380</xdr:rowOff>
    </xdr:from>
    <xdr:to>
      <xdr:col>7</xdr:col>
      <xdr:colOff>203200</xdr:colOff>
      <xdr:row>43</xdr:row>
      <xdr:rowOff>49530</xdr:rowOff>
    </xdr:to>
    <xdr:sp macro="" textlink="">
      <xdr:nvSpPr>
        <xdr:cNvPr id="6228" name="円/楕円 84"/>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241300</xdr:colOff>
      <xdr:row>42</xdr:row>
      <xdr:rowOff>91440</xdr:rowOff>
    </xdr:from>
    <xdr:to>
      <xdr:col>8</xdr:col>
      <xdr:colOff>317500</xdr:colOff>
      <xdr:row>44</xdr:row>
      <xdr:rowOff>7620</xdr:rowOff>
    </xdr:to>
    <xdr:sp macro="" textlink="">
      <xdr:nvSpPr>
        <xdr:cNvPr id="6229" name="財政力該当値テキスト"/>
        <xdr:cNvSpPr txBox="1"/>
      </xdr:nvSpPr>
      <xdr:spPr>
        <a:xfrm>
          <a:off x="5041900" y="729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twoCellAnchor>
  <xdr:twoCellAnchor>
    <xdr:from>
      <xdr:col>5</xdr:col>
      <xdr:colOff>635000</xdr:colOff>
      <xdr:row>42</xdr:row>
      <xdr:rowOff>143510</xdr:rowOff>
    </xdr:from>
    <xdr:to>
      <xdr:col>6</xdr:col>
      <xdr:colOff>50800</xdr:colOff>
      <xdr:row>43</xdr:row>
      <xdr:rowOff>73660</xdr:rowOff>
    </xdr:to>
    <xdr:sp macro="" textlink="">
      <xdr:nvSpPr>
        <xdr:cNvPr id="6230" name="円/楕円 86"/>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43</xdr:row>
      <xdr:rowOff>58420</xdr:rowOff>
    </xdr:from>
    <xdr:to>
      <xdr:col>6</xdr:col>
      <xdr:colOff>355600</xdr:colOff>
      <xdr:row>44</xdr:row>
      <xdr:rowOff>146050</xdr:rowOff>
    </xdr:to>
    <xdr:sp macro="" textlink="">
      <xdr:nvSpPr>
        <xdr:cNvPr id="6231" name="テキスト ボックス 87"/>
        <xdr:cNvSpPr txBox="1"/>
      </xdr:nvSpPr>
      <xdr:spPr>
        <a:xfrm>
          <a:off x="3733800" y="743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twoCellAnchor>
  <xdr:twoCellAnchor>
    <xdr:from>
      <xdr:col>4</xdr:col>
      <xdr:colOff>431800</xdr:colOff>
      <xdr:row>42</xdr:row>
      <xdr:rowOff>143510</xdr:rowOff>
    </xdr:from>
    <xdr:to>
      <xdr:col>4</xdr:col>
      <xdr:colOff>533400</xdr:colOff>
      <xdr:row>43</xdr:row>
      <xdr:rowOff>73660</xdr:rowOff>
    </xdr:to>
    <xdr:sp macro="" textlink="">
      <xdr:nvSpPr>
        <xdr:cNvPr id="6232" name="円/楕円 88"/>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43</xdr:row>
      <xdr:rowOff>58420</xdr:rowOff>
    </xdr:from>
    <xdr:to>
      <xdr:col>5</xdr:col>
      <xdr:colOff>177800</xdr:colOff>
      <xdr:row>44</xdr:row>
      <xdr:rowOff>146050</xdr:rowOff>
    </xdr:to>
    <xdr:sp macro="" textlink="">
      <xdr:nvSpPr>
        <xdr:cNvPr id="6233" name="テキスト ボックス 89"/>
        <xdr:cNvSpPr txBox="1"/>
      </xdr:nvSpPr>
      <xdr:spPr>
        <a:xfrm>
          <a:off x="2844800" y="743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twoCellAnchor>
  <xdr:twoCellAnchor>
    <xdr:from>
      <xdr:col>3</xdr:col>
      <xdr:colOff>228600</xdr:colOff>
      <xdr:row>42</xdr:row>
      <xdr:rowOff>143510</xdr:rowOff>
    </xdr:from>
    <xdr:to>
      <xdr:col>3</xdr:col>
      <xdr:colOff>330200</xdr:colOff>
      <xdr:row>43</xdr:row>
      <xdr:rowOff>73660</xdr:rowOff>
    </xdr:to>
    <xdr:sp macro="" textlink="">
      <xdr:nvSpPr>
        <xdr:cNvPr id="6234" name="円/楕円 90"/>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43</xdr:row>
      <xdr:rowOff>58420</xdr:rowOff>
    </xdr:from>
    <xdr:to>
      <xdr:col>3</xdr:col>
      <xdr:colOff>659765</xdr:colOff>
      <xdr:row>44</xdr:row>
      <xdr:rowOff>146050</xdr:rowOff>
    </xdr:to>
    <xdr:sp macro="" textlink="">
      <xdr:nvSpPr>
        <xdr:cNvPr id="6235" name="テキスト ボックス 91"/>
        <xdr:cNvSpPr txBox="1"/>
      </xdr:nvSpPr>
      <xdr:spPr>
        <a:xfrm>
          <a:off x="1955800" y="7430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twoCellAnchor>
  <xdr:twoCellAnchor>
    <xdr:from>
      <xdr:col>2</xdr:col>
      <xdr:colOff>25400</xdr:colOff>
      <xdr:row>42</xdr:row>
      <xdr:rowOff>95250</xdr:rowOff>
    </xdr:from>
    <xdr:to>
      <xdr:col>2</xdr:col>
      <xdr:colOff>127000</xdr:colOff>
      <xdr:row>43</xdr:row>
      <xdr:rowOff>25400</xdr:rowOff>
    </xdr:to>
    <xdr:sp macro="" textlink="">
      <xdr:nvSpPr>
        <xdr:cNvPr id="6236" name="円/楕円 92"/>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43</xdr:row>
      <xdr:rowOff>10160</xdr:rowOff>
    </xdr:from>
    <xdr:to>
      <xdr:col>2</xdr:col>
      <xdr:colOff>456565</xdr:colOff>
      <xdr:row>44</xdr:row>
      <xdr:rowOff>97790</xdr:rowOff>
    </xdr:to>
    <xdr:sp macro="" textlink="">
      <xdr:nvSpPr>
        <xdr:cNvPr id="6237" name="テキスト ボックス 93"/>
        <xdr:cNvSpPr txBox="1"/>
      </xdr:nvSpPr>
      <xdr:spPr>
        <a:xfrm>
          <a:off x="1066800" y="738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38"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twoCellAnchor editAs="oneCell">
    <xdr:from>
      <xdr:col>2</xdr:col>
      <xdr:colOff>321945</xdr:colOff>
      <xdr:row>53</xdr:row>
      <xdr:rowOff>101600</xdr:rowOff>
    </xdr:from>
    <xdr:to>
      <xdr:col>4</xdr:col>
      <xdr:colOff>388620</xdr:colOff>
      <xdr:row>55</xdr:row>
      <xdr:rowOff>67310</xdr:rowOff>
    </xdr:to>
    <xdr:sp macro="" textlink="">
      <xdr:nvSpPr>
        <xdr:cNvPr id="6239" name="テキスト ボックス 95"/>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twoCellAnchor>
  <xdr:twoCellAnchor editAs="oneCell">
    <xdr:from>
      <xdr:col>4</xdr:col>
      <xdr:colOff>516255</xdr:colOff>
      <xdr:row>53</xdr:row>
      <xdr:rowOff>76200</xdr:rowOff>
    </xdr:from>
    <xdr:to>
      <xdr:col>7</xdr:col>
      <xdr:colOff>109220</xdr:colOff>
      <xdr:row>55</xdr:row>
      <xdr:rowOff>91440</xdr:rowOff>
    </xdr:to>
    <xdr:sp macro="" textlink="">
      <xdr:nvSpPr>
        <xdr:cNvPr id="6240" name="テキスト ボックス 96"/>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6241" name="正方形/長方形 97"/>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6242" name="正方形/長方形 98"/>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3" name="正方形/長方形 99"/>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4" name="正方形/長方形 100"/>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5" name="正方形/長方形 101"/>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46" name="正方形/長方形 102"/>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47" name="正方形/長方形 103"/>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48"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49" name="正方形/長方形 105"/>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6250" name="テキスト ボックス 106"/>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建設事業に係る事業費の削減と市債発行の抑制を図ってきた結果、公債費の支出は改善傾向（前年度比△</a:t>
          </a:r>
          <a:r>
            <a:rPr kumimoji="1" lang="en-US" altLang="ja-JP" sz="1300">
              <a:latin typeface="ＭＳ Ｐゴシック"/>
            </a:rPr>
            <a:t>11.4</a:t>
          </a:r>
          <a:r>
            <a:rPr kumimoji="1" lang="ja-JP" altLang="en-US" sz="1300">
              <a:latin typeface="ＭＳ Ｐゴシック"/>
            </a:rPr>
            <a:t>％）にあるが、それ以上に、生活保護、障がい、児童、高齢者等、全般的に扶助費の負担が年々増大（前年度より＋</a:t>
          </a:r>
          <a:r>
            <a:rPr kumimoji="1" lang="en-US" altLang="ja-JP" sz="1300">
              <a:latin typeface="ＭＳ Ｐゴシック"/>
            </a:rPr>
            <a:t>3.6</a:t>
          </a:r>
          <a:r>
            <a:rPr kumimoji="1" lang="ja-JP" altLang="en-US" sz="1300">
              <a:latin typeface="ＭＳ Ｐゴシック"/>
            </a:rPr>
            <a:t>％）しており、その結果、経常収支は例年</a:t>
          </a:r>
          <a:r>
            <a:rPr kumimoji="1" lang="en-US" altLang="ja-JP" sz="1300">
              <a:latin typeface="ＭＳ Ｐゴシック"/>
            </a:rPr>
            <a:t>100</a:t>
          </a:r>
          <a:r>
            <a:rPr kumimoji="1" lang="ja-JP" altLang="en-US" sz="1300">
              <a:latin typeface="ＭＳ Ｐゴシック"/>
            </a:rPr>
            <a:t>％に近い数値となっている。</a:t>
          </a:r>
        </a:p>
        <a:p>
          <a:r>
            <a:rPr kumimoji="1" lang="ja-JP" altLang="en-US" sz="1300">
              <a:latin typeface="ＭＳ Ｐゴシック"/>
            </a:rPr>
            <a:t>　今後も税収等の経常的一般財源の確保に努め、さらなる経常経費の削減と行政改革に継続的に取り組む必要がある。</a:t>
          </a: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6251" name="テキスト ボックス 107"/>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2" name="直線コネクタ 108"/>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6253" name="テキスト ボックス 109"/>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twoCellAnchor>
  <xdr:twoCellAnchor>
    <xdr:from>
      <xdr:col>1</xdr:col>
      <xdr:colOff>76200</xdr:colOff>
      <xdr:row>67</xdr:row>
      <xdr:rowOff>169545</xdr:rowOff>
    </xdr:from>
    <xdr:to>
      <xdr:col>8</xdr:col>
      <xdr:colOff>355600</xdr:colOff>
      <xdr:row>67</xdr:row>
      <xdr:rowOff>169545</xdr:rowOff>
    </xdr:to>
    <xdr:cxnSp macro="">
      <xdr:nvCxnSpPr>
        <xdr:cNvPr id="6254" name="直線コネクタ 110"/>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67</xdr:row>
      <xdr:rowOff>27305</xdr:rowOff>
    </xdr:from>
    <xdr:to>
      <xdr:col>1</xdr:col>
      <xdr:colOff>76200</xdr:colOff>
      <xdr:row>68</xdr:row>
      <xdr:rowOff>114935</xdr:rowOff>
    </xdr:to>
    <xdr:sp macro="" textlink="">
      <xdr:nvSpPr>
        <xdr:cNvPr id="6255" name="テキスト ボックス 111"/>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twoCellAnchor>
  <xdr:twoCellAnchor>
    <xdr:from>
      <xdr:col>1</xdr:col>
      <xdr:colOff>76200</xdr:colOff>
      <xdr:row>65</xdr:row>
      <xdr:rowOff>167640</xdr:rowOff>
    </xdr:from>
    <xdr:to>
      <xdr:col>8</xdr:col>
      <xdr:colOff>355600</xdr:colOff>
      <xdr:row>65</xdr:row>
      <xdr:rowOff>167640</xdr:rowOff>
    </xdr:to>
    <xdr:cxnSp macro="">
      <xdr:nvCxnSpPr>
        <xdr:cNvPr id="6256" name="直線コネクタ 112"/>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25400</xdr:rowOff>
    </xdr:from>
    <xdr:to>
      <xdr:col>1</xdr:col>
      <xdr:colOff>76200</xdr:colOff>
      <xdr:row>66</xdr:row>
      <xdr:rowOff>113030</xdr:rowOff>
    </xdr:to>
    <xdr:sp macro="" textlink="">
      <xdr:nvSpPr>
        <xdr:cNvPr id="6257" name="テキスト ボックス 113"/>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xdr:col>
      <xdr:colOff>76200</xdr:colOff>
      <xdr:row>63</xdr:row>
      <xdr:rowOff>166370</xdr:rowOff>
    </xdr:from>
    <xdr:to>
      <xdr:col>8</xdr:col>
      <xdr:colOff>355600</xdr:colOff>
      <xdr:row>63</xdr:row>
      <xdr:rowOff>166370</xdr:rowOff>
    </xdr:to>
    <xdr:cxnSp macro="">
      <xdr:nvCxnSpPr>
        <xdr:cNvPr id="6258" name="直線コネクタ 114"/>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23495</xdr:rowOff>
    </xdr:from>
    <xdr:to>
      <xdr:col>1</xdr:col>
      <xdr:colOff>76200</xdr:colOff>
      <xdr:row>64</xdr:row>
      <xdr:rowOff>111125</xdr:rowOff>
    </xdr:to>
    <xdr:sp macro="" textlink="">
      <xdr:nvSpPr>
        <xdr:cNvPr id="6259" name="テキスト ボックス 115"/>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twoCellAnchor>
  <xdr:twoCellAnchor>
    <xdr:from>
      <xdr:col>1</xdr:col>
      <xdr:colOff>76200</xdr:colOff>
      <xdr:row>61</xdr:row>
      <xdr:rowOff>164465</xdr:rowOff>
    </xdr:from>
    <xdr:to>
      <xdr:col>8</xdr:col>
      <xdr:colOff>355600</xdr:colOff>
      <xdr:row>61</xdr:row>
      <xdr:rowOff>164465</xdr:rowOff>
    </xdr:to>
    <xdr:cxnSp macro="">
      <xdr:nvCxnSpPr>
        <xdr:cNvPr id="6260" name="直線コネクタ 116"/>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61</xdr:row>
      <xdr:rowOff>22225</xdr:rowOff>
    </xdr:from>
    <xdr:to>
      <xdr:col>1</xdr:col>
      <xdr:colOff>76200</xdr:colOff>
      <xdr:row>62</xdr:row>
      <xdr:rowOff>109220</xdr:rowOff>
    </xdr:to>
    <xdr:sp macro="" textlink="">
      <xdr:nvSpPr>
        <xdr:cNvPr id="6261" name="テキスト ボックス 117"/>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dr:col>1</xdr:col>
      <xdr:colOff>76200</xdr:colOff>
      <xdr:row>59</xdr:row>
      <xdr:rowOff>162560</xdr:rowOff>
    </xdr:from>
    <xdr:to>
      <xdr:col>8</xdr:col>
      <xdr:colOff>355600</xdr:colOff>
      <xdr:row>59</xdr:row>
      <xdr:rowOff>162560</xdr:rowOff>
    </xdr:to>
    <xdr:cxnSp macro="">
      <xdr:nvCxnSpPr>
        <xdr:cNvPr id="6262" name="直線コネクタ 118"/>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59</xdr:row>
      <xdr:rowOff>20320</xdr:rowOff>
    </xdr:from>
    <xdr:to>
      <xdr:col>1</xdr:col>
      <xdr:colOff>76200</xdr:colOff>
      <xdr:row>60</xdr:row>
      <xdr:rowOff>107315</xdr:rowOff>
    </xdr:to>
    <xdr:sp macro="" textlink="">
      <xdr:nvSpPr>
        <xdr:cNvPr id="6263" name="テキスト ボックス 119"/>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twoCellAnchor>
  <xdr:twoCellAnchor>
    <xdr:from>
      <xdr:col>1</xdr:col>
      <xdr:colOff>76200</xdr:colOff>
      <xdr:row>57</xdr:row>
      <xdr:rowOff>160655</xdr:rowOff>
    </xdr:from>
    <xdr:to>
      <xdr:col>8</xdr:col>
      <xdr:colOff>355600</xdr:colOff>
      <xdr:row>57</xdr:row>
      <xdr:rowOff>160655</xdr:rowOff>
    </xdr:to>
    <xdr:cxnSp macro="">
      <xdr:nvCxnSpPr>
        <xdr:cNvPr id="6264" name="直線コネクタ 120"/>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18415</xdr:rowOff>
    </xdr:from>
    <xdr:to>
      <xdr:col>1</xdr:col>
      <xdr:colOff>76200</xdr:colOff>
      <xdr:row>58</xdr:row>
      <xdr:rowOff>105410</xdr:rowOff>
    </xdr:to>
    <xdr:sp macro="" textlink="">
      <xdr:nvSpPr>
        <xdr:cNvPr id="6265" name="テキスト ボックス 121"/>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6"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6267"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6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161290</xdr:rowOff>
    </xdr:from>
    <xdr:to>
      <xdr:col>7</xdr:col>
      <xdr:colOff>152400</xdr:colOff>
      <xdr:row>66</xdr:row>
      <xdr:rowOff>106680</xdr:rowOff>
    </xdr:to>
    <xdr:cxnSp macro="">
      <xdr:nvCxnSpPr>
        <xdr:cNvPr id="6269" name="直線コネクタ 125"/>
        <xdr:cNvCxnSpPr/>
      </xdr:nvCxnSpPr>
      <xdr:spPr>
        <a:xfrm flipV="1">
          <a:off x="4953000" y="10105390"/>
          <a:ext cx="0" cy="1316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66</xdr:row>
      <xdr:rowOff>78740</xdr:rowOff>
    </xdr:from>
    <xdr:to>
      <xdr:col>8</xdr:col>
      <xdr:colOff>317500</xdr:colOff>
      <xdr:row>67</xdr:row>
      <xdr:rowOff>166370</xdr:rowOff>
    </xdr:to>
    <xdr:sp macro="" textlink="">
      <xdr:nvSpPr>
        <xdr:cNvPr id="6270" name="財政構造の弾力性最小値テキスト"/>
        <xdr:cNvSpPr txBox="1"/>
      </xdr:nvSpPr>
      <xdr:spPr>
        <a:xfrm>
          <a:off x="5041900" y="1139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twoCellAnchor>
  <xdr:twoCellAnchor>
    <xdr:from>
      <xdr:col>7</xdr:col>
      <xdr:colOff>63500</xdr:colOff>
      <xdr:row>66</xdr:row>
      <xdr:rowOff>106680</xdr:rowOff>
    </xdr:from>
    <xdr:to>
      <xdr:col>7</xdr:col>
      <xdr:colOff>241300</xdr:colOff>
      <xdr:row>66</xdr:row>
      <xdr:rowOff>106680</xdr:rowOff>
    </xdr:to>
    <xdr:cxnSp macro="">
      <xdr:nvCxnSpPr>
        <xdr:cNvPr id="6271" name="直線コネクタ 127"/>
        <xdr:cNvCxnSpPr/>
      </xdr:nvCxnSpPr>
      <xdr:spPr>
        <a:xfrm>
          <a:off x="4864100" y="1142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57</xdr:row>
      <xdr:rowOff>76200</xdr:rowOff>
    </xdr:from>
    <xdr:to>
      <xdr:col>8</xdr:col>
      <xdr:colOff>317500</xdr:colOff>
      <xdr:row>58</xdr:row>
      <xdr:rowOff>163195</xdr:rowOff>
    </xdr:to>
    <xdr:sp macro="" textlink="">
      <xdr:nvSpPr>
        <xdr:cNvPr id="6272" name="財政構造の弾力性最大値テキスト"/>
        <xdr:cNvSpPr txBox="1"/>
      </xdr:nvSpPr>
      <xdr:spPr>
        <a:xfrm>
          <a:off x="5041900" y="9848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twoCellAnchor>
  <xdr:twoCellAnchor>
    <xdr:from>
      <xdr:col>7</xdr:col>
      <xdr:colOff>63500</xdr:colOff>
      <xdr:row>58</xdr:row>
      <xdr:rowOff>161290</xdr:rowOff>
    </xdr:from>
    <xdr:to>
      <xdr:col>7</xdr:col>
      <xdr:colOff>241300</xdr:colOff>
      <xdr:row>58</xdr:row>
      <xdr:rowOff>161290</xdr:rowOff>
    </xdr:to>
    <xdr:cxnSp macro="">
      <xdr:nvCxnSpPr>
        <xdr:cNvPr id="6273" name="直線コネクタ 129"/>
        <xdr:cNvCxnSpPr/>
      </xdr:nvCxnSpPr>
      <xdr:spPr>
        <a:xfrm>
          <a:off x="4864100" y="1010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70485</xdr:rowOff>
    </xdr:from>
    <xdr:to>
      <xdr:col>7</xdr:col>
      <xdr:colOff>152400</xdr:colOff>
      <xdr:row>65</xdr:row>
      <xdr:rowOff>15875</xdr:rowOff>
    </xdr:to>
    <xdr:cxnSp macro="">
      <xdr:nvCxnSpPr>
        <xdr:cNvPr id="6274" name="直線コネクタ 130"/>
        <xdr:cNvCxnSpPr/>
      </xdr:nvCxnSpPr>
      <xdr:spPr>
        <a:xfrm flipV="1">
          <a:off x="4114800" y="11043285"/>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61</xdr:row>
      <xdr:rowOff>75565</xdr:rowOff>
    </xdr:from>
    <xdr:to>
      <xdr:col>8</xdr:col>
      <xdr:colOff>317500</xdr:colOff>
      <xdr:row>62</xdr:row>
      <xdr:rowOff>162560</xdr:rowOff>
    </xdr:to>
    <xdr:sp macro="" textlink="">
      <xdr:nvSpPr>
        <xdr:cNvPr id="6275" name="財政構造の弾力性平均値テキスト"/>
        <xdr:cNvSpPr txBox="1"/>
      </xdr:nvSpPr>
      <xdr:spPr>
        <a:xfrm>
          <a:off x="5041900" y="10534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twoCellAnchor>
  <xdr:twoCellAnchor>
    <xdr:from>
      <xdr:col>7</xdr:col>
      <xdr:colOff>101600</xdr:colOff>
      <xdr:row>62</xdr:row>
      <xdr:rowOff>59055</xdr:rowOff>
    </xdr:from>
    <xdr:to>
      <xdr:col>7</xdr:col>
      <xdr:colOff>203200</xdr:colOff>
      <xdr:row>62</xdr:row>
      <xdr:rowOff>160655</xdr:rowOff>
    </xdr:to>
    <xdr:sp macro="" textlink="">
      <xdr:nvSpPr>
        <xdr:cNvPr id="6276" name="フローチャート : 判断 132"/>
        <xdr:cNvSpPr/>
      </xdr:nvSpPr>
      <xdr:spPr>
        <a:xfrm>
          <a:off x="4902200" y="1068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15875</xdr:rowOff>
    </xdr:to>
    <xdr:cxnSp macro="">
      <xdr:nvCxnSpPr>
        <xdr:cNvPr id="6277" name="直線コネクタ 133"/>
        <xdr:cNvCxnSpPr/>
      </xdr:nvCxnSpPr>
      <xdr:spPr>
        <a:xfrm>
          <a:off x="3225800" y="111328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3810</xdr:rowOff>
    </xdr:from>
    <xdr:to>
      <xdr:col>6</xdr:col>
      <xdr:colOff>50800</xdr:colOff>
      <xdr:row>62</xdr:row>
      <xdr:rowOff>105410</xdr:rowOff>
    </xdr:to>
    <xdr:sp macro="" textlink="">
      <xdr:nvSpPr>
        <xdr:cNvPr id="6278" name="フローチャート : 判断 134"/>
        <xdr:cNvSpPr/>
      </xdr:nvSpPr>
      <xdr:spPr>
        <a:xfrm>
          <a:off x="40640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60</xdr:row>
      <xdr:rowOff>115570</xdr:rowOff>
    </xdr:from>
    <xdr:to>
      <xdr:col>6</xdr:col>
      <xdr:colOff>355600</xdr:colOff>
      <xdr:row>62</xdr:row>
      <xdr:rowOff>31750</xdr:rowOff>
    </xdr:to>
    <xdr:sp macro="" textlink="">
      <xdr:nvSpPr>
        <xdr:cNvPr id="6279" name="テキスト ボックス 135"/>
        <xdr:cNvSpPr txBox="1"/>
      </xdr:nvSpPr>
      <xdr:spPr>
        <a:xfrm>
          <a:off x="3733800" y="10402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twoCellAnchor>
  <xdr:twoCellAnchor>
    <xdr:from>
      <xdr:col>3</xdr:col>
      <xdr:colOff>279400</xdr:colOff>
      <xdr:row>64</xdr:row>
      <xdr:rowOff>153035</xdr:rowOff>
    </xdr:from>
    <xdr:to>
      <xdr:col>4</xdr:col>
      <xdr:colOff>482600</xdr:colOff>
      <xdr:row>64</xdr:row>
      <xdr:rowOff>160020</xdr:rowOff>
    </xdr:to>
    <xdr:cxnSp macro="">
      <xdr:nvCxnSpPr>
        <xdr:cNvPr id="6280" name="直線コネクタ 136"/>
        <xdr:cNvCxnSpPr/>
      </xdr:nvCxnSpPr>
      <xdr:spPr>
        <a:xfrm>
          <a:off x="2336800" y="111258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86360</xdr:rowOff>
    </xdr:from>
    <xdr:to>
      <xdr:col>4</xdr:col>
      <xdr:colOff>533400</xdr:colOff>
      <xdr:row>62</xdr:row>
      <xdr:rowOff>15875</xdr:rowOff>
    </xdr:to>
    <xdr:sp macro="" textlink="">
      <xdr:nvSpPr>
        <xdr:cNvPr id="6281" name="フローチャート : 判断 137"/>
        <xdr:cNvSpPr/>
      </xdr:nvSpPr>
      <xdr:spPr>
        <a:xfrm>
          <a:off x="31750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60</xdr:row>
      <xdr:rowOff>26035</xdr:rowOff>
    </xdr:from>
    <xdr:to>
      <xdr:col>5</xdr:col>
      <xdr:colOff>177800</xdr:colOff>
      <xdr:row>61</xdr:row>
      <xdr:rowOff>113665</xdr:rowOff>
    </xdr:to>
    <xdr:sp macro="" textlink="">
      <xdr:nvSpPr>
        <xdr:cNvPr id="6282" name="テキスト ボックス 138"/>
        <xdr:cNvSpPr txBox="1"/>
      </xdr:nvSpPr>
      <xdr:spPr>
        <a:xfrm>
          <a:off x="2844800" y="10313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twoCellAnchor>
  <xdr:twoCellAnchor>
    <xdr:from>
      <xdr:col>2</xdr:col>
      <xdr:colOff>76200</xdr:colOff>
      <xdr:row>64</xdr:row>
      <xdr:rowOff>146050</xdr:rowOff>
    </xdr:from>
    <xdr:to>
      <xdr:col>3</xdr:col>
      <xdr:colOff>279400</xdr:colOff>
      <xdr:row>64</xdr:row>
      <xdr:rowOff>153035</xdr:rowOff>
    </xdr:to>
    <xdr:cxnSp macro="">
      <xdr:nvCxnSpPr>
        <xdr:cNvPr id="6283" name="直線コネクタ 139"/>
        <xdr:cNvCxnSpPr/>
      </xdr:nvCxnSpPr>
      <xdr:spPr>
        <a:xfrm>
          <a:off x="1447800" y="111188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127000</xdr:rowOff>
    </xdr:from>
    <xdr:to>
      <xdr:col>3</xdr:col>
      <xdr:colOff>330200</xdr:colOff>
      <xdr:row>62</xdr:row>
      <xdr:rowOff>57150</xdr:rowOff>
    </xdr:to>
    <xdr:sp macro="" textlink="">
      <xdr:nvSpPr>
        <xdr:cNvPr id="6284" name="フローチャート : 判断 140"/>
        <xdr:cNvSpPr/>
      </xdr:nvSpPr>
      <xdr:spPr>
        <a:xfrm>
          <a:off x="2286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60</xdr:row>
      <xdr:rowOff>67310</xdr:rowOff>
    </xdr:from>
    <xdr:to>
      <xdr:col>3</xdr:col>
      <xdr:colOff>659765</xdr:colOff>
      <xdr:row>61</xdr:row>
      <xdr:rowOff>154940</xdr:rowOff>
    </xdr:to>
    <xdr:sp macro="" textlink="">
      <xdr:nvSpPr>
        <xdr:cNvPr id="6285" name="テキスト ボックス 141"/>
        <xdr:cNvSpPr txBox="1"/>
      </xdr:nvSpPr>
      <xdr:spPr>
        <a:xfrm>
          <a:off x="1955800" y="10354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twoCellAnchor>
  <xdr:twoCellAnchor>
    <xdr:from>
      <xdr:col>2</xdr:col>
      <xdr:colOff>25400</xdr:colOff>
      <xdr:row>61</xdr:row>
      <xdr:rowOff>86360</xdr:rowOff>
    </xdr:from>
    <xdr:to>
      <xdr:col>2</xdr:col>
      <xdr:colOff>127000</xdr:colOff>
      <xdr:row>62</xdr:row>
      <xdr:rowOff>15875</xdr:rowOff>
    </xdr:to>
    <xdr:sp macro="" textlink="">
      <xdr:nvSpPr>
        <xdr:cNvPr id="6286" name="フローチャート : 判断 142"/>
        <xdr:cNvSpPr/>
      </xdr:nvSpPr>
      <xdr:spPr>
        <a:xfrm>
          <a:off x="13970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60</xdr:row>
      <xdr:rowOff>26035</xdr:rowOff>
    </xdr:from>
    <xdr:to>
      <xdr:col>2</xdr:col>
      <xdr:colOff>456565</xdr:colOff>
      <xdr:row>61</xdr:row>
      <xdr:rowOff>113665</xdr:rowOff>
    </xdr:to>
    <xdr:sp macro="" textlink="">
      <xdr:nvSpPr>
        <xdr:cNvPr id="6287" name="テキスト ボックス 143"/>
        <xdr:cNvSpPr txBox="1"/>
      </xdr:nvSpPr>
      <xdr:spPr>
        <a:xfrm>
          <a:off x="1066800" y="10313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6288" name="テキスト ボックス 144"/>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6289"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6290" name="テキスト ボックス 146"/>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6291"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6292"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7</xdr:col>
      <xdr:colOff>101600</xdr:colOff>
      <xdr:row>64</xdr:row>
      <xdr:rowOff>19685</xdr:rowOff>
    </xdr:from>
    <xdr:to>
      <xdr:col>7</xdr:col>
      <xdr:colOff>203200</xdr:colOff>
      <xdr:row>64</xdr:row>
      <xdr:rowOff>121285</xdr:rowOff>
    </xdr:to>
    <xdr:sp macro="" textlink="">
      <xdr:nvSpPr>
        <xdr:cNvPr id="6293" name="円/楕円 149"/>
        <xdr:cNvSpPr/>
      </xdr:nvSpPr>
      <xdr:spPr>
        <a:xfrm>
          <a:off x="49022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241300</xdr:colOff>
      <xdr:row>63</xdr:row>
      <xdr:rowOff>163195</xdr:rowOff>
    </xdr:from>
    <xdr:to>
      <xdr:col>8</xdr:col>
      <xdr:colOff>317500</xdr:colOff>
      <xdr:row>65</xdr:row>
      <xdr:rowOff>79375</xdr:rowOff>
    </xdr:to>
    <xdr:sp macro="" textlink="">
      <xdr:nvSpPr>
        <xdr:cNvPr id="6294" name="財政構造の弾力性該当値テキスト"/>
        <xdr:cNvSpPr txBox="1"/>
      </xdr:nvSpPr>
      <xdr:spPr>
        <a:xfrm>
          <a:off x="5041900" y="10964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twoCellAnchor>
  <xdr:twoCellAnchor>
    <xdr:from>
      <xdr:col>5</xdr:col>
      <xdr:colOff>635000</xdr:colOff>
      <xdr:row>64</xdr:row>
      <xdr:rowOff>136525</xdr:rowOff>
    </xdr:from>
    <xdr:to>
      <xdr:col>6</xdr:col>
      <xdr:colOff>50800</xdr:colOff>
      <xdr:row>65</xdr:row>
      <xdr:rowOff>66675</xdr:rowOff>
    </xdr:to>
    <xdr:sp macro="" textlink="">
      <xdr:nvSpPr>
        <xdr:cNvPr id="6295" name="円/楕円 151"/>
        <xdr:cNvSpPr/>
      </xdr:nvSpPr>
      <xdr:spPr>
        <a:xfrm>
          <a:off x="4064000" y="111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65</xdr:row>
      <xdr:rowOff>52070</xdr:rowOff>
    </xdr:from>
    <xdr:to>
      <xdr:col>6</xdr:col>
      <xdr:colOff>355600</xdr:colOff>
      <xdr:row>66</xdr:row>
      <xdr:rowOff>139065</xdr:rowOff>
    </xdr:to>
    <xdr:sp macro="" textlink="">
      <xdr:nvSpPr>
        <xdr:cNvPr id="6296" name="テキスト ボックス 152"/>
        <xdr:cNvSpPr txBox="1"/>
      </xdr:nvSpPr>
      <xdr:spPr>
        <a:xfrm>
          <a:off x="3733800" y="111963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twoCellAnchor>
  <xdr:twoCellAnchor>
    <xdr:from>
      <xdr:col>4</xdr:col>
      <xdr:colOff>431800</xdr:colOff>
      <xdr:row>64</xdr:row>
      <xdr:rowOff>109220</xdr:rowOff>
    </xdr:from>
    <xdr:to>
      <xdr:col>4</xdr:col>
      <xdr:colOff>533400</xdr:colOff>
      <xdr:row>65</xdr:row>
      <xdr:rowOff>39370</xdr:rowOff>
    </xdr:to>
    <xdr:sp macro="" textlink="">
      <xdr:nvSpPr>
        <xdr:cNvPr id="6297" name="円/楕円 153"/>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65</xdr:row>
      <xdr:rowOff>24130</xdr:rowOff>
    </xdr:from>
    <xdr:to>
      <xdr:col>5</xdr:col>
      <xdr:colOff>177800</xdr:colOff>
      <xdr:row>66</xdr:row>
      <xdr:rowOff>111760</xdr:rowOff>
    </xdr:to>
    <xdr:sp macro="" textlink="">
      <xdr:nvSpPr>
        <xdr:cNvPr id="6298" name="テキスト ボックス 154"/>
        <xdr:cNvSpPr txBox="1"/>
      </xdr:nvSpPr>
      <xdr:spPr>
        <a:xfrm>
          <a:off x="2844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twoCellAnchor>
  <xdr:twoCellAnchor>
    <xdr:from>
      <xdr:col>3</xdr:col>
      <xdr:colOff>228600</xdr:colOff>
      <xdr:row>64</xdr:row>
      <xdr:rowOff>102235</xdr:rowOff>
    </xdr:from>
    <xdr:to>
      <xdr:col>3</xdr:col>
      <xdr:colOff>330200</xdr:colOff>
      <xdr:row>65</xdr:row>
      <xdr:rowOff>32385</xdr:rowOff>
    </xdr:to>
    <xdr:sp macro="" textlink="">
      <xdr:nvSpPr>
        <xdr:cNvPr id="6299" name="円/楕円 155"/>
        <xdr:cNvSpPr/>
      </xdr:nvSpPr>
      <xdr:spPr>
        <a:xfrm>
          <a:off x="2286000" y="110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65</xdr:row>
      <xdr:rowOff>17780</xdr:rowOff>
    </xdr:from>
    <xdr:to>
      <xdr:col>3</xdr:col>
      <xdr:colOff>659765</xdr:colOff>
      <xdr:row>66</xdr:row>
      <xdr:rowOff>104775</xdr:rowOff>
    </xdr:to>
    <xdr:sp macro="" textlink="">
      <xdr:nvSpPr>
        <xdr:cNvPr id="6300" name="テキスト ボックス 156"/>
        <xdr:cNvSpPr txBox="1"/>
      </xdr:nvSpPr>
      <xdr:spPr>
        <a:xfrm>
          <a:off x="1955800" y="11162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twoCellAnchor>
  <xdr:twoCellAnchor>
    <xdr:from>
      <xdr:col>2</xdr:col>
      <xdr:colOff>25400</xdr:colOff>
      <xdr:row>64</xdr:row>
      <xdr:rowOff>95250</xdr:rowOff>
    </xdr:from>
    <xdr:to>
      <xdr:col>2</xdr:col>
      <xdr:colOff>127000</xdr:colOff>
      <xdr:row>65</xdr:row>
      <xdr:rowOff>25400</xdr:rowOff>
    </xdr:to>
    <xdr:sp macro="" textlink="">
      <xdr:nvSpPr>
        <xdr:cNvPr id="6301" name="円/楕円 157"/>
        <xdr:cNvSpPr/>
      </xdr:nvSpPr>
      <xdr:spPr>
        <a:xfrm>
          <a:off x="1397000" y="110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65</xdr:row>
      <xdr:rowOff>10160</xdr:rowOff>
    </xdr:from>
    <xdr:to>
      <xdr:col>2</xdr:col>
      <xdr:colOff>456565</xdr:colOff>
      <xdr:row>66</xdr:row>
      <xdr:rowOff>97790</xdr:rowOff>
    </xdr:to>
    <xdr:sp macro="" textlink="">
      <xdr:nvSpPr>
        <xdr:cNvPr id="6302" name="テキスト ボックス 158"/>
        <xdr:cNvSpPr txBox="1"/>
      </xdr:nvSpPr>
      <xdr:spPr>
        <a:xfrm>
          <a:off x="1066800" y="1115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3"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twoCellAnchor editAs="oneCell">
    <xdr:from>
      <xdr:col>1</xdr:col>
      <xdr:colOff>118110</xdr:colOff>
      <xdr:row>75</xdr:row>
      <xdr:rowOff>139700</xdr:rowOff>
    </xdr:from>
    <xdr:to>
      <xdr:col>5</xdr:col>
      <xdr:colOff>593090</xdr:colOff>
      <xdr:row>77</xdr:row>
      <xdr:rowOff>106045</xdr:rowOff>
    </xdr:to>
    <xdr:sp macro="" textlink="">
      <xdr:nvSpPr>
        <xdr:cNvPr id="6304" name="テキスト ボックス 160"/>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twoCellAnchor>
  <xdr:twoCellAnchor editAs="oneCell">
    <xdr:from>
      <xdr:col>6</xdr:col>
      <xdr:colOff>34290</xdr:colOff>
      <xdr:row>75</xdr:row>
      <xdr:rowOff>114300</xdr:rowOff>
    </xdr:from>
    <xdr:to>
      <xdr:col>8</xdr:col>
      <xdr:colOff>313055</xdr:colOff>
      <xdr:row>77</xdr:row>
      <xdr:rowOff>130175</xdr:rowOff>
    </xdr:to>
    <xdr:sp macro="" textlink="">
      <xdr:nvSpPr>
        <xdr:cNvPr id="6305"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[115,442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6306"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6307"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08"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09"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10"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11"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12"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3"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4"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6315"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a:t>
          </a:r>
          <a:r>
            <a:rPr kumimoji="1" lang="en-US" altLang="ja-JP" sz="1200">
              <a:latin typeface="ＭＳ Ｐゴシック"/>
            </a:rPr>
            <a:t>27</a:t>
          </a:r>
          <a:r>
            <a:rPr kumimoji="1" lang="ja-JP" altLang="en-US" sz="1200">
              <a:latin typeface="ＭＳ Ｐゴシック"/>
            </a:rPr>
            <a:t>年度決算において、人件費はほぼ前年同額、物件費は△</a:t>
          </a:r>
          <a:r>
            <a:rPr kumimoji="1" lang="en-US" altLang="ja-JP" sz="1200">
              <a:latin typeface="ＭＳ Ｐゴシック"/>
            </a:rPr>
            <a:t>1.3</a:t>
          </a:r>
          <a:r>
            <a:rPr kumimoji="1" lang="ja-JP" altLang="en-US" sz="1200">
              <a:latin typeface="ＭＳ Ｐゴシック"/>
            </a:rPr>
            <a:t>億円の減となっているが、本市人口が年々減少傾向にあることから、人口</a:t>
          </a:r>
          <a:r>
            <a:rPr kumimoji="1" lang="en-US" altLang="ja-JP" sz="1200">
              <a:latin typeface="ＭＳ Ｐゴシック"/>
            </a:rPr>
            <a:t>1</a:t>
          </a:r>
          <a:r>
            <a:rPr kumimoji="1" lang="ja-JP" altLang="en-US" sz="1200">
              <a:latin typeface="ＭＳ Ｐゴシック"/>
            </a:rPr>
            <a:t>人当たりの経費としては大きな削減が困難な状況である。例年、類似団体平均値を下回っていたにもかかわらず、</a:t>
          </a:r>
          <a:r>
            <a:rPr kumimoji="1" lang="en-US" altLang="ja-JP" sz="1200">
              <a:latin typeface="ＭＳ Ｐゴシック"/>
            </a:rPr>
            <a:t>27</a:t>
          </a:r>
          <a:r>
            <a:rPr kumimoji="1" lang="ja-JP" altLang="en-US" sz="1200">
              <a:latin typeface="ＭＳ Ｐゴシック"/>
            </a:rPr>
            <a:t>年度に大きく超過してしまっているため、他市町村の状況を調査して、効果が見込めるような事例・取り組みは積極的に導入を検討していく。</a:t>
          </a:r>
          <a:endParaRPr kumimoji="1" lang="en-US" altLang="ja-JP" sz="1200">
            <a:latin typeface="ＭＳ Ｐゴシック"/>
          </a:endParaRP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6316"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17"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6318"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twoCellAnchor>
  <xdr:twoCellAnchor>
    <xdr:from>
      <xdr:col>1</xdr:col>
      <xdr:colOff>76200</xdr:colOff>
      <xdr:row>89</xdr:row>
      <xdr:rowOff>150495</xdr:rowOff>
    </xdr:from>
    <xdr:to>
      <xdr:col>8</xdr:col>
      <xdr:colOff>355600</xdr:colOff>
      <xdr:row>89</xdr:row>
      <xdr:rowOff>150495</xdr:rowOff>
    </xdr:to>
    <xdr:cxnSp macro="">
      <xdr:nvCxnSpPr>
        <xdr:cNvPr id="6319"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89</xdr:row>
      <xdr:rowOff>8255</xdr:rowOff>
    </xdr:from>
    <xdr:to>
      <xdr:col>1</xdr:col>
      <xdr:colOff>76200</xdr:colOff>
      <xdr:row>90</xdr:row>
      <xdr:rowOff>95250</xdr:rowOff>
    </xdr:to>
    <xdr:sp macro="" textlink="">
      <xdr:nvSpPr>
        <xdr:cNvPr id="6320"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twoCellAnchor>
  <xdr:twoCellAnchor>
    <xdr:from>
      <xdr:col>1</xdr:col>
      <xdr:colOff>76200</xdr:colOff>
      <xdr:row>87</xdr:row>
      <xdr:rowOff>90805</xdr:rowOff>
    </xdr:from>
    <xdr:to>
      <xdr:col>8</xdr:col>
      <xdr:colOff>355600</xdr:colOff>
      <xdr:row>87</xdr:row>
      <xdr:rowOff>90805</xdr:rowOff>
    </xdr:to>
    <xdr:cxnSp macro="">
      <xdr:nvCxnSpPr>
        <xdr:cNvPr id="6321"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86</xdr:row>
      <xdr:rowOff>120650</xdr:rowOff>
    </xdr:from>
    <xdr:to>
      <xdr:col>1</xdr:col>
      <xdr:colOff>76200</xdr:colOff>
      <xdr:row>88</xdr:row>
      <xdr:rowOff>36195</xdr:rowOff>
    </xdr:to>
    <xdr:sp macro="" textlink="">
      <xdr:nvSpPr>
        <xdr:cNvPr id="6322"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twoCellAnchor>
  <xdr:twoCellAnchor>
    <xdr:from>
      <xdr:col>1</xdr:col>
      <xdr:colOff>76200</xdr:colOff>
      <xdr:row>85</xdr:row>
      <xdr:rowOff>31750</xdr:rowOff>
    </xdr:from>
    <xdr:to>
      <xdr:col>8</xdr:col>
      <xdr:colOff>355600</xdr:colOff>
      <xdr:row>85</xdr:row>
      <xdr:rowOff>31750</xdr:rowOff>
    </xdr:to>
    <xdr:cxnSp macro="">
      <xdr:nvCxnSpPr>
        <xdr:cNvPr id="6323"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84</xdr:row>
      <xdr:rowOff>60960</xdr:rowOff>
    </xdr:from>
    <xdr:to>
      <xdr:col>1</xdr:col>
      <xdr:colOff>76200</xdr:colOff>
      <xdr:row>85</xdr:row>
      <xdr:rowOff>148590</xdr:rowOff>
    </xdr:to>
    <xdr:sp macro="" textlink="">
      <xdr:nvSpPr>
        <xdr:cNvPr id="6324"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twoCellAnchor>
  <xdr:twoCellAnchor>
    <xdr:from>
      <xdr:col>1</xdr:col>
      <xdr:colOff>76200</xdr:colOff>
      <xdr:row>82</xdr:row>
      <xdr:rowOff>144145</xdr:rowOff>
    </xdr:from>
    <xdr:to>
      <xdr:col>8</xdr:col>
      <xdr:colOff>355600</xdr:colOff>
      <xdr:row>82</xdr:row>
      <xdr:rowOff>144145</xdr:rowOff>
    </xdr:to>
    <xdr:cxnSp macro="">
      <xdr:nvCxnSpPr>
        <xdr:cNvPr id="6325"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82</xdr:row>
      <xdr:rowOff>1905</xdr:rowOff>
    </xdr:from>
    <xdr:to>
      <xdr:col>1</xdr:col>
      <xdr:colOff>76200</xdr:colOff>
      <xdr:row>83</xdr:row>
      <xdr:rowOff>89535</xdr:rowOff>
    </xdr:to>
    <xdr:sp macro="" textlink="">
      <xdr:nvSpPr>
        <xdr:cNvPr id="6326"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twoCellAnchor>
  <xdr:twoCellAnchor>
    <xdr:from>
      <xdr:col>1</xdr:col>
      <xdr:colOff>76200</xdr:colOff>
      <xdr:row>80</xdr:row>
      <xdr:rowOff>84455</xdr:rowOff>
    </xdr:from>
    <xdr:to>
      <xdr:col>8</xdr:col>
      <xdr:colOff>355600</xdr:colOff>
      <xdr:row>80</xdr:row>
      <xdr:rowOff>84455</xdr:rowOff>
    </xdr:to>
    <xdr:cxnSp macro="">
      <xdr:nvCxnSpPr>
        <xdr:cNvPr id="6327"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79</xdr:row>
      <xdr:rowOff>113665</xdr:rowOff>
    </xdr:from>
    <xdr:to>
      <xdr:col>1</xdr:col>
      <xdr:colOff>76200</xdr:colOff>
      <xdr:row>81</xdr:row>
      <xdr:rowOff>29210</xdr:rowOff>
    </xdr:to>
    <xdr:sp macro="" textlink="">
      <xdr:nvSpPr>
        <xdr:cNvPr id="6328"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29"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1</xdr:col>
      <xdr:colOff>76200</xdr:colOff>
      <xdr:row>78</xdr:row>
      <xdr:rowOff>141605</xdr:rowOff>
    </xdr:to>
    <xdr:sp macro="" textlink="">
      <xdr:nvSpPr>
        <xdr:cNvPr id="6330"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3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132080</xdr:rowOff>
    </xdr:from>
    <xdr:to>
      <xdr:col>7</xdr:col>
      <xdr:colOff>152400</xdr:colOff>
      <xdr:row>89</xdr:row>
      <xdr:rowOff>132080</xdr:rowOff>
    </xdr:to>
    <xdr:cxnSp macro="">
      <xdr:nvCxnSpPr>
        <xdr:cNvPr id="6332" name="直線コネクタ 188"/>
        <xdr:cNvCxnSpPr/>
      </xdr:nvCxnSpPr>
      <xdr:spPr>
        <a:xfrm flipV="1">
          <a:off x="4953000" y="14019530"/>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89</xdr:row>
      <xdr:rowOff>104140</xdr:rowOff>
    </xdr:from>
    <xdr:to>
      <xdr:col>8</xdr:col>
      <xdr:colOff>317500</xdr:colOff>
      <xdr:row>91</xdr:row>
      <xdr:rowOff>20320</xdr:rowOff>
    </xdr:to>
    <xdr:sp macro="" textlink="">
      <xdr:nvSpPr>
        <xdr:cNvPr id="6333" name="人件費・物件費等の状況最小値テキスト"/>
        <xdr:cNvSpPr txBox="1"/>
      </xdr:nvSpPr>
      <xdr:spPr>
        <a:xfrm>
          <a:off x="5041900" y="1536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twoCellAnchor>
  <xdr:twoCellAnchor>
    <xdr:from>
      <xdr:col>7</xdr:col>
      <xdr:colOff>63500</xdr:colOff>
      <xdr:row>89</xdr:row>
      <xdr:rowOff>132080</xdr:rowOff>
    </xdr:from>
    <xdr:to>
      <xdr:col>7</xdr:col>
      <xdr:colOff>241300</xdr:colOff>
      <xdr:row>89</xdr:row>
      <xdr:rowOff>132080</xdr:rowOff>
    </xdr:to>
    <xdr:cxnSp macro="">
      <xdr:nvCxnSpPr>
        <xdr:cNvPr id="6334" name="直線コネクタ 190"/>
        <xdr:cNvCxnSpPr/>
      </xdr:nvCxnSpPr>
      <xdr:spPr>
        <a:xfrm>
          <a:off x="4864100" y="1539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80</xdr:row>
      <xdr:rowOff>46355</xdr:rowOff>
    </xdr:from>
    <xdr:to>
      <xdr:col>8</xdr:col>
      <xdr:colOff>317500</xdr:colOff>
      <xdr:row>81</xdr:row>
      <xdr:rowOff>133985</xdr:rowOff>
    </xdr:to>
    <xdr:sp macro="" textlink="">
      <xdr:nvSpPr>
        <xdr:cNvPr id="6335" name="人件費・物件費等の状況最大値テキスト"/>
        <xdr:cNvSpPr txBox="1"/>
      </xdr:nvSpPr>
      <xdr:spPr>
        <a:xfrm>
          <a:off x="5041900" y="1376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twoCellAnchor>
  <xdr:twoCellAnchor>
    <xdr:from>
      <xdr:col>7</xdr:col>
      <xdr:colOff>63500</xdr:colOff>
      <xdr:row>81</xdr:row>
      <xdr:rowOff>132080</xdr:rowOff>
    </xdr:from>
    <xdr:to>
      <xdr:col>7</xdr:col>
      <xdr:colOff>241300</xdr:colOff>
      <xdr:row>81</xdr:row>
      <xdr:rowOff>132080</xdr:rowOff>
    </xdr:to>
    <xdr:cxnSp macro="">
      <xdr:nvCxnSpPr>
        <xdr:cNvPr id="6336" name="直線コネクタ 192"/>
        <xdr:cNvCxnSpPr/>
      </xdr:nvCxnSpPr>
      <xdr:spPr>
        <a:xfrm>
          <a:off x="4864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142240</xdr:rowOff>
    </xdr:from>
    <xdr:to>
      <xdr:col>7</xdr:col>
      <xdr:colOff>152400</xdr:colOff>
      <xdr:row>84</xdr:row>
      <xdr:rowOff>162560</xdr:rowOff>
    </xdr:to>
    <xdr:cxnSp macro="">
      <xdr:nvCxnSpPr>
        <xdr:cNvPr id="6337" name="直線コネクタ 193"/>
        <xdr:cNvCxnSpPr/>
      </xdr:nvCxnSpPr>
      <xdr:spPr>
        <a:xfrm flipV="1">
          <a:off x="4114800" y="145440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82</xdr:row>
      <xdr:rowOff>153035</xdr:rowOff>
    </xdr:from>
    <xdr:to>
      <xdr:col>8</xdr:col>
      <xdr:colOff>317500</xdr:colOff>
      <xdr:row>84</xdr:row>
      <xdr:rowOff>69215</xdr:rowOff>
    </xdr:to>
    <xdr:sp macro="" textlink="">
      <xdr:nvSpPr>
        <xdr:cNvPr id="6338" name="人件費・物件費等の状況平均値テキスト"/>
        <xdr:cNvSpPr txBox="1"/>
      </xdr:nvSpPr>
      <xdr:spPr>
        <a:xfrm>
          <a:off x="5041900" y="14211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twoCellAnchor>
  <xdr:twoCellAnchor>
    <xdr:from>
      <xdr:col>7</xdr:col>
      <xdr:colOff>101600</xdr:colOff>
      <xdr:row>83</xdr:row>
      <xdr:rowOff>136525</xdr:rowOff>
    </xdr:from>
    <xdr:to>
      <xdr:col>7</xdr:col>
      <xdr:colOff>203200</xdr:colOff>
      <xdr:row>84</xdr:row>
      <xdr:rowOff>66675</xdr:rowOff>
    </xdr:to>
    <xdr:sp macro="" textlink="">
      <xdr:nvSpPr>
        <xdr:cNvPr id="6339" name="フローチャート : 判断 195"/>
        <xdr:cNvSpPr/>
      </xdr:nvSpPr>
      <xdr:spPr>
        <a:xfrm>
          <a:off x="49022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95250</xdr:rowOff>
    </xdr:from>
    <xdr:to>
      <xdr:col>6</xdr:col>
      <xdr:colOff>0</xdr:colOff>
      <xdr:row>84</xdr:row>
      <xdr:rowOff>162560</xdr:rowOff>
    </xdr:to>
    <xdr:cxnSp macro="">
      <xdr:nvCxnSpPr>
        <xdr:cNvPr id="6340" name="直線コネクタ 196"/>
        <xdr:cNvCxnSpPr/>
      </xdr:nvCxnSpPr>
      <xdr:spPr>
        <a:xfrm>
          <a:off x="3225800" y="144970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170180</xdr:rowOff>
    </xdr:from>
    <xdr:to>
      <xdr:col>6</xdr:col>
      <xdr:colOff>50800</xdr:colOff>
      <xdr:row>85</xdr:row>
      <xdr:rowOff>100330</xdr:rowOff>
    </xdr:to>
    <xdr:sp macro="" textlink="">
      <xdr:nvSpPr>
        <xdr:cNvPr id="6341" name="フローチャート : 判断 197"/>
        <xdr:cNvSpPr/>
      </xdr:nvSpPr>
      <xdr:spPr>
        <a:xfrm>
          <a:off x="40640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85</xdr:row>
      <xdr:rowOff>85090</xdr:rowOff>
    </xdr:from>
    <xdr:to>
      <xdr:col>6</xdr:col>
      <xdr:colOff>355600</xdr:colOff>
      <xdr:row>87</xdr:row>
      <xdr:rowOff>1270</xdr:rowOff>
    </xdr:to>
    <xdr:sp macro="" textlink="">
      <xdr:nvSpPr>
        <xdr:cNvPr id="6342" name="テキスト ボックス 198"/>
        <xdr:cNvSpPr txBox="1"/>
      </xdr:nvSpPr>
      <xdr:spPr>
        <a:xfrm>
          <a:off x="3733800" y="14658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twoCellAnchor>
  <xdr:twoCellAnchor>
    <xdr:from>
      <xdr:col>3</xdr:col>
      <xdr:colOff>279400</xdr:colOff>
      <xdr:row>84</xdr:row>
      <xdr:rowOff>81280</xdr:rowOff>
    </xdr:from>
    <xdr:to>
      <xdr:col>4</xdr:col>
      <xdr:colOff>482600</xdr:colOff>
      <xdr:row>84</xdr:row>
      <xdr:rowOff>95250</xdr:rowOff>
    </xdr:to>
    <xdr:cxnSp macro="">
      <xdr:nvCxnSpPr>
        <xdr:cNvPr id="6343" name="直線コネクタ 199"/>
        <xdr:cNvCxnSpPr/>
      </xdr:nvCxnSpPr>
      <xdr:spPr>
        <a:xfrm>
          <a:off x="2336800" y="14483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156845</xdr:rowOff>
    </xdr:from>
    <xdr:to>
      <xdr:col>4</xdr:col>
      <xdr:colOff>533400</xdr:colOff>
      <xdr:row>85</xdr:row>
      <xdr:rowOff>86995</xdr:rowOff>
    </xdr:to>
    <xdr:sp macro="" textlink="">
      <xdr:nvSpPr>
        <xdr:cNvPr id="6344" name="フローチャート : 判断 200"/>
        <xdr:cNvSpPr/>
      </xdr:nvSpPr>
      <xdr:spPr>
        <a:xfrm>
          <a:off x="3175000" y="14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85</xdr:row>
      <xdr:rowOff>71755</xdr:rowOff>
    </xdr:from>
    <xdr:to>
      <xdr:col>5</xdr:col>
      <xdr:colOff>177800</xdr:colOff>
      <xdr:row>86</xdr:row>
      <xdr:rowOff>159385</xdr:rowOff>
    </xdr:to>
    <xdr:sp macro="" textlink="">
      <xdr:nvSpPr>
        <xdr:cNvPr id="6345" name="テキスト ボックス 201"/>
        <xdr:cNvSpPr txBox="1"/>
      </xdr:nvSpPr>
      <xdr:spPr>
        <a:xfrm>
          <a:off x="2844800" y="1464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twoCellAnchor>
  <xdr:twoCellAnchor>
    <xdr:from>
      <xdr:col>2</xdr:col>
      <xdr:colOff>76200</xdr:colOff>
      <xdr:row>84</xdr:row>
      <xdr:rowOff>63500</xdr:rowOff>
    </xdr:from>
    <xdr:to>
      <xdr:col>3</xdr:col>
      <xdr:colOff>279400</xdr:colOff>
      <xdr:row>84</xdr:row>
      <xdr:rowOff>81280</xdr:rowOff>
    </xdr:to>
    <xdr:cxnSp macro="">
      <xdr:nvCxnSpPr>
        <xdr:cNvPr id="6346" name="直線コネクタ 202"/>
        <xdr:cNvCxnSpPr/>
      </xdr:nvCxnSpPr>
      <xdr:spPr>
        <a:xfrm>
          <a:off x="1447800" y="144653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136525</xdr:rowOff>
    </xdr:from>
    <xdr:to>
      <xdr:col>3</xdr:col>
      <xdr:colOff>330200</xdr:colOff>
      <xdr:row>85</xdr:row>
      <xdr:rowOff>66675</xdr:rowOff>
    </xdr:to>
    <xdr:sp macro="" textlink="">
      <xdr:nvSpPr>
        <xdr:cNvPr id="6347" name="フローチャート : 判断 203"/>
        <xdr:cNvSpPr/>
      </xdr:nvSpPr>
      <xdr:spPr>
        <a:xfrm>
          <a:off x="2286000" y="1453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85</xdr:row>
      <xdr:rowOff>52070</xdr:rowOff>
    </xdr:from>
    <xdr:to>
      <xdr:col>3</xdr:col>
      <xdr:colOff>659765</xdr:colOff>
      <xdr:row>86</xdr:row>
      <xdr:rowOff>139065</xdr:rowOff>
    </xdr:to>
    <xdr:sp macro="" textlink="">
      <xdr:nvSpPr>
        <xdr:cNvPr id="6348" name="テキスト ボックス 204"/>
        <xdr:cNvSpPr txBox="1"/>
      </xdr:nvSpPr>
      <xdr:spPr>
        <a:xfrm>
          <a:off x="1955800" y="14625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twoCellAnchor>
  <xdr:twoCellAnchor>
    <xdr:from>
      <xdr:col>2</xdr:col>
      <xdr:colOff>25400</xdr:colOff>
      <xdr:row>84</xdr:row>
      <xdr:rowOff>153035</xdr:rowOff>
    </xdr:from>
    <xdr:to>
      <xdr:col>2</xdr:col>
      <xdr:colOff>127000</xdr:colOff>
      <xdr:row>85</xdr:row>
      <xdr:rowOff>83185</xdr:rowOff>
    </xdr:to>
    <xdr:sp macro="" textlink="">
      <xdr:nvSpPr>
        <xdr:cNvPr id="6349" name="フローチャート : 判断 205"/>
        <xdr:cNvSpPr/>
      </xdr:nvSpPr>
      <xdr:spPr>
        <a:xfrm>
          <a:off x="1397000" y="145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85</xdr:row>
      <xdr:rowOff>67945</xdr:rowOff>
    </xdr:from>
    <xdr:to>
      <xdr:col>2</xdr:col>
      <xdr:colOff>456565</xdr:colOff>
      <xdr:row>86</xdr:row>
      <xdr:rowOff>154940</xdr:rowOff>
    </xdr:to>
    <xdr:sp macro="" textlink="">
      <xdr:nvSpPr>
        <xdr:cNvPr id="6350" name="テキスト ボックス 206"/>
        <xdr:cNvSpPr txBox="1"/>
      </xdr:nvSpPr>
      <xdr:spPr>
        <a:xfrm>
          <a:off x="1066800" y="14641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6351" name="テキスト ボックス 207"/>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6352"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6353" name="テキスト ボックス 209"/>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6354"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6355"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7</xdr:col>
      <xdr:colOff>101600</xdr:colOff>
      <xdr:row>84</xdr:row>
      <xdr:rowOff>91440</xdr:rowOff>
    </xdr:from>
    <xdr:to>
      <xdr:col>7</xdr:col>
      <xdr:colOff>203200</xdr:colOff>
      <xdr:row>85</xdr:row>
      <xdr:rowOff>21590</xdr:rowOff>
    </xdr:to>
    <xdr:sp macro="" textlink="">
      <xdr:nvSpPr>
        <xdr:cNvPr id="6356" name="円/楕円 212"/>
        <xdr:cNvSpPr/>
      </xdr:nvSpPr>
      <xdr:spPr>
        <a:xfrm>
          <a:off x="4902200" y="144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241300</xdr:colOff>
      <xdr:row>84</xdr:row>
      <xdr:rowOff>63500</xdr:rowOff>
    </xdr:from>
    <xdr:to>
      <xdr:col>8</xdr:col>
      <xdr:colOff>317500</xdr:colOff>
      <xdr:row>85</xdr:row>
      <xdr:rowOff>150495</xdr:rowOff>
    </xdr:to>
    <xdr:sp macro="" textlink="">
      <xdr:nvSpPr>
        <xdr:cNvPr id="6357" name="人件費・物件費等の状況該当値テキスト"/>
        <xdr:cNvSpPr txBox="1"/>
      </xdr:nvSpPr>
      <xdr:spPr>
        <a:xfrm>
          <a:off x="5041900" y="14465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115,442</a:t>
          </a:r>
          <a:endParaRPr kumimoji="1" lang="ja-JP" altLang="en-US" sz="1000" b="1">
            <a:solidFill>
              <a:srgbClr val="FF0000"/>
            </a:solidFill>
            <a:latin typeface="ＭＳ Ｐゴシック"/>
          </a:endParaRPr>
        </a:p>
      </xdr:txBody>
    </xdr:sp>
    <xdr:clientData/>
  </xdr:twoCellAnchor>
  <xdr:twoCellAnchor>
    <xdr:from>
      <xdr:col>5</xdr:col>
      <xdr:colOff>635000</xdr:colOff>
      <xdr:row>84</xdr:row>
      <xdr:rowOff>111760</xdr:rowOff>
    </xdr:from>
    <xdr:to>
      <xdr:col>6</xdr:col>
      <xdr:colOff>50800</xdr:colOff>
      <xdr:row>85</xdr:row>
      <xdr:rowOff>41910</xdr:rowOff>
    </xdr:to>
    <xdr:sp macro="" textlink="">
      <xdr:nvSpPr>
        <xdr:cNvPr id="6358" name="円/楕円 214"/>
        <xdr:cNvSpPr/>
      </xdr:nvSpPr>
      <xdr:spPr>
        <a:xfrm>
          <a:off x="4064000" y="145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83</xdr:row>
      <xdr:rowOff>52070</xdr:rowOff>
    </xdr:from>
    <xdr:to>
      <xdr:col>6</xdr:col>
      <xdr:colOff>355600</xdr:colOff>
      <xdr:row>84</xdr:row>
      <xdr:rowOff>139065</xdr:rowOff>
    </xdr:to>
    <xdr:sp macro="" textlink="">
      <xdr:nvSpPr>
        <xdr:cNvPr id="6359" name="テキスト ボックス 215"/>
        <xdr:cNvSpPr txBox="1"/>
      </xdr:nvSpPr>
      <xdr:spPr>
        <a:xfrm>
          <a:off x="3733800" y="14282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116,983</a:t>
          </a:r>
          <a:endParaRPr kumimoji="1" lang="ja-JP" altLang="en-US" sz="1000" b="1">
            <a:solidFill>
              <a:srgbClr val="FF0000"/>
            </a:solidFill>
            <a:latin typeface="ＭＳ Ｐゴシック"/>
          </a:endParaRPr>
        </a:p>
      </xdr:txBody>
    </xdr:sp>
    <xdr:clientData/>
  </xdr:twoCellAnchor>
  <xdr:twoCellAnchor>
    <xdr:from>
      <xdr:col>4</xdr:col>
      <xdr:colOff>431800</xdr:colOff>
      <xdr:row>84</xdr:row>
      <xdr:rowOff>44450</xdr:rowOff>
    </xdr:from>
    <xdr:to>
      <xdr:col>4</xdr:col>
      <xdr:colOff>533400</xdr:colOff>
      <xdr:row>84</xdr:row>
      <xdr:rowOff>146050</xdr:rowOff>
    </xdr:to>
    <xdr:sp macro="" textlink="">
      <xdr:nvSpPr>
        <xdr:cNvPr id="6360" name="円/楕円 216"/>
        <xdr:cNvSpPr/>
      </xdr:nvSpPr>
      <xdr:spPr>
        <a:xfrm>
          <a:off x="31750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82</xdr:row>
      <xdr:rowOff>156210</xdr:rowOff>
    </xdr:from>
    <xdr:to>
      <xdr:col>5</xdr:col>
      <xdr:colOff>177800</xdr:colOff>
      <xdr:row>84</xdr:row>
      <xdr:rowOff>71755</xdr:rowOff>
    </xdr:to>
    <xdr:sp macro="" textlink="">
      <xdr:nvSpPr>
        <xdr:cNvPr id="6361" name="テキスト ボックス 217"/>
        <xdr:cNvSpPr txBox="1"/>
      </xdr:nvSpPr>
      <xdr:spPr>
        <a:xfrm>
          <a:off x="2844800" y="1421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111,925</a:t>
          </a:r>
          <a:endParaRPr kumimoji="1" lang="ja-JP" altLang="en-US" sz="1000" b="1">
            <a:solidFill>
              <a:srgbClr val="FF0000"/>
            </a:solidFill>
            <a:latin typeface="ＭＳ Ｐゴシック"/>
          </a:endParaRPr>
        </a:p>
      </xdr:txBody>
    </xdr:sp>
    <xdr:clientData/>
  </xdr:twoCellAnchor>
  <xdr:twoCellAnchor>
    <xdr:from>
      <xdr:col>3</xdr:col>
      <xdr:colOff>228600</xdr:colOff>
      <xdr:row>84</xdr:row>
      <xdr:rowOff>30480</xdr:rowOff>
    </xdr:from>
    <xdr:to>
      <xdr:col>3</xdr:col>
      <xdr:colOff>330200</xdr:colOff>
      <xdr:row>84</xdr:row>
      <xdr:rowOff>132080</xdr:rowOff>
    </xdr:to>
    <xdr:sp macro="" textlink="">
      <xdr:nvSpPr>
        <xdr:cNvPr id="6362" name="円/楕円 218"/>
        <xdr:cNvSpPr/>
      </xdr:nvSpPr>
      <xdr:spPr>
        <a:xfrm>
          <a:off x="2286000" y="144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82</xdr:row>
      <xdr:rowOff>142240</xdr:rowOff>
    </xdr:from>
    <xdr:to>
      <xdr:col>3</xdr:col>
      <xdr:colOff>659765</xdr:colOff>
      <xdr:row>84</xdr:row>
      <xdr:rowOff>58420</xdr:rowOff>
    </xdr:to>
    <xdr:sp macro="" textlink="">
      <xdr:nvSpPr>
        <xdr:cNvPr id="6363" name="テキスト ボックス 219"/>
        <xdr:cNvSpPr txBox="1"/>
      </xdr:nvSpPr>
      <xdr:spPr>
        <a:xfrm>
          <a:off x="1955800" y="14201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110,906</a:t>
          </a:r>
          <a:endParaRPr kumimoji="1" lang="ja-JP" altLang="en-US" sz="1000" b="1">
            <a:solidFill>
              <a:srgbClr val="FF0000"/>
            </a:solidFill>
            <a:latin typeface="ＭＳ Ｐゴシック"/>
          </a:endParaRPr>
        </a:p>
      </xdr:txBody>
    </xdr:sp>
    <xdr:clientData/>
  </xdr:twoCellAnchor>
  <xdr:twoCellAnchor>
    <xdr:from>
      <xdr:col>2</xdr:col>
      <xdr:colOff>25400</xdr:colOff>
      <xdr:row>84</xdr:row>
      <xdr:rowOff>12065</xdr:rowOff>
    </xdr:from>
    <xdr:to>
      <xdr:col>2</xdr:col>
      <xdr:colOff>127000</xdr:colOff>
      <xdr:row>84</xdr:row>
      <xdr:rowOff>113665</xdr:rowOff>
    </xdr:to>
    <xdr:sp macro="" textlink="">
      <xdr:nvSpPr>
        <xdr:cNvPr id="6364" name="円/楕円 220"/>
        <xdr:cNvSpPr/>
      </xdr:nvSpPr>
      <xdr:spPr>
        <a:xfrm>
          <a:off x="13970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82</xdr:row>
      <xdr:rowOff>123825</xdr:rowOff>
    </xdr:from>
    <xdr:to>
      <xdr:col>2</xdr:col>
      <xdr:colOff>456565</xdr:colOff>
      <xdr:row>84</xdr:row>
      <xdr:rowOff>39370</xdr:rowOff>
    </xdr:to>
    <xdr:sp macro="" textlink="">
      <xdr:nvSpPr>
        <xdr:cNvPr id="6365" name="テキスト ボックス 221"/>
        <xdr:cNvSpPr txBox="1"/>
      </xdr:nvSpPr>
      <xdr:spPr>
        <a:xfrm>
          <a:off x="1066800" y="14182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109,548</a:t>
          </a:r>
          <a:endParaRPr kumimoji="1" lang="ja-JP" altLang="en-US" sz="1000" b="1">
            <a:solidFill>
              <a:srgbClr val="FF0000"/>
            </a:solidFill>
            <a:latin typeface="ＭＳ Ｐゴシック"/>
          </a:endParaRP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6"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twoCellAnchor editAs="oneCell">
    <xdr:from>
      <xdr:col>19</xdr:col>
      <xdr:colOff>621030</xdr:colOff>
      <xdr:row>75</xdr:row>
      <xdr:rowOff>139700</xdr:rowOff>
    </xdr:from>
    <xdr:to>
      <xdr:col>22</xdr:col>
      <xdr:colOff>216535</xdr:colOff>
      <xdr:row>77</xdr:row>
      <xdr:rowOff>106045</xdr:rowOff>
    </xdr:to>
    <xdr:sp macro="" textlink="">
      <xdr:nvSpPr>
        <xdr:cNvPr id="6367" name="テキスト ボックス 223"/>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twoCellAnchor>
  <xdr:twoCellAnchor editAs="oneCell">
    <xdr:from>
      <xdr:col>22</xdr:col>
      <xdr:colOff>344170</xdr:colOff>
      <xdr:row>75</xdr:row>
      <xdr:rowOff>114300</xdr:rowOff>
    </xdr:from>
    <xdr:to>
      <xdr:col>24</xdr:col>
      <xdr:colOff>622935</xdr:colOff>
      <xdr:row>77</xdr:row>
      <xdr:rowOff>130175</xdr:rowOff>
    </xdr:to>
    <xdr:sp macro="" textlink="">
      <xdr:nvSpPr>
        <xdr:cNvPr id="6368"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69"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70"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71"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72"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73"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4"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5"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6"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6377"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78"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例年、類似団体の平均値よりも</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ポイント高い数値で推移している。近隣市町村の状況を考慮しながら、適正な水準を維持できるように努める。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79"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6380" name="テキスト ボックス 236"/>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twoCellAnchor>
  <xdr:twoCellAnchor>
    <xdr:from>
      <xdr:col>18</xdr:col>
      <xdr:colOff>482600</xdr:colOff>
      <xdr:row>89</xdr:row>
      <xdr:rowOff>150495</xdr:rowOff>
    </xdr:from>
    <xdr:to>
      <xdr:col>26</xdr:col>
      <xdr:colOff>76200</xdr:colOff>
      <xdr:row>89</xdr:row>
      <xdr:rowOff>150495</xdr:rowOff>
    </xdr:to>
    <xdr:cxnSp macro="">
      <xdr:nvCxnSpPr>
        <xdr:cNvPr id="6381"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8255</xdr:rowOff>
    </xdr:from>
    <xdr:to>
      <xdr:col>18</xdr:col>
      <xdr:colOff>481965</xdr:colOff>
      <xdr:row>90</xdr:row>
      <xdr:rowOff>95250</xdr:rowOff>
    </xdr:to>
    <xdr:sp macro="" textlink="">
      <xdr:nvSpPr>
        <xdr:cNvPr id="6382" name="テキスト ボックス 238"/>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twoCellAnchor>
  <xdr:twoCellAnchor>
    <xdr:from>
      <xdr:col>18</xdr:col>
      <xdr:colOff>482600</xdr:colOff>
      <xdr:row>87</xdr:row>
      <xdr:rowOff>90805</xdr:rowOff>
    </xdr:from>
    <xdr:to>
      <xdr:col>26</xdr:col>
      <xdr:colOff>76200</xdr:colOff>
      <xdr:row>87</xdr:row>
      <xdr:rowOff>90805</xdr:rowOff>
    </xdr:to>
    <xdr:cxnSp macro="">
      <xdr:nvCxnSpPr>
        <xdr:cNvPr id="6383"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86</xdr:row>
      <xdr:rowOff>120650</xdr:rowOff>
    </xdr:from>
    <xdr:to>
      <xdr:col>18</xdr:col>
      <xdr:colOff>481965</xdr:colOff>
      <xdr:row>88</xdr:row>
      <xdr:rowOff>36195</xdr:rowOff>
    </xdr:to>
    <xdr:sp macro="" textlink="">
      <xdr:nvSpPr>
        <xdr:cNvPr id="6384" name="テキスト ボックス 240"/>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twoCellAnchor>
  <xdr:twoCellAnchor>
    <xdr:from>
      <xdr:col>18</xdr:col>
      <xdr:colOff>482600</xdr:colOff>
      <xdr:row>85</xdr:row>
      <xdr:rowOff>31750</xdr:rowOff>
    </xdr:from>
    <xdr:to>
      <xdr:col>26</xdr:col>
      <xdr:colOff>76200</xdr:colOff>
      <xdr:row>85</xdr:row>
      <xdr:rowOff>31750</xdr:rowOff>
    </xdr:to>
    <xdr:cxnSp macro="">
      <xdr:nvCxnSpPr>
        <xdr:cNvPr id="6385"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84</xdr:row>
      <xdr:rowOff>60960</xdr:rowOff>
    </xdr:from>
    <xdr:to>
      <xdr:col>18</xdr:col>
      <xdr:colOff>481965</xdr:colOff>
      <xdr:row>85</xdr:row>
      <xdr:rowOff>148590</xdr:rowOff>
    </xdr:to>
    <xdr:sp macro="" textlink="">
      <xdr:nvSpPr>
        <xdr:cNvPr id="6386" name="テキスト ボックス 242"/>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18</xdr:col>
      <xdr:colOff>482600</xdr:colOff>
      <xdr:row>82</xdr:row>
      <xdr:rowOff>144145</xdr:rowOff>
    </xdr:from>
    <xdr:to>
      <xdr:col>26</xdr:col>
      <xdr:colOff>76200</xdr:colOff>
      <xdr:row>82</xdr:row>
      <xdr:rowOff>144145</xdr:rowOff>
    </xdr:to>
    <xdr:cxnSp macro="">
      <xdr:nvCxnSpPr>
        <xdr:cNvPr id="6387"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82</xdr:row>
      <xdr:rowOff>1905</xdr:rowOff>
    </xdr:from>
    <xdr:to>
      <xdr:col>18</xdr:col>
      <xdr:colOff>481965</xdr:colOff>
      <xdr:row>83</xdr:row>
      <xdr:rowOff>89535</xdr:rowOff>
    </xdr:to>
    <xdr:sp macro="" textlink="">
      <xdr:nvSpPr>
        <xdr:cNvPr id="6388" name="テキスト ボックス 244"/>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twoCellAnchor>
  <xdr:twoCellAnchor>
    <xdr:from>
      <xdr:col>18</xdr:col>
      <xdr:colOff>482600</xdr:colOff>
      <xdr:row>80</xdr:row>
      <xdr:rowOff>84455</xdr:rowOff>
    </xdr:from>
    <xdr:to>
      <xdr:col>26</xdr:col>
      <xdr:colOff>76200</xdr:colOff>
      <xdr:row>80</xdr:row>
      <xdr:rowOff>84455</xdr:rowOff>
    </xdr:to>
    <xdr:cxnSp macro="">
      <xdr:nvCxnSpPr>
        <xdr:cNvPr id="6389"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113665</xdr:rowOff>
    </xdr:from>
    <xdr:to>
      <xdr:col>18</xdr:col>
      <xdr:colOff>481965</xdr:colOff>
      <xdr:row>81</xdr:row>
      <xdr:rowOff>29210</xdr:rowOff>
    </xdr:to>
    <xdr:sp macro="" textlink="">
      <xdr:nvSpPr>
        <xdr:cNvPr id="6390" name="テキスト ボックス 246"/>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91"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6392" name="テキスト ボックス 248"/>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9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130175</xdr:rowOff>
    </xdr:from>
    <xdr:to>
      <xdr:col>24</xdr:col>
      <xdr:colOff>558800</xdr:colOff>
      <xdr:row>86</xdr:row>
      <xdr:rowOff>86360</xdr:rowOff>
    </xdr:to>
    <xdr:cxnSp macro="">
      <xdr:nvCxnSpPr>
        <xdr:cNvPr id="6394" name="直線コネクタ 250"/>
        <xdr:cNvCxnSpPr/>
      </xdr:nvCxnSpPr>
      <xdr:spPr>
        <a:xfrm flipV="1">
          <a:off x="17018000" y="14017625"/>
          <a:ext cx="0" cy="813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86</xdr:row>
      <xdr:rowOff>57785</xdr:rowOff>
    </xdr:from>
    <xdr:to>
      <xdr:col>26</xdr:col>
      <xdr:colOff>37465</xdr:colOff>
      <xdr:row>87</xdr:row>
      <xdr:rowOff>145415</xdr:rowOff>
    </xdr:to>
    <xdr:sp macro="" textlink="">
      <xdr:nvSpPr>
        <xdr:cNvPr id="6395" name="給与水準   （国との比較）最小値テキスト"/>
        <xdr:cNvSpPr txBox="1"/>
      </xdr:nvSpPr>
      <xdr:spPr>
        <a:xfrm>
          <a:off x="17106900" y="14802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twoCellAnchor>
  <xdr:twoCellAnchor>
    <xdr:from>
      <xdr:col>24</xdr:col>
      <xdr:colOff>469900</xdr:colOff>
      <xdr:row>86</xdr:row>
      <xdr:rowOff>86360</xdr:rowOff>
    </xdr:from>
    <xdr:to>
      <xdr:col>24</xdr:col>
      <xdr:colOff>647700</xdr:colOff>
      <xdr:row>86</xdr:row>
      <xdr:rowOff>86360</xdr:rowOff>
    </xdr:to>
    <xdr:cxnSp macro="">
      <xdr:nvCxnSpPr>
        <xdr:cNvPr id="6396" name="直線コネクタ 252"/>
        <xdr:cNvCxnSpPr/>
      </xdr:nvCxnSpPr>
      <xdr:spPr>
        <a:xfrm>
          <a:off x="16929100" y="1483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80</xdr:row>
      <xdr:rowOff>45085</xdr:rowOff>
    </xdr:from>
    <xdr:to>
      <xdr:col>26</xdr:col>
      <xdr:colOff>37465</xdr:colOff>
      <xdr:row>81</xdr:row>
      <xdr:rowOff>132080</xdr:rowOff>
    </xdr:to>
    <xdr:sp macro="" textlink="">
      <xdr:nvSpPr>
        <xdr:cNvPr id="6397" name="給与水準   （国との比較）最大値テキスト"/>
        <xdr:cNvSpPr txBox="1"/>
      </xdr:nvSpPr>
      <xdr:spPr>
        <a:xfrm>
          <a:off x="17106900" y="13761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twoCellAnchor>
  <xdr:twoCellAnchor>
    <xdr:from>
      <xdr:col>24</xdr:col>
      <xdr:colOff>469900</xdr:colOff>
      <xdr:row>81</xdr:row>
      <xdr:rowOff>130175</xdr:rowOff>
    </xdr:from>
    <xdr:to>
      <xdr:col>24</xdr:col>
      <xdr:colOff>647700</xdr:colOff>
      <xdr:row>81</xdr:row>
      <xdr:rowOff>130175</xdr:rowOff>
    </xdr:to>
    <xdr:cxnSp macro="">
      <xdr:nvCxnSpPr>
        <xdr:cNvPr id="6398" name="直線コネクタ 254"/>
        <xdr:cNvCxnSpPr/>
      </xdr:nvCxnSpPr>
      <xdr:spPr>
        <a:xfrm>
          <a:off x="16929100" y="1401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71755</xdr:rowOff>
    </xdr:to>
    <xdr:cxnSp macro="">
      <xdr:nvCxnSpPr>
        <xdr:cNvPr id="6399" name="直線コネクタ 255"/>
        <xdr:cNvCxnSpPr/>
      </xdr:nvCxnSpPr>
      <xdr:spPr>
        <a:xfrm>
          <a:off x="16179800" y="146291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83</xdr:row>
      <xdr:rowOff>64135</xdr:rowOff>
    </xdr:from>
    <xdr:to>
      <xdr:col>26</xdr:col>
      <xdr:colOff>37465</xdr:colOff>
      <xdr:row>84</xdr:row>
      <xdr:rowOff>151130</xdr:rowOff>
    </xdr:to>
    <xdr:sp macro="" textlink="">
      <xdr:nvSpPr>
        <xdr:cNvPr id="6400" name="給与水準   （国との比較）平均値テキスト"/>
        <xdr:cNvSpPr txBox="1"/>
      </xdr:nvSpPr>
      <xdr:spPr>
        <a:xfrm>
          <a:off x="17106900" y="142944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twoCellAnchor>
  <xdr:twoCellAnchor>
    <xdr:from>
      <xdr:col>24</xdr:col>
      <xdr:colOff>508000</xdr:colOff>
      <xdr:row>84</xdr:row>
      <xdr:rowOff>47625</xdr:rowOff>
    </xdr:from>
    <xdr:to>
      <xdr:col>24</xdr:col>
      <xdr:colOff>609600</xdr:colOff>
      <xdr:row>84</xdr:row>
      <xdr:rowOff>149225</xdr:rowOff>
    </xdr:to>
    <xdr:sp macro="" textlink="">
      <xdr:nvSpPr>
        <xdr:cNvPr id="6401" name="フローチャート : 判断 257"/>
        <xdr:cNvSpPr/>
      </xdr:nvSpPr>
      <xdr:spPr>
        <a:xfrm>
          <a:off x="16967200" y="1444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55880</xdr:rowOff>
    </xdr:to>
    <xdr:cxnSp macro="">
      <xdr:nvCxnSpPr>
        <xdr:cNvPr id="6402" name="直線コネクタ 258"/>
        <xdr:cNvCxnSpPr/>
      </xdr:nvCxnSpPr>
      <xdr:spPr>
        <a:xfrm>
          <a:off x="15290800" y="146291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170815</xdr:rowOff>
    </xdr:from>
    <xdr:to>
      <xdr:col>23</xdr:col>
      <xdr:colOff>457200</xdr:colOff>
      <xdr:row>84</xdr:row>
      <xdr:rowOff>100965</xdr:rowOff>
    </xdr:to>
    <xdr:sp macro="" textlink="">
      <xdr:nvSpPr>
        <xdr:cNvPr id="6403" name="フローチャート : 判断 259"/>
        <xdr:cNvSpPr/>
      </xdr:nvSpPr>
      <xdr:spPr>
        <a:xfrm>
          <a:off x="161290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82</xdr:row>
      <xdr:rowOff>111125</xdr:rowOff>
    </xdr:from>
    <xdr:to>
      <xdr:col>24</xdr:col>
      <xdr:colOff>76200</xdr:colOff>
      <xdr:row>84</xdr:row>
      <xdr:rowOff>26670</xdr:rowOff>
    </xdr:to>
    <xdr:sp macro="" textlink="">
      <xdr:nvSpPr>
        <xdr:cNvPr id="6404" name="テキスト ボックス 260"/>
        <xdr:cNvSpPr txBox="1"/>
      </xdr:nvSpPr>
      <xdr:spPr>
        <a:xfrm>
          <a:off x="15798800" y="14170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twoCellAnchor>
  <xdr:twoCellAnchor>
    <xdr:from>
      <xdr:col>21</xdr:col>
      <xdr:colOff>0</xdr:colOff>
      <xdr:row>85</xdr:row>
      <xdr:rowOff>55880</xdr:rowOff>
    </xdr:from>
    <xdr:to>
      <xdr:col>22</xdr:col>
      <xdr:colOff>203200</xdr:colOff>
      <xdr:row>89</xdr:row>
      <xdr:rowOff>29845</xdr:rowOff>
    </xdr:to>
    <xdr:cxnSp macro="">
      <xdr:nvCxnSpPr>
        <xdr:cNvPr id="6405" name="直線コネクタ 261"/>
        <xdr:cNvCxnSpPr/>
      </xdr:nvCxnSpPr>
      <xdr:spPr>
        <a:xfrm flipV="1">
          <a:off x="14401800" y="14629130"/>
          <a:ext cx="889000" cy="659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170815</xdr:rowOff>
    </xdr:from>
    <xdr:to>
      <xdr:col>22</xdr:col>
      <xdr:colOff>254000</xdr:colOff>
      <xdr:row>84</xdr:row>
      <xdr:rowOff>100965</xdr:rowOff>
    </xdr:to>
    <xdr:sp macro="" textlink="">
      <xdr:nvSpPr>
        <xdr:cNvPr id="6406" name="フローチャート : 判断 262"/>
        <xdr:cNvSpPr/>
      </xdr:nvSpPr>
      <xdr:spPr>
        <a:xfrm>
          <a:off x="152400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82</xdr:row>
      <xdr:rowOff>111125</xdr:rowOff>
    </xdr:from>
    <xdr:to>
      <xdr:col>22</xdr:col>
      <xdr:colOff>584200</xdr:colOff>
      <xdr:row>84</xdr:row>
      <xdr:rowOff>26670</xdr:rowOff>
    </xdr:to>
    <xdr:sp macro="" textlink="">
      <xdr:nvSpPr>
        <xdr:cNvPr id="6407" name="テキスト ボックス 263"/>
        <xdr:cNvSpPr txBox="1"/>
      </xdr:nvSpPr>
      <xdr:spPr>
        <a:xfrm>
          <a:off x="14909800" y="14170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twoCellAnchor>
  <xdr:twoCellAnchor>
    <xdr:from>
      <xdr:col>19</xdr:col>
      <xdr:colOff>482600</xdr:colOff>
      <xdr:row>89</xdr:row>
      <xdr:rowOff>29845</xdr:rowOff>
    </xdr:from>
    <xdr:to>
      <xdr:col>21</xdr:col>
      <xdr:colOff>0</xdr:colOff>
      <xdr:row>89</xdr:row>
      <xdr:rowOff>109855</xdr:rowOff>
    </xdr:to>
    <xdr:cxnSp macro="">
      <xdr:nvCxnSpPr>
        <xdr:cNvPr id="6408" name="直線コネクタ 264"/>
        <xdr:cNvCxnSpPr/>
      </xdr:nvCxnSpPr>
      <xdr:spPr>
        <a:xfrm flipV="1">
          <a:off x="13512800" y="1528889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6409"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86</xdr:row>
      <xdr:rowOff>60960</xdr:rowOff>
    </xdr:from>
    <xdr:to>
      <xdr:col>21</xdr:col>
      <xdr:colOff>381000</xdr:colOff>
      <xdr:row>87</xdr:row>
      <xdr:rowOff>148590</xdr:rowOff>
    </xdr:to>
    <xdr:sp macro="" textlink="">
      <xdr:nvSpPr>
        <xdr:cNvPr id="6410" name="テキスト ボックス 266"/>
        <xdr:cNvSpPr txBox="1"/>
      </xdr:nvSpPr>
      <xdr:spPr>
        <a:xfrm>
          <a:off x="14020800" y="1480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twoCellAnchor>
  <xdr:twoCellAnchor>
    <xdr:from>
      <xdr:col>19</xdr:col>
      <xdr:colOff>431800</xdr:colOff>
      <xdr:row>87</xdr:row>
      <xdr:rowOff>120650</xdr:rowOff>
    </xdr:from>
    <xdr:to>
      <xdr:col>19</xdr:col>
      <xdr:colOff>533400</xdr:colOff>
      <xdr:row>88</xdr:row>
      <xdr:rowOff>50800</xdr:rowOff>
    </xdr:to>
    <xdr:sp macro="" textlink="">
      <xdr:nvSpPr>
        <xdr:cNvPr id="6411"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86</xdr:row>
      <xdr:rowOff>60960</xdr:rowOff>
    </xdr:from>
    <xdr:to>
      <xdr:col>20</xdr:col>
      <xdr:colOff>177800</xdr:colOff>
      <xdr:row>87</xdr:row>
      <xdr:rowOff>148590</xdr:rowOff>
    </xdr:to>
    <xdr:sp macro="" textlink="">
      <xdr:nvSpPr>
        <xdr:cNvPr id="6412" name="テキスト ボックス 268"/>
        <xdr:cNvSpPr txBox="1"/>
      </xdr:nvSpPr>
      <xdr:spPr>
        <a:xfrm>
          <a:off x="13131800" y="1480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6413" name="テキスト ボックス 269"/>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6414" name="テキスト ボックス 270"/>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6415" name="テキスト ボックス 271"/>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6416"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6417" name="テキスト ボックス 273"/>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24</xdr:col>
      <xdr:colOff>508000</xdr:colOff>
      <xdr:row>85</xdr:row>
      <xdr:rowOff>20955</xdr:rowOff>
    </xdr:from>
    <xdr:to>
      <xdr:col>24</xdr:col>
      <xdr:colOff>609600</xdr:colOff>
      <xdr:row>85</xdr:row>
      <xdr:rowOff>122555</xdr:rowOff>
    </xdr:to>
    <xdr:sp macro="" textlink="">
      <xdr:nvSpPr>
        <xdr:cNvPr id="6418" name="円/楕円 274"/>
        <xdr:cNvSpPr/>
      </xdr:nvSpPr>
      <xdr:spPr>
        <a:xfrm>
          <a:off x="169672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647700</xdr:colOff>
      <xdr:row>84</xdr:row>
      <xdr:rowOff>164465</xdr:rowOff>
    </xdr:from>
    <xdr:to>
      <xdr:col>26</xdr:col>
      <xdr:colOff>37465</xdr:colOff>
      <xdr:row>86</xdr:row>
      <xdr:rowOff>80645</xdr:rowOff>
    </xdr:to>
    <xdr:sp macro="" textlink="">
      <xdr:nvSpPr>
        <xdr:cNvPr id="6419" name="給与水準   （国との比較）該当値テキスト"/>
        <xdr:cNvSpPr txBox="1"/>
      </xdr:nvSpPr>
      <xdr:spPr>
        <a:xfrm>
          <a:off x="17106900" y="14566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twoCellAnchor>
  <xdr:twoCellAnchor>
    <xdr:from>
      <xdr:col>23</xdr:col>
      <xdr:colOff>355600</xdr:colOff>
      <xdr:row>85</xdr:row>
      <xdr:rowOff>5080</xdr:rowOff>
    </xdr:from>
    <xdr:to>
      <xdr:col>23</xdr:col>
      <xdr:colOff>457200</xdr:colOff>
      <xdr:row>85</xdr:row>
      <xdr:rowOff>106680</xdr:rowOff>
    </xdr:to>
    <xdr:sp macro="" textlink="">
      <xdr:nvSpPr>
        <xdr:cNvPr id="6420" name="円/楕円 276"/>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85</xdr:row>
      <xdr:rowOff>91440</xdr:rowOff>
    </xdr:from>
    <xdr:to>
      <xdr:col>24</xdr:col>
      <xdr:colOff>76200</xdr:colOff>
      <xdr:row>87</xdr:row>
      <xdr:rowOff>7620</xdr:rowOff>
    </xdr:to>
    <xdr:sp macro="" textlink="">
      <xdr:nvSpPr>
        <xdr:cNvPr id="6421" name="テキスト ボックス 277"/>
        <xdr:cNvSpPr txBox="1"/>
      </xdr:nvSpPr>
      <xdr:spPr>
        <a:xfrm>
          <a:off x="15798800" y="1466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twoCellAnchor>
  <xdr:twoCellAnchor>
    <xdr:from>
      <xdr:col>22</xdr:col>
      <xdr:colOff>152400</xdr:colOff>
      <xdr:row>85</xdr:row>
      <xdr:rowOff>5080</xdr:rowOff>
    </xdr:from>
    <xdr:to>
      <xdr:col>22</xdr:col>
      <xdr:colOff>254000</xdr:colOff>
      <xdr:row>85</xdr:row>
      <xdr:rowOff>106680</xdr:rowOff>
    </xdr:to>
    <xdr:sp macro="" textlink="">
      <xdr:nvSpPr>
        <xdr:cNvPr id="6422" name="円/楕円 278"/>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85</xdr:row>
      <xdr:rowOff>91440</xdr:rowOff>
    </xdr:from>
    <xdr:to>
      <xdr:col>22</xdr:col>
      <xdr:colOff>584200</xdr:colOff>
      <xdr:row>87</xdr:row>
      <xdr:rowOff>7620</xdr:rowOff>
    </xdr:to>
    <xdr:sp macro="" textlink="">
      <xdr:nvSpPr>
        <xdr:cNvPr id="6423" name="テキスト ボックス 279"/>
        <xdr:cNvSpPr txBox="1"/>
      </xdr:nvSpPr>
      <xdr:spPr>
        <a:xfrm>
          <a:off x="14909800" y="1466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twoCellAnchor>
  <xdr:twoCellAnchor>
    <xdr:from>
      <xdr:col>20</xdr:col>
      <xdr:colOff>635000</xdr:colOff>
      <xdr:row>88</xdr:row>
      <xdr:rowOff>150495</xdr:rowOff>
    </xdr:from>
    <xdr:to>
      <xdr:col>21</xdr:col>
      <xdr:colOff>50800</xdr:colOff>
      <xdr:row>89</xdr:row>
      <xdr:rowOff>80645</xdr:rowOff>
    </xdr:to>
    <xdr:sp macro="" textlink="">
      <xdr:nvSpPr>
        <xdr:cNvPr id="6424" name="円/楕円 280"/>
        <xdr:cNvSpPr/>
      </xdr:nvSpPr>
      <xdr:spPr>
        <a:xfrm>
          <a:off x="14351000" y="152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89</xdr:row>
      <xdr:rowOff>65405</xdr:rowOff>
    </xdr:from>
    <xdr:to>
      <xdr:col>21</xdr:col>
      <xdr:colOff>381000</xdr:colOff>
      <xdr:row>90</xdr:row>
      <xdr:rowOff>152400</xdr:rowOff>
    </xdr:to>
    <xdr:sp macro="" textlink="">
      <xdr:nvSpPr>
        <xdr:cNvPr id="6425" name="テキスト ボックス 281"/>
        <xdr:cNvSpPr txBox="1"/>
      </xdr:nvSpPr>
      <xdr:spPr>
        <a:xfrm>
          <a:off x="140208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twoCellAnchor>
  <xdr:twoCellAnchor>
    <xdr:from>
      <xdr:col>19</xdr:col>
      <xdr:colOff>431800</xdr:colOff>
      <xdr:row>89</xdr:row>
      <xdr:rowOff>59055</xdr:rowOff>
    </xdr:from>
    <xdr:to>
      <xdr:col>19</xdr:col>
      <xdr:colOff>533400</xdr:colOff>
      <xdr:row>89</xdr:row>
      <xdr:rowOff>160655</xdr:rowOff>
    </xdr:to>
    <xdr:sp macro="" textlink="">
      <xdr:nvSpPr>
        <xdr:cNvPr id="6426" name="円/楕円 282"/>
        <xdr:cNvSpPr/>
      </xdr:nvSpPr>
      <xdr:spPr>
        <a:xfrm>
          <a:off x="13462000" y="153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89</xdr:row>
      <xdr:rowOff>145415</xdr:rowOff>
    </xdr:from>
    <xdr:to>
      <xdr:col>20</xdr:col>
      <xdr:colOff>177800</xdr:colOff>
      <xdr:row>91</xdr:row>
      <xdr:rowOff>60960</xdr:rowOff>
    </xdr:to>
    <xdr:sp macro="" textlink="">
      <xdr:nvSpPr>
        <xdr:cNvPr id="6427" name="テキスト ボックス 283"/>
        <xdr:cNvSpPr txBox="1"/>
      </xdr:nvSpPr>
      <xdr:spPr>
        <a:xfrm>
          <a:off x="13131800" y="15404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28"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twoCellAnchor editAs="oneCell">
    <xdr:from>
      <xdr:col>19</xdr:col>
      <xdr:colOff>422275</xdr:colOff>
      <xdr:row>53</xdr:row>
      <xdr:rowOff>101600</xdr:rowOff>
    </xdr:from>
    <xdr:to>
      <xdr:col>22</xdr:col>
      <xdr:colOff>414655</xdr:colOff>
      <xdr:row>55</xdr:row>
      <xdr:rowOff>67310</xdr:rowOff>
    </xdr:to>
    <xdr:sp macro="" textlink="">
      <xdr:nvSpPr>
        <xdr:cNvPr id="6429" name="テキスト ボックス 285"/>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136525</xdr:colOff>
      <xdr:row>55</xdr:row>
      <xdr:rowOff>91440</xdr:rowOff>
    </xdr:to>
    <xdr:sp macro="" textlink="">
      <xdr:nvSpPr>
        <xdr:cNvPr id="6430" name="テキスト ボックス 286"/>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31"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32"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33"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34"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35"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6"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7"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38"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6439"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40"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本市では総合計画における推進事業や国県からの権限委譲事業への対応のため、ここ近年職員数は増加傾向にあり、組織・定員管理計画に基づいた適切な配置と、積極的な民間への委託による人件費削減に今後も努めなければならない。</a:t>
          </a: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6441" name="テキスト ボックス 297"/>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42"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6443" name="テキスト ボックス 299"/>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twoCellAnchor>
  <xdr:twoCellAnchor>
    <xdr:from>
      <xdr:col>18</xdr:col>
      <xdr:colOff>482600</xdr:colOff>
      <xdr:row>67</xdr:row>
      <xdr:rowOff>112395</xdr:rowOff>
    </xdr:from>
    <xdr:to>
      <xdr:col>26</xdr:col>
      <xdr:colOff>76200</xdr:colOff>
      <xdr:row>67</xdr:row>
      <xdr:rowOff>112395</xdr:rowOff>
    </xdr:to>
    <xdr:cxnSp macro="">
      <xdr:nvCxnSpPr>
        <xdr:cNvPr id="6444" name="直線コネクタ 300"/>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66</xdr:row>
      <xdr:rowOff>141605</xdr:rowOff>
    </xdr:from>
    <xdr:to>
      <xdr:col>18</xdr:col>
      <xdr:colOff>481965</xdr:colOff>
      <xdr:row>68</xdr:row>
      <xdr:rowOff>57785</xdr:rowOff>
    </xdr:to>
    <xdr:sp macro="" textlink="">
      <xdr:nvSpPr>
        <xdr:cNvPr id="6445" name="テキスト ボックス 301"/>
        <xdr:cNvSpPr txBox="1"/>
      </xdr:nvSpPr>
      <xdr:spPr>
        <a:xfrm>
          <a:off x="12065000"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twoCellAnchor>
  <xdr:twoCellAnchor>
    <xdr:from>
      <xdr:col>18</xdr:col>
      <xdr:colOff>482600</xdr:colOff>
      <xdr:row>65</xdr:row>
      <xdr:rowOff>52705</xdr:rowOff>
    </xdr:from>
    <xdr:to>
      <xdr:col>26</xdr:col>
      <xdr:colOff>76200</xdr:colOff>
      <xdr:row>65</xdr:row>
      <xdr:rowOff>52705</xdr:rowOff>
    </xdr:to>
    <xdr:cxnSp macro="">
      <xdr:nvCxnSpPr>
        <xdr:cNvPr id="6446" name="直線コネクタ 302"/>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64</xdr:row>
      <xdr:rowOff>81915</xdr:rowOff>
    </xdr:from>
    <xdr:to>
      <xdr:col>18</xdr:col>
      <xdr:colOff>481965</xdr:colOff>
      <xdr:row>65</xdr:row>
      <xdr:rowOff>169545</xdr:rowOff>
    </xdr:to>
    <xdr:sp macro="" textlink="">
      <xdr:nvSpPr>
        <xdr:cNvPr id="6447" name="テキスト ボックス 303"/>
        <xdr:cNvSpPr txBox="1"/>
      </xdr:nvSpPr>
      <xdr:spPr>
        <a:xfrm>
          <a:off x="12065000"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18</xdr:col>
      <xdr:colOff>482600</xdr:colOff>
      <xdr:row>62</xdr:row>
      <xdr:rowOff>165100</xdr:rowOff>
    </xdr:from>
    <xdr:to>
      <xdr:col>26</xdr:col>
      <xdr:colOff>76200</xdr:colOff>
      <xdr:row>62</xdr:row>
      <xdr:rowOff>165100</xdr:rowOff>
    </xdr:to>
    <xdr:cxnSp macro="">
      <xdr:nvCxnSpPr>
        <xdr:cNvPr id="6448"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62</xdr:row>
      <xdr:rowOff>22860</xdr:rowOff>
    </xdr:from>
    <xdr:to>
      <xdr:col>18</xdr:col>
      <xdr:colOff>481965</xdr:colOff>
      <xdr:row>63</xdr:row>
      <xdr:rowOff>110490</xdr:rowOff>
    </xdr:to>
    <xdr:sp macro="" textlink="">
      <xdr:nvSpPr>
        <xdr:cNvPr id="6449" name="テキスト ボックス 305"/>
        <xdr:cNvSpPr txBox="1"/>
      </xdr:nvSpPr>
      <xdr:spPr>
        <a:xfrm>
          <a:off x="1206500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twoCellAnchor>
  <xdr:twoCellAnchor>
    <xdr:from>
      <xdr:col>18</xdr:col>
      <xdr:colOff>482600</xdr:colOff>
      <xdr:row>60</xdr:row>
      <xdr:rowOff>106045</xdr:rowOff>
    </xdr:from>
    <xdr:to>
      <xdr:col>26</xdr:col>
      <xdr:colOff>76200</xdr:colOff>
      <xdr:row>60</xdr:row>
      <xdr:rowOff>106045</xdr:rowOff>
    </xdr:to>
    <xdr:cxnSp macro="">
      <xdr:nvCxnSpPr>
        <xdr:cNvPr id="6450" name="直線コネクタ 306"/>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135255</xdr:rowOff>
    </xdr:from>
    <xdr:to>
      <xdr:col>18</xdr:col>
      <xdr:colOff>481965</xdr:colOff>
      <xdr:row>61</xdr:row>
      <xdr:rowOff>50800</xdr:rowOff>
    </xdr:to>
    <xdr:sp macro="" textlink="">
      <xdr:nvSpPr>
        <xdr:cNvPr id="6451" name="テキスト ボックス 307"/>
        <xdr:cNvSpPr txBox="1"/>
      </xdr:nvSpPr>
      <xdr:spPr>
        <a:xfrm>
          <a:off x="12065000"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dr:col>18</xdr:col>
      <xdr:colOff>482600</xdr:colOff>
      <xdr:row>58</xdr:row>
      <xdr:rowOff>46355</xdr:rowOff>
    </xdr:from>
    <xdr:to>
      <xdr:col>26</xdr:col>
      <xdr:colOff>76200</xdr:colOff>
      <xdr:row>58</xdr:row>
      <xdr:rowOff>46355</xdr:rowOff>
    </xdr:to>
    <xdr:cxnSp macro="">
      <xdr:nvCxnSpPr>
        <xdr:cNvPr id="6452" name="直線コネクタ 308"/>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75565</xdr:rowOff>
    </xdr:from>
    <xdr:to>
      <xdr:col>18</xdr:col>
      <xdr:colOff>481965</xdr:colOff>
      <xdr:row>58</xdr:row>
      <xdr:rowOff>162560</xdr:rowOff>
    </xdr:to>
    <xdr:sp macro="" textlink="">
      <xdr:nvSpPr>
        <xdr:cNvPr id="6453" name="テキスト ボックス 309"/>
        <xdr:cNvSpPr txBox="1"/>
      </xdr:nvSpPr>
      <xdr:spPr>
        <a:xfrm>
          <a:off x="12065000"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4"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6455" name="テキスト ボックス 311"/>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5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20320</xdr:rowOff>
    </xdr:from>
    <xdr:to>
      <xdr:col>24</xdr:col>
      <xdr:colOff>558800</xdr:colOff>
      <xdr:row>67</xdr:row>
      <xdr:rowOff>41910</xdr:rowOff>
    </xdr:to>
    <xdr:cxnSp macro="">
      <xdr:nvCxnSpPr>
        <xdr:cNvPr id="6457" name="直線コネクタ 313"/>
        <xdr:cNvCxnSpPr/>
      </xdr:nvCxnSpPr>
      <xdr:spPr>
        <a:xfrm flipV="1">
          <a:off x="17018000" y="9964420"/>
          <a:ext cx="0" cy="1564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67</xdr:row>
      <xdr:rowOff>13970</xdr:rowOff>
    </xdr:from>
    <xdr:to>
      <xdr:col>26</xdr:col>
      <xdr:colOff>37465</xdr:colOff>
      <xdr:row>68</xdr:row>
      <xdr:rowOff>101600</xdr:rowOff>
    </xdr:to>
    <xdr:sp macro="" textlink="">
      <xdr:nvSpPr>
        <xdr:cNvPr id="6458" name="定員管理の状況最小値テキスト"/>
        <xdr:cNvSpPr txBox="1"/>
      </xdr:nvSpPr>
      <xdr:spPr>
        <a:xfrm>
          <a:off x="17106900" y="11501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twoCellAnchor>
  <xdr:twoCellAnchor>
    <xdr:from>
      <xdr:col>24</xdr:col>
      <xdr:colOff>469900</xdr:colOff>
      <xdr:row>67</xdr:row>
      <xdr:rowOff>41910</xdr:rowOff>
    </xdr:from>
    <xdr:to>
      <xdr:col>24</xdr:col>
      <xdr:colOff>647700</xdr:colOff>
      <xdr:row>67</xdr:row>
      <xdr:rowOff>41910</xdr:rowOff>
    </xdr:to>
    <xdr:cxnSp macro="">
      <xdr:nvCxnSpPr>
        <xdr:cNvPr id="6459" name="直線コネクタ 315"/>
        <xdr:cNvCxnSpPr/>
      </xdr:nvCxnSpPr>
      <xdr:spPr>
        <a:xfrm>
          <a:off x="16929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56</xdr:row>
      <xdr:rowOff>106680</xdr:rowOff>
    </xdr:from>
    <xdr:to>
      <xdr:col>26</xdr:col>
      <xdr:colOff>37465</xdr:colOff>
      <xdr:row>58</xdr:row>
      <xdr:rowOff>22860</xdr:rowOff>
    </xdr:to>
    <xdr:sp macro="" textlink="">
      <xdr:nvSpPr>
        <xdr:cNvPr id="6460" name="定員管理の状況最大値テキスト"/>
        <xdr:cNvSpPr txBox="1"/>
      </xdr:nvSpPr>
      <xdr:spPr>
        <a:xfrm>
          <a:off x="17106900" y="9707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twoCellAnchor>
  <xdr:twoCellAnchor>
    <xdr:from>
      <xdr:col>24</xdr:col>
      <xdr:colOff>469900</xdr:colOff>
      <xdr:row>58</xdr:row>
      <xdr:rowOff>20320</xdr:rowOff>
    </xdr:from>
    <xdr:to>
      <xdr:col>24</xdr:col>
      <xdr:colOff>647700</xdr:colOff>
      <xdr:row>58</xdr:row>
      <xdr:rowOff>20320</xdr:rowOff>
    </xdr:to>
    <xdr:cxnSp macro="">
      <xdr:nvCxnSpPr>
        <xdr:cNvPr id="6461" name="直線コネクタ 317"/>
        <xdr:cNvCxnSpPr/>
      </xdr:nvCxnSpPr>
      <xdr:spPr>
        <a:xfrm>
          <a:off x="16929100" y="996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71120</xdr:rowOff>
    </xdr:from>
    <xdr:to>
      <xdr:col>24</xdr:col>
      <xdr:colOff>558800</xdr:colOff>
      <xdr:row>61</xdr:row>
      <xdr:rowOff>100965</xdr:rowOff>
    </xdr:to>
    <xdr:cxnSp macro="">
      <xdr:nvCxnSpPr>
        <xdr:cNvPr id="6462" name="直線コネクタ 318"/>
        <xdr:cNvCxnSpPr/>
      </xdr:nvCxnSpPr>
      <xdr:spPr>
        <a:xfrm>
          <a:off x="16179800" y="1052957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59</xdr:row>
      <xdr:rowOff>95885</xdr:rowOff>
    </xdr:from>
    <xdr:to>
      <xdr:col>26</xdr:col>
      <xdr:colOff>37465</xdr:colOff>
      <xdr:row>61</xdr:row>
      <xdr:rowOff>12065</xdr:rowOff>
    </xdr:to>
    <xdr:sp macro="" textlink="">
      <xdr:nvSpPr>
        <xdr:cNvPr id="6463" name="定員管理の状況平均値テキスト"/>
        <xdr:cNvSpPr txBox="1"/>
      </xdr:nvSpPr>
      <xdr:spPr>
        <a:xfrm>
          <a:off x="17106900" y="102114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twoCellAnchor>
  <xdr:twoCellAnchor>
    <xdr:from>
      <xdr:col>24</xdr:col>
      <xdr:colOff>508000</xdr:colOff>
      <xdr:row>60</xdr:row>
      <xdr:rowOff>79375</xdr:rowOff>
    </xdr:from>
    <xdr:to>
      <xdr:col>24</xdr:col>
      <xdr:colOff>609600</xdr:colOff>
      <xdr:row>61</xdr:row>
      <xdr:rowOff>9525</xdr:rowOff>
    </xdr:to>
    <xdr:sp macro="" textlink="">
      <xdr:nvSpPr>
        <xdr:cNvPr id="6464" name="フローチャート : 判断 320"/>
        <xdr:cNvSpPr/>
      </xdr:nvSpPr>
      <xdr:spPr>
        <a:xfrm>
          <a:off x="169672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67310</xdr:rowOff>
    </xdr:from>
    <xdr:to>
      <xdr:col>23</xdr:col>
      <xdr:colOff>406400</xdr:colOff>
      <xdr:row>61</xdr:row>
      <xdr:rowOff>71120</xdr:rowOff>
    </xdr:to>
    <xdr:cxnSp macro="">
      <xdr:nvCxnSpPr>
        <xdr:cNvPr id="6465" name="直線コネクタ 321"/>
        <xdr:cNvCxnSpPr/>
      </xdr:nvCxnSpPr>
      <xdr:spPr>
        <a:xfrm>
          <a:off x="15290800" y="105257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110490</xdr:rowOff>
    </xdr:from>
    <xdr:to>
      <xdr:col>23</xdr:col>
      <xdr:colOff>457200</xdr:colOff>
      <xdr:row>62</xdr:row>
      <xdr:rowOff>40640</xdr:rowOff>
    </xdr:to>
    <xdr:sp macro="" textlink="">
      <xdr:nvSpPr>
        <xdr:cNvPr id="6466" name="フローチャート : 判断 322"/>
        <xdr:cNvSpPr/>
      </xdr:nvSpPr>
      <xdr:spPr>
        <a:xfrm>
          <a:off x="16129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62</xdr:row>
      <xdr:rowOff>26035</xdr:rowOff>
    </xdr:from>
    <xdr:to>
      <xdr:col>24</xdr:col>
      <xdr:colOff>76200</xdr:colOff>
      <xdr:row>63</xdr:row>
      <xdr:rowOff>113665</xdr:rowOff>
    </xdr:to>
    <xdr:sp macro="" textlink="">
      <xdr:nvSpPr>
        <xdr:cNvPr id="6467" name="テキスト ボックス 323"/>
        <xdr:cNvSpPr txBox="1"/>
      </xdr:nvSpPr>
      <xdr:spPr>
        <a:xfrm>
          <a:off x="15798800" y="10655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twoCellAnchor>
  <xdr:twoCellAnchor>
    <xdr:from>
      <xdr:col>21</xdr:col>
      <xdr:colOff>0</xdr:colOff>
      <xdr:row>61</xdr:row>
      <xdr:rowOff>48895</xdr:rowOff>
    </xdr:from>
    <xdr:to>
      <xdr:col>22</xdr:col>
      <xdr:colOff>203200</xdr:colOff>
      <xdr:row>61</xdr:row>
      <xdr:rowOff>67310</xdr:rowOff>
    </xdr:to>
    <xdr:cxnSp macro="">
      <xdr:nvCxnSpPr>
        <xdr:cNvPr id="6468" name="直線コネクタ 324"/>
        <xdr:cNvCxnSpPr/>
      </xdr:nvCxnSpPr>
      <xdr:spPr>
        <a:xfrm>
          <a:off x="14401800" y="105073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118745</xdr:rowOff>
    </xdr:from>
    <xdr:to>
      <xdr:col>22</xdr:col>
      <xdr:colOff>254000</xdr:colOff>
      <xdr:row>62</xdr:row>
      <xdr:rowOff>48895</xdr:rowOff>
    </xdr:to>
    <xdr:sp macro="" textlink="">
      <xdr:nvSpPr>
        <xdr:cNvPr id="6469" name="フローチャート : 判断 325"/>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62</xdr:row>
      <xdr:rowOff>33655</xdr:rowOff>
    </xdr:from>
    <xdr:to>
      <xdr:col>22</xdr:col>
      <xdr:colOff>584200</xdr:colOff>
      <xdr:row>63</xdr:row>
      <xdr:rowOff>120650</xdr:rowOff>
    </xdr:to>
    <xdr:sp macro="" textlink="">
      <xdr:nvSpPr>
        <xdr:cNvPr id="6470" name="テキスト ボックス 326"/>
        <xdr:cNvSpPr txBox="1"/>
      </xdr:nvSpPr>
      <xdr:spPr>
        <a:xfrm>
          <a:off x="14909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twoCellAnchor>
  <xdr:twoCellAnchor>
    <xdr:from>
      <xdr:col>19</xdr:col>
      <xdr:colOff>482600</xdr:colOff>
      <xdr:row>61</xdr:row>
      <xdr:rowOff>40640</xdr:rowOff>
    </xdr:from>
    <xdr:to>
      <xdr:col>21</xdr:col>
      <xdr:colOff>0</xdr:colOff>
      <xdr:row>61</xdr:row>
      <xdr:rowOff>48895</xdr:rowOff>
    </xdr:to>
    <xdr:cxnSp macro="">
      <xdr:nvCxnSpPr>
        <xdr:cNvPr id="6471" name="直線コネクタ 327"/>
        <xdr:cNvCxnSpPr/>
      </xdr:nvCxnSpPr>
      <xdr:spPr>
        <a:xfrm>
          <a:off x="13512800" y="104990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135255</xdr:rowOff>
    </xdr:from>
    <xdr:to>
      <xdr:col>21</xdr:col>
      <xdr:colOff>50800</xdr:colOff>
      <xdr:row>62</xdr:row>
      <xdr:rowOff>65405</xdr:rowOff>
    </xdr:to>
    <xdr:sp macro="" textlink="">
      <xdr:nvSpPr>
        <xdr:cNvPr id="6472" name="フローチャート : 判断 328"/>
        <xdr:cNvSpPr/>
      </xdr:nvSpPr>
      <xdr:spPr>
        <a:xfrm>
          <a:off x="14351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62</xdr:row>
      <xdr:rowOff>50165</xdr:rowOff>
    </xdr:from>
    <xdr:to>
      <xdr:col>21</xdr:col>
      <xdr:colOff>381000</xdr:colOff>
      <xdr:row>63</xdr:row>
      <xdr:rowOff>137795</xdr:rowOff>
    </xdr:to>
    <xdr:sp macro="" textlink="">
      <xdr:nvSpPr>
        <xdr:cNvPr id="6473" name="テキスト ボックス 329"/>
        <xdr:cNvSpPr txBox="1"/>
      </xdr:nvSpPr>
      <xdr:spPr>
        <a:xfrm>
          <a:off x="14020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twoCellAnchor>
  <xdr:twoCellAnchor>
    <xdr:from>
      <xdr:col>19</xdr:col>
      <xdr:colOff>431800</xdr:colOff>
      <xdr:row>61</xdr:row>
      <xdr:rowOff>159385</xdr:rowOff>
    </xdr:from>
    <xdr:to>
      <xdr:col>19</xdr:col>
      <xdr:colOff>533400</xdr:colOff>
      <xdr:row>62</xdr:row>
      <xdr:rowOff>89535</xdr:rowOff>
    </xdr:to>
    <xdr:sp macro="" textlink="">
      <xdr:nvSpPr>
        <xdr:cNvPr id="6474" name="フローチャート : 判断 330"/>
        <xdr:cNvSpPr/>
      </xdr:nvSpPr>
      <xdr:spPr>
        <a:xfrm>
          <a:off x="13462000" y="1061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62</xdr:row>
      <xdr:rowOff>74930</xdr:rowOff>
    </xdr:from>
    <xdr:to>
      <xdr:col>20</xdr:col>
      <xdr:colOff>177800</xdr:colOff>
      <xdr:row>63</xdr:row>
      <xdr:rowOff>161925</xdr:rowOff>
    </xdr:to>
    <xdr:sp macro="" textlink="">
      <xdr:nvSpPr>
        <xdr:cNvPr id="6475" name="テキスト ボックス 331"/>
        <xdr:cNvSpPr txBox="1"/>
      </xdr:nvSpPr>
      <xdr:spPr>
        <a:xfrm>
          <a:off x="13131800" y="10704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6476" name="テキスト ボックス 332"/>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6477" name="テキスト ボックス 333"/>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6478" name="テキスト ボックス 334"/>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6479" name="テキスト ボックス 335"/>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6480" name="テキスト ボックス 336"/>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24</xdr:col>
      <xdr:colOff>508000</xdr:colOff>
      <xdr:row>61</xdr:row>
      <xdr:rowOff>50165</xdr:rowOff>
    </xdr:from>
    <xdr:to>
      <xdr:col>24</xdr:col>
      <xdr:colOff>609600</xdr:colOff>
      <xdr:row>61</xdr:row>
      <xdr:rowOff>151765</xdr:rowOff>
    </xdr:to>
    <xdr:sp macro="" textlink="">
      <xdr:nvSpPr>
        <xdr:cNvPr id="6481" name="円/楕円 337"/>
        <xdr:cNvSpPr/>
      </xdr:nvSpPr>
      <xdr:spPr>
        <a:xfrm>
          <a:off x="169672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647700</xdr:colOff>
      <xdr:row>61</xdr:row>
      <xdr:rowOff>22860</xdr:rowOff>
    </xdr:from>
    <xdr:to>
      <xdr:col>26</xdr:col>
      <xdr:colOff>37465</xdr:colOff>
      <xdr:row>62</xdr:row>
      <xdr:rowOff>110490</xdr:rowOff>
    </xdr:to>
    <xdr:sp macro="" textlink="">
      <xdr:nvSpPr>
        <xdr:cNvPr id="6482" name="定員管理の状況該当値テキスト"/>
        <xdr:cNvSpPr txBox="1"/>
      </xdr:nvSpPr>
      <xdr:spPr>
        <a:xfrm>
          <a:off x="17106900" y="10481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twoCellAnchor>
  <xdr:twoCellAnchor>
    <xdr:from>
      <xdr:col>23</xdr:col>
      <xdr:colOff>355600</xdr:colOff>
      <xdr:row>61</xdr:row>
      <xdr:rowOff>20320</xdr:rowOff>
    </xdr:from>
    <xdr:to>
      <xdr:col>23</xdr:col>
      <xdr:colOff>457200</xdr:colOff>
      <xdr:row>61</xdr:row>
      <xdr:rowOff>121920</xdr:rowOff>
    </xdr:to>
    <xdr:sp macro="" textlink="">
      <xdr:nvSpPr>
        <xdr:cNvPr id="6483" name="円/楕円 339"/>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59</xdr:row>
      <xdr:rowOff>132080</xdr:rowOff>
    </xdr:from>
    <xdr:to>
      <xdr:col>24</xdr:col>
      <xdr:colOff>76200</xdr:colOff>
      <xdr:row>61</xdr:row>
      <xdr:rowOff>47625</xdr:rowOff>
    </xdr:to>
    <xdr:sp macro="" textlink="">
      <xdr:nvSpPr>
        <xdr:cNvPr id="6484" name="テキスト ボックス 340"/>
        <xdr:cNvSpPr txBox="1"/>
      </xdr:nvSpPr>
      <xdr:spPr>
        <a:xfrm>
          <a:off x="15798800" y="10247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twoCellAnchor>
  <xdr:twoCellAnchor>
    <xdr:from>
      <xdr:col>22</xdr:col>
      <xdr:colOff>152400</xdr:colOff>
      <xdr:row>61</xdr:row>
      <xdr:rowOff>16510</xdr:rowOff>
    </xdr:from>
    <xdr:to>
      <xdr:col>22</xdr:col>
      <xdr:colOff>254000</xdr:colOff>
      <xdr:row>61</xdr:row>
      <xdr:rowOff>118110</xdr:rowOff>
    </xdr:to>
    <xdr:sp macro="" textlink="">
      <xdr:nvSpPr>
        <xdr:cNvPr id="6485" name="円/楕円 341"/>
        <xdr:cNvSpPr/>
      </xdr:nvSpPr>
      <xdr:spPr>
        <a:xfrm>
          <a:off x="152400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59</xdr:row>
      <xdr:rowOff>128270</xdr:rowOff>
    </xdr:from>
    <xdr:to>
      <xdr:col>22</xdr:col>
      <xdr:colOff>584200</xdr:colOff>
      <xdr:row>61</xdr:row>
      <xdr:rowOff>44450</xdr:rowOff>
    </xdr:to>
    <xdr:sp macro="" textlink="">
      <xdr:nvSpPr>
        <xdr:cNvPr id="6486" name="テキスト ボックス 342"/>
        <xdr:cNvSpPr txBox="1"/>
      </xdr:nvSpPr>
      <xdr:spPr>
        <a:xfrm>
          <a:off x="14909800" y="1024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twoCellAnchor>
  <xdr:twoCellAnchor>
    <xdr:from>
      <xdr:col>20</xdr:col>
      <xdr:colOff>635000</xdr:colOff>
      <xdr:row>60</xdr:row>
      <xdr:rowOff>169545</xdr:rowOff>
    </xdr:from>
    <xdr:to>
      <xdr:col>21</xdr:col>
      <xdr:colOff>50800</xdr:colOff>
      <xdr:row>61</xdr:row>
      <xdr:rowOff>99695</xdr:rowOff>
    </xdr:to>
    <xdr:sp macro="" textlink="">
      <xdr:nvSpPr>
        <xdr:cNvPr id="6487" name="円/楕円 343"/>
        <xdr:cNvSpPr/>
      </xdr:nvSpPr>
      <xdr:spPr>
        <a:xfrm>
          <a:off x="14351000" y="104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59</xdr:row>
      <xdr:rowOff>109855</xdr:rowOff>
    </xdr:from>
    <xdr:to>
      <xdr:col>21</xdr:col>
      <xdr:colOff>381000</xdr:colOff>
      <xdr:row>61</xdr:row>
      <xdr:rowOff>25400</xdr:rowOff>
    </xdr:to>
    <xdr:sp macro="" textlink="">
      <xdr:nvSpPr>
        <xdr:cNvPr id="6488" name="テキスト ボックス 344"/>
        <xdr:cNvSpPr txBox="1"/>
      </xdr:nvSpPr>
      <xdr:spPr>
        <a:xfrm>
          <a:off x="14020800" y="1022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twoCellAnchor>
  <xdr:twoCellAnchor>
    <xdr:from>
      <xdr:col>19</xdr:col>
      <xdr:colOff>431800</xdr:colOff>
      <xdr:row>60</xdr:row>
      <xdr:rowOff>161290</xdr:rowOff>
    </xdr:from>
    <xdr:to>
      <xdr:col>19</xdr:col>
      <xdr:colOff>533400</xdr:colOff>
      <xdr:row>61</xdr:row>
      <xdr:rowOff>91440</xdr:rowOff>
    </xdr:to>
    <xdr:sp macro="" textlink="">
      <xdr:nvSpPr>
        <xdr:cNvPr id="6489" name="円/楕円 345"/>
        <xdr:cNvSpPr/>
      </xdr:nvSpPr>
      <xdr:spPr>
        <a:xfrm>
          <a:off x="134620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59</xdr:row>
      <xdr:rowOff>102235</xdr:rowOff>
    </xdr:from>
    <xdr:to>
      <xdr:col>20</xdr:col>
      <xdr:colOff>177800</xdr:colOff>
      <xdr:row>61</xdr:row>
      <xdr:rowOff>17780</xdr:rowOff>
    </xdr:to>
    <xdr:sp macro="" textlink="">
      <xdr:nvSpPr>
        <xdr:cNvPr id="6490" name="テキスト ボックス 346"/>
        <xdr:cNvSpPr txBox="1"/>
      </xdr:nvSpPr>
      <xdr:spPr>
        <a:xfrm>
          <a:off x="13131800" y="1021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91"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twoCellAnchor editAs="oneCell">
    <xdr:from>
      <xdr:col>19</xdr:col>
      <xdr:colOff>645160</xdr:colOff>
      <xdr:row>31</xdr:row>
      <xdr:rowOff>63500</xdr:rowOff>
    </xdr:from>
    <xdr:to>
      <xdr:col>22</xdr:col>
      <xdr:colOff>193040</xdr:colOff>
      <xdr:row>33</xdr:row>
      <xdr:rowOff>29210</xdr:rowOff>
    </xdr:to>
    <xdr:sp macro="" textlink="">
      <xdr:nvSpPr>
        <xdr:cNvPr id="6492" name="テキスト ボックス 348"/>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twoCellAnchor>
  <xdr:twoCellAnchor editAs="oneCell">
    <xdr:from>
      <xdr:col>22</xdr:col>
      <xdr:colOff>320040</xdr:colOff>
      <xdr:row>31</xdr:row>
      <xdr:rowOff>38100</xdr:rowOff>
    </xdr:from>
    <xdr:to>
      <xdr:col>24</xdr:col>
      <xdr:colOff>598805</xdr:colOff>
      <xdr:row>33</xdr:row>
      <xdr:rowOff>53975</xdr:rowOff>
    </xdr:to>
    <xdr:sp macro="" textlink="">
      <xdr:nvSpPr>
        <xdr:cNvPr id="6493" name="テキスト ボックス 349"/>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4"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5"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496"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497"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498"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499"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00"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501"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6502"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503"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200">
              <a:latin typeface="ＭＳ Ｐゴシック"/>
            </a:rPr>
            <a:t>事業費の削減と市債発行の抑制に努めた結果、市債償還金額は減額（元金△</a:t>
          </a:r>
          <a:r>
            <a:rPr kumimoji="1" lang="en-US" altLang="ja-JP" sz="1200">
              <a:latin typeface="ＭＳ Ｐゴシック"/>
            </a:rPr>
            <a:t>2.8</a:t>
          </a:r>
          <a:r>
            <a:rPr kumimoji="1" lang="ja-JP" altLang="en-US" sz="1200">
              <a:latin typeface="ＭＳ Ｐゴシック"/>
            </a:rPr>
            <a:t>億円、利子△</a:t>
          </a:r>
          <a:r>
            <a:rPr kumimoji="1" lang="en-US" altLang="ja-JP" sz="1200">
              <a:latin typeface="ＭＳ Ｐゴシック"/>
            </a:rPr>
            <a:t>0.3</a:t>
          </a:r>
          <a:r>
            <a:rPr kumimoji="1" lang="ja-JP" altLang="en-US" sz="1200">
              <a:latin typeface="ＭＳ Ｐゴシック"/>
            </a:rPr>
            <a:t>億円）し、実質公債費比率も改善しているものの、市債残高は</a:t>
          </a:r>
          <a:r>
            <a:rPr kumimoji="1" lang="en-US" altLang="ja-JP" sz="1200">
              <a:latin typeface="ＭＳ Ｐゴシック"/>
            </a:rPr>
            <a:t>212.4</a:t>
          </a:r>
          <a:r>
            <a:rPr kumimoji="1" lang="ja-JP" altLang="en-US" sz="1200">
              <a:latin typeface="ＭＳ Ｐゴシック"/>
            </a:rPr>
            <a:t>億円と依然として高く、近年では特別会計である下水道事業に対する準元利償還金が大きな負担となっている。今後も事業についての取捨選択を厳格に行い、地方債発行の抑制に努める。</a:t>
          </a: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6504" name="テキスト ボックス 360"/>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5"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6506" name="テキスト ボックス 362"/>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18</xdr:col>
      <xdr:colOff>482600</xdr:colOff>
      <xdr:row>44</xdr:row>
      <xdr:rowOff>44450</xdr:rowOff>
    </xdr:from>
    <xdr:to>
      <xdr:col>26</xdr:col>
      <xdr:colOff>76200</xdr:colOff>
      <xdr:row>44</xdr:row>
      <xdr:rowOff>44450</xdr:rowOff>
    </xdr:to>
    <xdr:cxnSp macro="">
      <xdr:nvCxnSpPr>
        <xdr:cNvPr id="6507" name="直線コネクタ 363"/>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43</xdr:row>
      <xdr:rowOff>73660</xdr:rowOff>
    </xdr:from>
    <xdr:to>
      <xdr:col>18</xdr:col>
      <xdr:colOff>481965</xdr:colOff>
      <xdr:row>44</xdr:row>
      <xdr:rowOff>161290</xdr:rowOff>
    </xdr:to>
    <xdr:sp macro="" textlink="">
      <xdr:nvSpPr>
        <xdr:cNvPr id="6508" name="テキスト ボックス 364"/>
        <xdr:cNvSpPr txBox="1"/>
      </xdr:nvSpPr>
      <xdr:spPr>
        <a:xfrm>
          <a:off x="12065000" y="744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18</xdr:col>
      <xdr:colOff>482600</xdr:colOff>
      <xdr:row>40</xdr:row>
      <xdr:rowOff>127000</xdr:rowOff>
    </xdr:from>
    <xdr:to>
      <xdr:col>26</xdr:col>
      <xdr:colOff>76200</xdr:colOff>
      <xdr:row>40</xdr:row>
      <xdr:rowOff>127000</xdr:rowOff>
    </xdr:to>
    <xdr:cxnSp macro="">
      <xdr:nvCxnSpPr>
        <xdr:cNvPr id="6509"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39</xdr:row>
      <xdr:rowOff>156210</xdr:rowOff>
    </xdr:from>
    <xdr:to>
      <xdr:col>18</xdr:col>
      <xdr:colOff>481965</xdr:colOff>
      <xdr:row>41</xdr:row>
      <xdr:rowOff>71755</xdr:rowOff>
    </xdr:to>
    <xdr:sp macro="" textlink="">
      <xdr:nvSpPr>
        <xdr:cNvPr id="6510" name="テキスト ボックス 366"/>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18</xdr:col>
      <xdr:colOff>482600</xdr:colOff>
      <xdr:row>37</xdr:row>
      <xdr:rowOff>38100</xdr:rowOff>
    </xdr:from>
    <xdr:to>
      <xdr:col>26</xdr:col>
      <xdr:colOff>76200</xdr:colOff>
      <xdr:row>37</xdr:row>
      <xdr:rowOff>38100</xdr:rowOff>
    </xdr:to>
    <xdr:cxnSp macro="">
      <xdr:nvCxnSpPr>
        <xdr:cNvPr id="6511" name="直線コネクタ 367"/>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36</xdr:row>
      <xdr:rowOff>67310</xdr:rowOff>
    </xdr:from>
    <xdr:to>
      <xdr:col>18</xdr:col>
      <xdr:colOff>481965</xdr:colOff>
      <xdr:row>37</xdr:row>
      <xdr:rowOff>154940</xdr:rowOff>
    </xdr:to>
    <xdr:sp macro="" textlink="">
      <xdr:nvSpPr>
        <xdr:cNvPr id="6512" name="テキスト ボックス 368"/>
        <xdr:cNvSpPr txBox="1"/>
      </xdr:nvSpPr>
      <xdr:spPr>
        <a:xfrm>
          <a:off x="12065000" y="623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6513"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1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71120</xdr:rowOff>
    </xdr:from>
    <xdr:to>
      <xdr:col>24</xdr:col>
      <xdr:colOff>558800</xdr:colOff>
      <xdr:row>43</xdr:row>
      <xdr:rowOff>167640</xdr:rowOff>
    </xdr:to>
    <xdr:cxnSp macro="">
      <xdr:nvCxnSpPr>
        <xdr:cNvPr id="6515" name="直線コネクタ 371"/>
        <xdr:cNvCxnSpPr/>
      </xdr:nvCxnSpPr>
      <xdr:spPr>
        <a:xfrm flipV="1">
          <a:off x="17018000" y="6243320"/>
          <a:ext cx="0" cy="1296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43</xdr:row>
      <xdr:rowOff>139700</xdr:rowOff>
    </xdr:from>
    <xdr:to>
      <xdr:col>26</xdr:col>
      <xdr:colOff>37465</xdr:colOff>
      <xdr:row>45</xdr:row>
      <xdr:rowOff>55880</xdr:rowOff>
    </xdr:to>
    <xdr:sp macro="" textlink="">
      <xdr:nvSpPr>
        <xdr:cNvPr id="6516" name="公債費負担の状況最小値テキスト"/>
        <xdr:cNvSpPr txBox="1"/>
      </xdr:nvSpPr>
      <xdr:spPr>
        <a:xfrm>
          <a:off x="17106900" y="7512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twoCellAnchor>
  <xdr:twoCellAnchor>
    <xdr:from>
      <xdr:col>24</xdr:col>
      <xdr:colOff>469900</xdr:colOff>
      <xdr:row>43</xdr:row>
      <xdr:rowOff>167640</xdr:rowOff>
    </xdr:from>
    <xdr:to>
      <xdr:col>24</xdr:col>
      <xdr:colOff>647700</xdr:colOff>
      <xdr:row>43</xdr:row>
      <xdr:rowOff>167640</xdr:rowOff>
    </xdr:to>
    <xdr:cxnSp macro="">
      <xdr:nvCxnSpPr>
        <xdr:cNvPr id="6517" name="直線コネクタ 373"/>
        <xdr:cNvCxnSpPr/>
      </xdr:nvCxnSpPr>
      <xdr:spPr>
        <a:xfrm>
          <a:off x="16929100" y="753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34</xdr:row>
      <xdr:rowOff>157480</xdr:rowOff>
    </xdr:from>
    <xdr:to>
      <xdr:col>26</xdr:col>
      <xdr:colOff>37465</xdr:colOff>
      <xdr:row>36</xdr:row>
      <xdr:rowOff>73025</xdr:rowOff>
    </xdr:to>
    <xdr:sp macro="" textlink="">
      <xdr:nvSpPr>
        <xdr:cNvPr id="6518" name="公債費負担の状況最大値テキスト"/>
        <xdr:cNvSpPr txBox="1"/>
      </xdr:nvSpPr>
      <xdr:spPr>
        <a:xfrm>
          <a:off x="17106900" y="5986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twoCellAnchor>
  <xdr:twoCellAnchor>
    <xdr:from>
      <xdr:col>24</xdr:col>
      <xdr:colOff>469900</xdr:colOff>
      <xdr:row>36</xdr:row>
      <xdr:rowOff>71120</xdr:rowOff>
    </xdr:from>
    <xdr:to>
      <xdr:col>24</xdr:col>
      <xdr:colOff>647700</xdr:colOff>
      <xdr:row>36</xdr:row>
      <xdr:rowOff>71120</xdr:rowOff>
    </xdr:to>
    <xdr:cxnSp macro="">
      <xdr:nvCxnSpPr>
        <xdr:cNvPr id="6519" name="直線コネクタ 375"/>
        <xdr:cNvCxnSpPr/>
      </xdr:nvCxnSpPr>
      <xdr:spPr>
        <a:xfrm>
          <a:off x="16929100" y="624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169545</xdr:rowOff>
    </xdr:from>
    <xdr:to>
      <xdr:col>24</xdr:col>
      <xdr:colOff>558800</xdr:colOff>
      <xdr:row>41</xdr:row>
      <xdr:rowOff>76200</xdr:rowOff>
    </xdr:to>
    <xdr:cxnSp macro="">
      <xdr:nvCxnSpPr>
        <xdr:cNvPr id="6520" name="直線コネクタ 376"/>
        <xdr:cNvCxnSpPr/>
      </xdr:nvCxnSpPr>
      <xdr:spPr>
        <a:xfrm flipV="1">
          <a:off x="16179800" y="702754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38</xdr:row>
      <xdr:rowOff>83185</xdr:rowOff>
    </xdr:from>
    <xdr:to>
      <xdr:col>26</xdr:col>
      <xdr:colOff>37465</xdr:colOff>
      <xdr:row>39</xdr:row>
      <xdr:rowOff>170815</xdr:rowOff>
    </xdr:to>
    <xdr:sp macro="" textlink="">
      <xdr:nvSpPr>
        <xdr:cNvPr id="6521" name="公債費負担の状況平均値テキスト"/>
        <xdr:cNvSpPr txBox="1"/>
      </xdr:nvSpPr>
      <xdr:spPr>
        <a:xfrm>
          <a:off x="17106900" y="65982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twoCellAnchor>
  <xdr:twoCellAnchor>
    <xdr:from>
      <xdr:col>24</xdr:col>
      <xdr:colOff>508000</xdr:colOff>
      <xdr:row>39</xdr:row>
      <xdr:rowOff>66675</xdr:rowOff>
    </xdr:from>
    <xdr:to>
      <xdr:col>24</xdr:col>
      <xdr:colOff>609600</xdr:colOff>
      <xdr:row>39</xdr:row>
      <xdr:rowOff>168275</xdr:rowOff>
    </xdr:to>
    <xdr:sp macro="" textlink="">
      <xdr:nvSpPr>
        <xdr:cNvPr id="6522"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160655</xdr:rowOff>
    </xdr:to>
    <xdr:cxnSp macro="">
      <xdr:nvCxnSpPr>
        <xdr:cNvPr id="6523" name="直線コネクタ 379"/>
        <xdr:cNvCxnSpPr/>
      </xdr:nvCxnSpPr>
      <xdr:spPr>
        <a:xfrm flipV="1">
          <a:off x="15290800" y="710565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6524"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38</xdr:row>
      <xdr:rowOff>115570</xdr:rowOff>
    </xdr:from>
    <xdr:to>
      <xdr:col>24</xdr:col>
      <xdr:colOff>76200</xdr:colOff>
      <xdr:row>40</xdr:row>
      <xdr:rowOff>31750</xdr:rowOff>
    </xdr:to>
    <xdr:sp macro="" textlink="">
      <xdr:nvSpPr>
        <xdr:cNvPr id="6525" name="テキスト ボックス 381"/>
        <xdr:cNvSpPr txBox="1"/>
      </xdr:nvSpPr>
      <xdr:spPr>
        <a:xfrm>
          <a:off x="15798800" y="6630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twoCellAnchor>
  <xdr:twoCellAnchor>
    <xdr:from>
      <xdr:col>21</xdr:col>
      <xdr:colOff>0</xdr:colOff>
      <xdr:row>41</xdr:row>
      <xdr:rowOff>160655</xdr:rowOff>
    </xdr:from>
    <xdr:to>
      <xdr:col>22</xdr:col>
      <xdr:colOff>203200</xdr:colOff>
      <xdr:row>42</xdr:row>
      <xdr:rowOff>37465</xdr:rowOff>
    </xdr:to>
    <xdr:cxnSp macro="">
      <xdr:nvCxnSpPr>
        <xdr:cNvPr id="6526" name="直線コネクタ 382"/>
        <xdr:cNvCxnSpPr/>
      </xdr:nvCxnSpPr>
      <xdr:spPr>
        <a:xfrm flipV="1">
          <a:off x="14401800" y="71901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6527"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38</xdr:row>
      <xdr:rowOff>163830</xdr:rowOff>
    </xdr:from>
    <xdr:to>
      <xdr:col>22</xdr:col>
      <xdr:colOff>584200</xdr:colOff>
      <xdr:row>40</xdr:row>
      <xdr:rowOff>80010</xdr:rowOff>
    </xdr:to>
    <xdr:sp macro="" textlink="">
      <xdr:nvSpPr>
        <xdr:cNvPr id="6528" name="テキスト ボックス 384"/>
        <xdr:cNvSpPr txBox="1"/>
      </xdr:nvSpPr>
      <xdr:spPr>
        <a:xfrm>
          <a:off x="149098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twoCellAnchor>
  <xdr:twoCellAnchor>
    <xdr:from>
      <xdr:col>19</xdr:col>
      <xdr:colOff>482600</xdr:colOff>
      <xdr:row>42</xdr:row>
      <xdr:rowOff>37465</xdr:rowOff>
    </xdr:from>
    <xdr:to>
      <xdr:col>21</xdr:col>
      <xdr:colOff>0</xdr:colOff>
      <xdr:row>42</xdr:row>
      <xdr:rowOff>73660</xdr:rowOff>
    </xdr:to>
    <xdr:cxnSp macro="">
      <xdr:nvCxnSpPr>
        <xdr:cNvPr id="6529" name="直線コネクタ 385"/>
        <xdr:cNvCxnSpPr/>
      </xdr:nvCxnSpPr>
      <xdr:spPr>
        <a:xfrm flipV="1">
          <a:off x="13512800" y="72383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93980</xdr:rowOff>
    </xdr:from>
    <xdr:to>
      <xdr:col>21</xdr:col>
      <xdr:colOff>50800</xdr:colOff>
      <xdr:row>41</xdr:row>
      <xdr:rowOff>24130</xdr:rowOff>
    </xdr:to>
    <xdr:sp macro="" textlink="">
      <xdr:nvSpPr>
        <xdr:cNvPr id="6530" name="フローチャート : 判断 386"/>
        <xdr:cNvSpPr/>
      </xdr:nvSpPr>
      <xdr:spPr>
        <a:xfrm>
          <a:off x="143510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39</xdr:row>
      <xdr:rowOff>34925</xdr:rowOff>
    </xdr:from>
    <xdr:to>
      <xdr:col>21</xdr:col>
      <xdr:colOff>381000</xdr:colOff>
      <xdr:row>40</xdr:row>
      <xdr:rowOff>122555</xdr:rowOff>
    </xdr:to>
    <xdr:sp macro="" textlink="">
      <xdr:nvSpPr>
        <xdr:cNvPr id="6531" name="テキスト ボックス 387"/>
        <xdr:cNvSpPr txBox="1"/>
      </xdr:nvSpPr>
      <xdr:spPr>
        <a:xfrm>
          <a:off x="14020800" y="6721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twoCellAnchor>
  <xdr:twoCellAnchor>
    <xdr:from>
      <xdr:col>19</xdr:col>
      <xdr:colOff>431800</xdr:colOff>
      <xdr:row>40</xdr:row>
      <xdr:rowOff>142240</xdr:rowOff>
    </xdr:from>
    <xdr:to>
      <xdr:col>19</xdr:col>
      <xdr:colOff>533400</xdr:colOff>
      <xdr:row>41</xdr:row>
      <xdr:rowOff>72390</xdr:rowOff>
    </xdr:to>
    <xdr:sp macro="" textlink="">
      <xdr:nvSpPr>
        <xdr:cNvPr id="6532" name="フローチャート : 判断 388"/>
        <xdr:cNvSpPr/>
      </xdr:nvSpPr>
      <xdr:spPr>
        <a:xfrm>
          <a:off x="13462000" y="70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39</xdr:row>
      <xdr:rowOff>83185</xdr:rowOff>
    </xdr:from>
    <xdr:to>
      <xdr:col>20</xdr:col>
      <xdr:colOff>177800</xdr:colOff>
      <xdr:row>40</xdr:row>
      <xdr:rowOff>170815</xdr:rowOff>
    </xdr:to>
    <xdr:sp macro="" textlink="">
      <xdr:nvSpPr>
        <xdr:cNvPr id="6533" name="テキスト ボックス 389"/>
        <xdr:cNvSpPr txBox="1"/>
      </xdr:nvSpPr>
      <xdr:spPr>
        <a:xfrm>
          <a:off x="13131800" y="6769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6534" name="テキスト ボックス 390"/>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6535" name="テキスト ボックス 391"/>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6536" name="テキスト ボックス 392"/>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6537"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6538" name="テキスト ボックス 394"/>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24</xdr:col>
      <xdr:colOff>508000</xdr:colOff>
      <xdr:row>40</xdr:row>
      <xdr:rowOff>118745</xdr:rowOff>
    </xdr:from>
    <xdr:to>
      <xdr:col>24</xdr:col>
      <xdr:colOff>609600</xdr:colOff>
      <xdr:row>41</xdr:row>
      <xdr:rowOff>48895</xdr:rowOff>
    </xdr:to>
    <xdr:sp macro="" textlink="">
      <xdr:nvSpPr>
        <xdr:cNvPr id="6539" name="円/楕円 395"/>
        <xdr:cNvSpPr/>
      </xdr:nvSpPr>
      <xdr:spPr>
        <a:xfrm>
          <a:off x="169672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647700</xdr:colOff>
      <xdr:row>40</xdr:row>
      <xdr:rowOff>90805</xdr:rowOff>
    </xdr:from>
    <xdr:to>
      <xdr:col>26</xdr:col>
      <xdr:colOff>37465</xdr:colOff>
      <xdr:row>42</xdr:row>
      <xdr:rowOff>6350</xdr:rowOff>
    </xdr:to>
    <xdr:sp macro="" textlink="">
      <xdr:nvSpPr>
        <xdr:cNvPr id="6540" name="公債費負担の状況該当値テキスト"/>
        <xdr:cNvSpPr txBox="1"/>
      </xdr:nvSpPr>
      <xdr:spPr>
        <a:xfrm>
          <a:off x="17106900" y="6948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6541" name="円/楕円 397"/>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41</xdr:row>
      <xdr:rowOff>111760</xdr:rowOff>
    </xdr:from>
    <xdr:to>
      <xdr:col>24</xdr:col>
      <xdr:colOff>76200</xdr:colOff>
      <xdr:row>43</xdr:row>
      <xdr:rowOff>27305</xdr:rowOff>
    </xdr:to>
    <xdr:sp macro="" textlink="">
      <xdr:nvSpPr>
        <xdr:cNvPr id="6542" name="テキスト ボックス 398"/>
        <xdr:cNvSpPr txBox="1"/>
      </xdr:nvSpPr>
      <xdr:spPr>
        <a:xfrm>
          <a:off x="15798800" y="7141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twoCellAnchor>
  <xdr:twoCellAnchor>
    <xdr:from>
      <xdr:col>22</xdr:col>
      <xdr:colOff>152400</xdr:colOff>
      <xdr:row>41</xdr:row>
      <xdr:rowOff>109855</xdr:rowOff>
    </xdr:from>
    <xdr:to>
      <xdr:col>22</xdr:col>
      <xdr:colOff>254000</xdr:colOff>
      <xdr:row>42</xdr:row>
      <xdr:rowOff>40640</xdr:rowOff>
    </xdr:to>
    <xdr:sp macro="" textlink="">
      <xdr:nvSpPr>
        <xdr:cNvPr id="6543" name="円/楕円 399"/>
        <xdr:cNvSpPr/>
      </xdr:nvSpPr>
      <xdr:spPr>
        <a:xfrm>
          <a:off x="15240000" y="7139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42</xdr:row>
      <xdr:rowOff>24765</xdr:rowOff>
    </xdr:from>
    <xdr:to>
      <xdr:col>22</xdr:col>
      <xdr:colOff>584200</xdr:colOff>
      <xdr:row>43</xdr:row>
      <xdr:rowOff>112395</xdr:rowOff>
    </xdr:to>
    <xdr:sp macro="" textlink="">
      <xdr:nvSpPr>
        <xdr:cNvPr id="6544" name="テキスト ボックス 400"/>
        <xdr:cNvSpPr txBox="1"/>
      </xdr:nvSpPr>
      <xdr:spPr>
        <a:xfrm>
          <a:off x="14909800" y="7225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twoCellAnchor>
  <xdr:twoCellAnchor>
    <xdr:from>
      <xdr:col>20</xdr:col>
      <xdr:colOff>635000</xdr:colOff>
      <xdr:row>41</xdr:row>
      <xdr:rowOff>158115</xdr:rowOff>
    </xdr:from>
    <xdr:to>
      <xdr:col>21</xdr:col>
      <xdr:colOff>50800</xdr:colOff>
      <xdr:row>42</xdr:row>
      <xdr:rowOff>88265</xdr:rowOff>
    </xdr:to>
    <xdr:sp macro="" textlink="">
      <xdr:nvSpPr>
        <xdr:cNvPr id="6545" name="円/楕円 401"/>
        <xdr:cNvSpPr/>
      </xdr:nvSpPr>
      <xdr:spPr>
        <a:xfrm>
          <a:off x="14351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42</xdr:row>
      <xdr:rowOff>73025</xdr:rowOff>
    </xdr:from>
    <xdr:to>
      <xdr:col>21</xdr:col>
      <xdr:colOff>381000</xdr:colOff>
      <xdr:row>43</xdr:row>
      <xdr:rowOff>160655</xdr:rowOff>
    </xdr:to>
    <xdr:sp macro="" textlink="">
      <xdr:nvSpPr>
        <xdr:cNvPr id="6546" name="テキスト ボックス 402"/>
        <xdr:cNvSpPr txBox="1"/>
      </xdr:nvSpPr>
      <xdr:spPr>
        <a:xfrm>
          <a:off x="14020800" y="727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twoCellAnchor>
  <xdr:twoCellAnchor>
    <xdr:from>
      <xdr:col>19</xdr:col>
      <xdr:colOff>431800</xdr:colOff>
      <xdr:row>42</xdr:row>
      <xdr:rowOff>22860</xdr:rowOff>
    </xdr:from>
    <xdr:to>
      <xdr:col>19</xdr:col>
      <xdr:colOff>533400</xdr:colOff>
      <xdr:row>42</xdr:row>
      <xdr:rowOff>124460</xdr:rowOff>
    </xdr:to>
    <xdr:sp macro="" textlink="">
      <xdr:nvSpPr>
        <xdr:cNvPr id="6547" name="円/楕円 403"/>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42</xdr:row>
      <xdr:rowOff>109220</xdr:rowOff>
    </xdr:from>
    <xdr:to>
      <xdr:col>20</xdr:col>
      <xdr:colOff>177800</xdr:colOff>
      <xdr:row>44</xdr:row>
      <xdr:rowOff>24765</xdr:rowOff>
    </xdr:to>
    <xdr:sp macro="" textlink="">
      <xdr:nvSpPr>
        <xdr:cNvPr id="6548" name="テキスト ボックス 404"/>
        <xdr:cNvSpPr txBox="1"/>
      </xdr:nvSpPr>
      <xdr:spPr>
        <a:xfrm>
          <a:off x="13131800" y="7310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49"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twoCellAnchor editAs="oneCell">
    <xdr:from>
      <xdr:col>20</xdr:col>
      <xdr:colOff>42545</xdr:colOff>
      <xdr:row>9</xdr:row>
      <xdr:rowOff>25400</xdr:rowOff>
    </xdr:from>
    <xdr:to>
      <xdr:col>22</xdr:col>
      <xdr:colOff>109220</xdr:colOff>
      <xdr:row>10</xdr:row>
      <xdr:rowOff>163195</xdr:rowOff>
    </xdr:to>
    <xdr:sp macro="" textlink="">
      <xdr:nvSpPr>
        <xdr:cNvPr id="6550" name="テキスト ボックス 406"/>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twoCellAnchor>
  <xdr:twoCellAnchor editAs="oneCell">
    <xdr:from>
      <xdr:col>22</xdr:col>
      <xdr:colOff>236855</xdr:colOff>
      <xdr:row>9</xdr:row>
      <xdr:rowOff>0</xdr:rowOff>
    </xdr:from>
    <xdr:to>
      <xdr:col>24</xdr:col>
      <xdr:colOff>515620</xdr:colOff>
      <xdr:row>11</xdr:row>
      <xdr:rowOff>15875</xdr:rowOff>
    </xdr:to>
    <xdr:sp macro="" textlink="">
      <xdr:nvSpPr>
        <xdr:cNvPr id="6551" name="テキスト ボックス 407"/>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52"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53"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54"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55"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56"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57"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58"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59"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6560"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61"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地方債残高が前年度と比較して約</a:t>
          </a:r>
          <a:r>
            <a:rPr kumimoji="1" lang="en-US" altLang="ja-JP" sz="1200">
              <a:latin typeface="ＭＳ Ｐゴシック"/>
            </a:rPr>
            <a:t>2.6</a:t>
          </a:r>
          <a:r>
            <a:rPr kumimoji="1" lang="ja-JP" altLang="en-US" sz="1200">
              <a:latin typeface="ＭＳ Ｐゴシック"/>
            </a:rPr>
            <a:t>億円減額したことや、退職手当支給率の調整、職員の新陳代謝の効果により、職員の退職手当負担見込額が前年度より約</a:t>
          </a:r>
          <a:r>
            <a:rPr kumimoji="1" lang="en-US" altLang="ja-JP" sz="1200">
              <a:latin typeface="ＭＳ Ｐゴシック"/>
            </a:rPr>
            <a:t>5.6</a:t>
          </a:r>
          <a:r>
            <a:rPr kumimoji="1" lang="ja-JP" altLang="en-US" sz="1200">
              <a:latin typeface="ＭＳ Ｐゴシック"/>
            </a:rPr>
            <a:t>億円の減となったこともあって、将来負担比率については例年順調に改善傾向にある。土地開発公社が先行取得した土地の残地（</a:t>
          </a:r>
          <a:r>
            <a:rPr kumimoji="1" lang="en-US" altLang="ja-JP" sz="1200">
              <a:latin typeface="ＭＳ Ｐゴシック"/>
            </a:rPr>
            <a:t>124,930</a:t>
          </a:r>
          <a:r>
            <a:rPr kumimoji="1" lang="ja-JP" altLang="en-US" sz="1200">
              <a:latin typeface="ＭＳ Ｐゴシック"/>
            </a:rPr>
            <a:t>㎡、</a:t>
          </a:r>
          <a:r>
            <a:rPr kumimoji="1" lang="en-US" altLang="ja-JP" sz="1200">
              <a:latin typeface="ＭＳ Ｐゴシック"/>
            </a:rPr>
            <a:t>4.5</a:t>
          </a:r>
          <a:r>
            <a:rPr kumimoji="1" lang="ja-JP" altLang="en-US" sz="1200">
              <a:latin typeface="ＭＳ Ｐゴシック"/>
            </a:rPr>
            <a:t>億円）を定期的に買い戻すことも視野に入れ、将来負担比率の更なる改善を図る。</a:t>
          </a: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6562" name="テキスト ボックス 418"/>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63"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6564" name="テキスト ボックス 420"/>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twoCellAnchor>
  <xdr:twoCellAnchor>
    <xdr:from>
      <xdr:col>18</xdr:col>
      <xdr:colOff>482600</xdr:colOff>
      <xdr:row>23</xdr:row>
      <xdr:rowOff>36195</xdr:rowOff>
    </xdr:from>
    <xdr:to>
      <xdr:col>26</xdr:col>
      <xdr:colOff>76200</xdr:colOff>
      <xdr:row>23</xdr:row>
      <xdr:rowOff>36195</xdr:rowOff>
    </xdr:to>
    <xdr:cxnSp macro="">
      <xdr:nvCxnSpPr>
        <xdr:cNvPr id="6565" name="直線コネクタ 42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22</xdr:row>
      <xdr:rowOff>65405</xdr:rowOff>
    </xdr:from>
    <xdr:to>
      <xdr:col>18</xdr:col>
      <xdr:colOff>481965</xdr:colOff>
      <xdr:row>23</xdr:row>
      <xdr:rowOff>152400</xdr:rowOff>
    </xdr:to>
    <xdr:sp macro="" textlink="">
      <xdr:nvSpPr>
        <xdr:cNvPr id="6566" name="テキスト ボックス 422"/>
        <xdr:cNvSpPr txBox="1"/>
      </xdr:nvSpPr>
      <xdr:spPr>
        <a:xfrm>
          <a:off x="12065000"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twoCellAnchor>
  <xdr:twoCellAnchor>
    <xdr:from>
      <xdr:col>18</xdr:col>
      <xdr:colOff>482600</xdr:colOff>
      <xdr:row>20</xdr:row>
      <xdr:rowOff>147955</xdr:rowOff>
    </xdr:from>
    <xdr:to>
      <xdr:col>26</xdr:col>
      <xdr:colOff>76200</xdr:colOff>
      <xdr:row>20</xdr:row>
      <xdr:rowOff>147955</xdr:rowOff>
    </xdr:to>
    <xdr:cxnSp macro="">
      <xdr:nvCxnSpPr>
        <xdr:cNvPr id="6567" name="直線コネクタ 42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20</xdr:row>
      <xdr:rowOff>6350</xdr:rowOff>
    </xdr:from>
    <xdr:to>
      <xdr:col>18</xdr:col>
      <xdr:colOff>481965</xdr:colOff>
      <xdr:row>21</xdr:row>
      <xdr:rowOff>93345</xdr:rowOff>
    </xdr:to>
    <xdr:sp macro="" textlink="">
      <xdr:nvSpPr>
        <xdr:cNvPr id="6568" name="テキスト ボックス 424"/>
        <xdr:cNvSpPr txBox="1"/>
      </xdr:nvSpPr>
      <xdr:spPr>
        <a:xfrm>
          <a:off x="12065000"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twoCellAnchor>
  <xdr:twoCellAnchor>
    <xdr:from>
      <xdr:col>18</xdr:col>
      <xdr:colOff>482600</xdr:colOff>
      <xdr:row>18</xdr:row>
      <xdr:rowOff>88900</xdr:rowOff>
    </xdr:from>
    <xdr:to>
      <xdr:col>26</xdr:col>
      <xdr:colOff>76200</xdr:colOff>
      <xdr:row>18</xdr:row>
      <xdr:rowOff>88900</xdr:rowOff>
    </xdr:to>
    <xdr:cxnSp macro="">
      <xdr:nvCxnSpPr>
        <xdr:cNvPr id="6569" name="直線コネクタ 42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17</xdr:row>
      <xdr:rowOff>118110</xdr:rowOff>
    </xdr:from>
    <xdr:to>
      <xdr:col>18</xdr:col>
      <xdr:colOff>481965</xdr:colOff>
      <xdr:row>19</xdr:row>
      <xdr:rowOff>34290</xdr:rowOff>
    </xdr:to>
    <xdr:sp macro="" textlink="">
      <xdr:nvSpPr>
        <xdr:cNvPr id="6570" name="テキスト ボックス 426"/>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18</xdr:col>
      <xdr:colOff>482600</xdr:colOff>
      <xdr:row>16</xdr:row>
      <xdr:rowOff>29845</xdr:rowOff>
    </xdr:from>
    <xdr:to>
      <xdr:col>26</xdr:col>
      <xdr:colOff>76200</xdr:colOff>
      <xdr:row>16</xdr:row>
      <xdr:rowOff>29845</xdr:rowOff>
    </xdr:to>
    <xdr:cxnSp macro="">
      <xdr:nvCxnSpPr>
        <xdr:cNvPr id="6571" name="直線コネクタ 42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15</xdr:row>
      <xdr:rowOff>59055</xdr:rowOff>
    </xdr:from>
    <xdr:to>
      <xdr:col>18</xdr:col>
      <xdr:colOff>481965</xdr:colOff>
      <xdr:row>16</xdr:row>
      <xdr:rowOff>146685</xdr:rowOff>
    </xdr:to>
    <xdr:sp macro="" textlink="">
      <xdr:nvSpPr>
        <xdr:cNvPr id="6572" name="テキスト ボックス 428"/>
        <xdr:cNvSpPr txBox="1"/>
      </xdr:nvSpPr>
      <xdr:spPr>
        <a:xfrm>
          <a:off x="12065000"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twoCellAnchor>
  <xdr:twoCellAnchor>
    <xdr:from>
      <xdr:col>18</xdr:col>
      <xdr:colOff>482600</xdr:colOff>
      <xdr:row>13</xdr:row>
      <xdr:rowOff>141605</xdr:rowOff>
    </xdr:from>
    <xdr:to>
      <xdr:col>26</xdr:col>
      <xdr:colOff>76200</xdr:colOff>
      <xdr:row>13</xdr:row>
      <xdr:rowOff>141605</xdr:rowOff>
    </xdr:to>
    <xdr:cxnSp macro="">
      <xdr:nvCxnSpPr>
        <xdr:cNvPr id="6573" name="直線コネクタ 42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12</xdr:row>
      <xdr:rowOff>170815</xdr:rowOff>
    </xdr:from>
    <xdr:to>
      <xdr:col>18</xdr:col>
      <xdr:colOff>481965</xdr:colOff>
      <xdr:row>14</xdr:row>
      <xdr:rowOff>86360</xdr:rowOff>
    </xdr:to>
    <xdr:sp macro="" textlink="">
      <xdr:nvSpPr>
        <xdr:cNvPr id="6574" name="テキスト ボックス 430"/>
        <xdr:cNvSpPr txBox="1"/>
      </xdr:nvSpPr>
      <xdr:spPr>
        <a:xfrm>
          <a:off x="12065000"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75"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7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22</xdr:row>
      <xdr:rowOff>125095</xdr:rowOff>
    </xdr:to>
    <xdr:cxnSp macro="">
      <xdr:nvCxnSpPr>
        <xdr:cNvPr id="6577" name="直線コネクタ 433"/>
        <xdr:cNvCxnSpPr/>
      </xdr:nvCxnSpPr>
      <xdr:spPr>
        <a:xfrm flipV="1">
          <a:off x="17018000" y="2370455"/>
          <a:ext cx="0" cy="1526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22</xdr:row>
      <xdr:rowOff>97790</xdr:rowOff>
    </xdr:from>
    <xdr:to>
      <xdr:col>26</xdr:col>
      <xdr:colOff>37465</xdr:colOff>
      <xdr:row>24</xdr:row>
      <xdr:rowOff>13335</xdr:rowOff>
    </xdr:to>
    <xdr:sp macro="" textlink="">
      <xdr:nvSpPr>
        <xdr:cNvPr id="6578" name="将来負担の状況最小値テキスト"/>
        <xdr:cNvSpPr txBox="1"/>
      </xdr:nvSpPr>
      <xdr:spPr>
        <a:xfrm>
          <a:off x="17106900" y="3869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twoCellAnchor>
  <xdr:twoCellAnchor>
    <xdr:from>
      <xdr:col>24</xdr:col>
      <xdr:colOff>469900</xdr:colOff>
      <xdr:row>22</xdr:row>
      <xdr:rowOff>125095</xdr:rowOff>
    </xdr:from>
    <xdr:to>
      <xdr:col>24</xdr:col>
      <xdr:colOff>647700</xdr:colOff>
      <xdr:row>22</xdr:row>
      <xdr:rowOff>125095</xdr:rowOff>
    </xdr:to>
    <xdr:cxnSp macro="">
      <xdr:nvCxnSpPr>
        <xdr:cNvPr id="6579" name="直線コネクタ 435"/>
        <xdr:cNvCxnSpPr/>
      </xdr:nvCxnSpPr>
      <xdr:spPr>
        <a:xfrm>
          <a:off x="16929100" y="389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12</xdr:row>
      <xdr:rowOff>56515</xdr:rowOff>
    </xdr:from>
    <xdr:to>
      <xdr:col>26</xdr:col>
      <xdr:colOff>37465</xdr:colOff>
      <xdr:row>13</xdr:row>
      <xdr:rowOff>143510</xdr:rowOff>
    </xdr:to>
    <xdr:sp macro="" textlink="">
      <xdr:nvSpPr>
        <xdr:cNvPr id="6580" name="将来負担の状況最大値テキスト"/>
        <xdr:cNvSpPr txBox="1"/>
      </xdr:nvSpPr>
      <xdr:spPr>
        <a:xfrm>
          <a:off x="1710690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twoCellAnchor>
  <xdr:twoCellAnchor>
    <xdr:from>
      <xdr:col>24</xdr:col>
      <xdr:colOff>469900</xdr:colOff>
      <xdr:row>13</xdr:row>
      <xdr:rowOff>141605</xdr:rowOff>
    </xdr:from>
    <xdr:to>
      <xdr:col>24</xdr:col>
      <xdr:colOff>647700</xdr:colOff>
      <xdr:row>13</xdr:row>
      <xdr:rowOff>141605</xdr:rowOff>
    </xdr:to>
    <xdr:cxnSp macro="">
      <xdr:nvCxnSpPr>
        <xdr:cNvPr id="6581" name="直線コネクタ 43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164465</xdr:rowOff>
    </xdr:from>
    <xdr:to>
      <xdr:col>24</xdr:col>
      <xdr:colOff>558800</xdr:colOff>
      <xdr:row>17</xdr:row>
      <xdr:rowOff>88900</xdr:rowOff>
    </xdr:to>
    <xdr:cxnSp macro="">
      <xdr:nvCxnSpPr>
        <xdr:cNvPr id="6582" name="直線コネクタ 438"/>
        <xdr:cNvCxnSpPr/>
      </xdr:nvCxnSpPr>
      <xdr:spPr>
        <a:xfrm flipV="1">
          <a:off x="16179800" y="290766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14</xdr:row>
      <xdr:rowOff>34925</xdr:rowOff>
    </xdr:from>
    <xdr:to>
      <xdr:col>26</xdr:col>
      <xdr:colOff>37465</xdr:colOff>
      <xdr:row>15</xdr:row>
      <xdr:rowOff>122555</xdr:rowOff>
    </xdr:to>
    <xdr:sp macro="" textlink="">
      <xdr:nvSpPr>
        <xdr:cNvPr id="6583" name="将来負担の状況平均値テキスト"/>
        <xdr:cNvSpPr txBox="1"/>
      </xdr:nvSpPr>
      <xdr:spPr>
        <a:xfrm>
          <a:off x="17106900" y="24352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twoCellAnchor>
  <xdr:twoCellAnchor>
    <xdr:from>
      <xdr:col>24</xdr:col>
      <xdr:colOff>508000</xdr:colOff>
      <xdr:row>15</xdr:row>
      <xdr:rowOff>18415</xdr:rowOff>
    </xdr:from>
    <xdr:to>
      <xdr:col>24</xdr:col>
      <xdr:colOff>609600</xdr:colOff>
      <xdr:row>15</xdr:row>
      <xdr:rowOff>120650</xdr:rowOff>
    </xdr:to>
    <xdr:sp macro="" textlink="">
      <xdr:nvSpPr>
        <xdr:cNvPr id="6584" name="フローチャート : 判断 440"/>
        <xdr:cNvSpPr/>
      </xdr:nvSpPr>
      <xdr:spPr>
        <a:xfrm>
          <a:off x="16967200" y="259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88900</xdr:rowOff>
    </xdr:from>
    <xdr:to>
      <xdr:col>23</xdr:col>
      <xdr:colOff>406400</xdr:colOff>
      <xdr:row>17</xdr:row>
      <xdr:rowOff>157480</xdr:rowOff>
    </xdr:to>
    <xdr:cxnSp macro="">
      <xdr:nvCxnSpPr>
        <xdr:cNvPr id="6585" name="直線コネクタ 441"/>
        <xdr:cNvCxnSpPr/>
      </xdr:nvCxnSpPr>
      <xdr:spPr>
        <a:xfrm flipV="1">
          <a:off x="15290800" y="30035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117475</xdr:rowOff>
    </xdr:from>
    <xdr:to>
      <xdr:col>23</xdr:col>
      <xdr:colOff>457200</xdr:colOff>
      <xdr:row>16</xdr:row>
      <xdr:rowOff>47625</xdr:rowOff>
    </xdr:to>
    <xdr:sp macro="" textlink="">
      <xdr:nvSpPr>
        <xdr:cNvPr id="6586" name="フローチャート : 判断 442"/>
        <xdr:cNvSpPr/>
      </xdr:nvSpPr>
      <xdr:spPr>
        <a:xfrm>
          <a:off x="16129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14</xdr:row>
      <xdr:rowOff>57785</xdr:rowOff>
    </xdr:from>
    <xdr:to>
      <xdr:col>24</xdr:col>
      <xdr:colOff>76200</xdr:colOff>
      <xdr:row>15</xdr:row>
      <xdr:rowOff>145415</xdr:rowOff>
    </xdr:to>
    <xdr:sp macro="" textlink="">
      <xdr:nvSpPr>
        <xdr:cNvPr id="6587" name="テキスト ボックス 443"/>
        <xdr:cNvSpPr txBox="1"/>
      </xdr:nvSpPr>
      <xdr:spPr>
        <a:xfrm>
          <a:off x="15798800" y="2458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twoCellAnchor>
  <xdr:twoCellAnchor>
    <xdr:from>
      <xdr:col>21</xdr:col>
      <xdr:colOff>0</xdr:colOff>
      <xdr:row>17</xdr:row>
      <xdr:rowOff>157480</xdr:rowOff>
    </xdr:from>
    <xdr:to>
      <xdr:col>22</xdr:col>
      <xdr:colOff>203200</xdr:colOff>
      <xdr:row>18</xdr:row>
      <xdr:rowOff>63500</xdr:rowOff>
    </xdr:to>
    <xdr:cxnSp macro="">
      <xdr:nvCxnSpPr>
        <xdr:cNvPr id="6588" name="直線コネクタ 444"/>
        <xdr:cNvCxnSpPr/>
      </xdr:nvCxnSpPr>
      <xdr:spPr>
        <a:xfrm flipV="1">
          <a:off x="14401800" y="307213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152400</xdr:rowOff>
    </xdr:from>
    <xdr:to>
      <xdr:col>22</xdr:col>
      <xdr:colOff>254000</xdr:colOff>
      <xdr:row>16</xdr:row>
      <xdr:rowOff>82550</xdr:rowOff>
    </xdr:to>
    <xdr:sp macro="" textlink="">
      <xdr:nvSpPr>
        <xdr:cNvPr id="6589" name="フローチャート : 判断 445"/>
        <xdr:cNvSpPr/>
      </xdr:nvSpPr>
      <xdr:spPr>
        <a:xfrm>
          <a:off x="15240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14</xdr:row>
      <xdr:rowOff>92710</xdr:rowOff>
    </xdr:from>
    <xdr:to>
      <xdr:col>22</xdr:col>
      <xdr:colOff>584200</xdr:colOff>
      <xdr:row>16</xdr:row>
      <xdr:rowOff>8890</xdr:rowOff>
    </xdr:to>
    <xdr:sp macro="" textlink="">
      <xdr:nvSpPr>
        <xdr:cNvPr id="6590" name="テキスト ボックス 446"/>
        <xdr:cNvSpPr txBox="1"/>
      </xdr:nvSpPr>
      <xdr:spPr>
        <a:xfrm>
          <a:off x="14909800" y="249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twoCellAnchor>
  <xdr:twoCellAnchor>
    <xdr:from>
      <xdr:col>19</xdr:col>
      <xdr:colOff>482600</xdr:colOff>
      <xdr:row>18</xdr:row>
      <xdr:rowOff>63500</xdr:rowOff>
    </xdr:from>
    <xdr:to>
      <xdr:col>21</xdr:col>
      <xdr:colOff>0</xdr:colOff>
      <xdr:row>18</xdr:row>
      <xdr:rowOff>163195</xdr:rowOff>
    </xdr:to>
    <xdr:cxnSp macro="">
      <xdr:nvCxnSpPr>
        <xdr:cNvPr id="6591" name="直線コネクタ 447"/>
        <xdr:cNvCxnSpPr/>
      </xdr:nvCxnSpPr>
      <xdr:spPr>
        <a:xfrm flipV="1">
          <a:off x="13512800" y="314960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45085</xdr:rowOff>
    </xdr:from>
    <xdr:to>
      <xdr:col>21</xdr:col>
      <xdr:colOff>50800</xdr:colOff>
      <xdr:row>16</xdr:row>
      <xdr:rowOff>146685</xdr:rowOff>
    </xdr:to>
    <xdr:sp macro="" textlink="">
      <xdr:nvSpPr>
        <xdr:cNvPr id="6592" name="フローチャート : 判断 448"/>
        <xdr:cNvSpPr/>
      </xdr:nvSpPr>
      <xdr:spPr>
        <a:xfrm>
          <a:off x="14351000" y="27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14</xdr:row>
      <xdr:rowOff>156845</xdr:rowOff>
    </xdr:from>
    <xdr:to>
      <xdr:col>21</xdr:col>
      <xdr:colOff>381000</xdr:colOff>
      <xdr:row>16</xdr:row>
      <xdr:rowOff>72390</xdr:rowOff>
    </xdr:to>
    <xdr:sp macro="" textlink="">
      <xdr:nvSpPr>
        <xdr:cNvPr id="6593" name="テキスト ボックス 449"/>
        <xdr:cNvSpPr txBox="1"/>
      </xdr:nvSpPr>
      <xdr:spPr>
        <a:xfrm>
          <a:off x="14020800" y="2557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twoCellAnchor>
  <xdr:twoCellAnchor>
    <xdr:from>
      <xdr:col>19</xdr:col>
      <xdr:colOff>431800</xdr:colOff>
      <xdr:row>16</xdr:row>
      <xdr:rowOff>133350</xdr:rowOff>
    </xdr:from>
    <xdr:to>
      <xdr:col>19</xdr:col>
      <xdr:colOff>533400</xdr:colOff>
      <xdr:row>17</xdr:row>
      <xdr:rowOff>63500</xdr:rowOff>
    </xdr:to>
    <xdr:sp macro="" textlink="">
      <xdr:nvSpPr>
        <xdr:cNvPr id="6594" name="フローチャート : 判断 450"/>
        <xdr:cNvSpPr/>
      </xdr:nvSpPr>
      <xdr:spPr>
        <a:xfrm>
          <a:off x="1346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15</xdr:row>
      <xdr:rowOff>73660</xdr:rowOff>
    </xdr:from>
    <xdr:to>
      <xdr:col>20</xdr:col>
      <xdr:colOff>177800</xdr:colOff>
      <xdr:row>16</xdr:row>
      <xdr:rowOff>161290</xdr:rowOff>
    </xdr:to>
    <xdr:sp macro="" textlink="">
      <xdr:nvSpPr>
        <xdr:cNvPr id="6595" name="テキスト ボックス 451"/>
        <xdr:cNvSpPr txBox="1"/>
      </xdr:nvSpPr>
      <xdr:spPr>
        <a:xfrm>
          <a:off x="13131800" y="264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6596" name="テキスト ボックス 452"/>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6597" name="テキスト ボックス 453"/>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6598" name="テキスト ボックス 454"/>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6599"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6600" name="テキスト ボックス 456"/>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24</xdr:col>
      <xdr:colOff>508000</xdr:colOff>
      <xdr:row>16</xdr:row>
      <xdr:rowOff>113665</xdr:rowOff>
    </xdr:from>
    <xdr:to>
      <xdr:col>24</xdr:col>
      <xdr:colOff>609600</xdr:colOff>
      <xdr:row>17</xdr:row>
      <xdr:rowOff>43815</xdr:rowOff>
    </xdr:to>
    <xdr:sp macro="" textlink="">
      <xdr:nvSpPr>
        <xdr:cNvPr id="6601" name="円/楕円 457"/>
        <xdr:cNvSpPr/>
      </xdr:nvSpPr>
      <xdr:spPr>
        <a:xfrm>
          <a:off x="16967200" y="28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647700</xdr:colOff>
      <xdr:row>16</xdr:row>
      <xdr:rowOff>86360</xdr:rowOff>
    </xdr:from>
    <xdr:to>
      <xdr:col>26</xdr:col>
      <xdr:colOff>37465</xdr:colOff>
      <xdr:row>18</xdr:row>
      <xdr:rowOff>1905</xdr:rowOff>
    </xdr:to>
    <xdr:sp macro="" textlink="">
      <xdr:nvSpPr>
        <xdr:cNvPr id="6602" name="将来負担の状況該当値テキスト"/>
        <xdr:cNvSpPr txBox="1"/>
      </xdr:nvSpPr>
      <xdr:spPr>
        <a:xfrm>
          <a:off x="17106900" y="2829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twoCellAnchor>
  <xdr:twoCellAnchor>
    <xdr:from>
      <xdr:col>23</xdr:col>
      <xdr:colOff>355600</xdr:colOff>
      <xdr:row>17</xdr:row>
      <xdr:rowOff>38100</xdr:rowOff>
    </xdr:from>
    <xdr:to>
      <xdr:col>23</xdr:col>
      <xdr:colOff>457200</xdr:colOff>
      <xdr:row>17</xdr:row>
      <xdr:rowOff>139700</xdr:rowOff>
    </xdr:to>
    <xdr:sp macro="" textlink="">
      <xdr:nvSpPr>
        <xdr:cNvPr id="6603" name="円/楕円 459"/>
        <xdr:cNvSpPr/>
      </xdr:nvSpPr>
      <xdr:spPr>
        <a:xfrm>
          <a:off x="16129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17</xdr:row>
      <xdr:rowOff>124460</xdr:rowOff>
    </xdr:from>
    <xdr:to>
      <xdr:col>24</xdr:col>
      <xdr:colOff>76200</xdr:colOff>
      <xdr:row>19</xdr:row>
      <xdr:rowOff>40640</xdr:rowOff>
    </xdr:to>
    <xdr:sp macro="" textlink="">
      <xdr:nvSpPr>
        <xdr:cNvPr id="6604" name="テキスト ボックス 460"/>
        <xdr:cNvSpPr txBox="1"/>
      </xdr:nvSpPr>
      <xdr:spPr>
        <a:xfrm>
          <a:off x="15798800" y="3039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twoCellAnchor>
  <xdr:twoCellAnchor>
    <xdr:from>
      <xdr:col>22</xdr:col>
      <xdr:colOff>152400</xdr:colOff>
      <xdr:row>17</xdr:row>
      <xdr:rowOff>106680</xdr:rowOff>
    </xdr:from>
    <xdr:to>
      <xdr:col>22</xdr:col>
      <xdr:colOff>254000</xdr:colOff>
      <xdr:row>18</xdr:row>
      <xdr:rowOff>36830</xdr:rowOff>
    </xdr:to>
    <xdr:sp macro="" textlink="">
      <xdr:nvSpPr>
        <xdr:cNvPr id="6605" name="円/楕円 461"/>
        <xdr:cNvSpPr/>
      </xdr:nvSpPr>
      <xdr:spPr>
        <a:xfrm>
          <a:off x="15240000" y="30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18</xdr:row>
      <xdr:rowOff>21590</xdr:rowOff>
    </xdr:from>
    <xdr:to>
      <xdr:col>22</xdr:col>
      <xdr:colOff>584200</xdr:colOff>
      <xdr:row>19</xdr:row>
      <xdr:rowOff>109220</xdr:rowOff>
    </xdr:to>
    <xdr:sp macro="" textlink="">
      <xdr:nvSpPr>
        <xdr:cNvPr id="6606" name="テキスト ボックス 462"/>
        <xdr:cNvSpPr txBox="1"/>
      </xdr:nvSpPr>
      <xdr:spPr>
        <a:xfrm>
          <a:off x="14909800" y="310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twoCellAnchor>
  <xdr:twoCellAnchor>
    <xdr:from>
      <xdr:col>20</xdr:col>
      <xdr:colOff>635000</xdr:colOff>
      <xdr:row>18</xdr:row>
      <xdr:rowOff>12065</xdr:rowOff>
    </xdr:from>
    <xdr:to>
      <xdr:col>21</xdr:col>
      <xdr:colOff>50800</xdr:colOff>
      <xdr:row>18</xdr:row>
      <xdr:rowOff>113665</xdr:rowOff>
    </xdr:to>
    <xdr:sp macro="" textlink="">
      <xdr:nvSpPr>
        <xdr:cNvPr id="6607" name="円/楕円 463"/>
        <xdr:cNvSpPr/>
      </xdr:nvSpPr>
      <xdr:spPr>
        <a:xfrm>
          <a:off x="14351000" y="30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18</xdr:row>
      <xdr:rowOff>98425</xdr:rowOff>
    </xdr:from>
    <xdr:to>
      <xdr:col>21</xdr:col>
      <xdr:colOff>381000</xdr:colOff>
      <xdr:row>20</xdr:row>
      <xdr:rowOff>13970</xdr:rowOff>
    </xdr:to>
    <xdr:sp macro="" textlink="">
      <xdr:nvSpPr>
        <xdr:cNvPr id="6608" name="テキスト ボックス 464"/>
        <xdr:cNvSpPr txBox="1"/>
      </xdr:nvSpPr>
      <xdr:spPr>
        <a:xfrm>
          <a:off x="14020800" y="3184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twoCellAnchor>
  <xdr:twoCellAnchor>
    <xdr:from>
      <xdr:col>19</xdr:col>
      <xdr:colOff>431800</xdr:colOff>
      <xdr:row>18</xdr:row>
      <xdr:rowOff>112395</xdr:rowOff>
    </xdr:from>
    <xdr:to>
      <xdr:col>19</xdr:col>
      <xdr:colOff>533400</xdr:colOff>
      <xdr:row>19</xdr:row>
      <xdr:rowOff>42545</xdr:rowOff>
    </xdr:to>
    <xdr:sp macro="" textlink="">
      <xdr:nvSpPr>
        <xdr:cNvPr id="6609" name="円/楕円 465"/>
        <xdr:cNvSpPr/>
      </xdr:nvSpPr>
      <xdr:spPr>
        <a:xfrm>
          <a:off x="13462000" y="31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19</xdr:row>
      <xdr:rowOff>27305</xdr:rowOff>
    </xdr:from>
    <xdr:to>
      <xdr:col>20</xdr:col>
      <xdr:colOff>177800</xdr:colOff>
      <xdr:row>20</xdr:row>
      <xdr:rowOff>114935</xdr:rowOff>
    </xdr:to>
    <xdr:sp macro="" textlink="">
      <xdr:nvSpPr>
        <xdr:cNvPr id="6610" name="テキスト ボックス 466"/>
        <xdr:cNvSpPr txBox="1"/>
      </xdr:nvSpPr>
      <xdr:spPr>
        <a:xfrm>
          <a:off x="13131800" y="328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7177"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7178"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7179"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57,807
57,253
61.76
24,827,445
24,333,644
383,487
13,043,549
21,244,375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7180"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7181"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7182"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7183"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7184"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7185"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15</xdr:col>
      <xdr:colOff>104775</xdr:colOff>
      <xdr:row>23</xdr:row>
      <xdr:rowOff>61595</xdr:rowOff>
    </xdr:to>
    <xdr:sp macro="" textlink="">
      <xdr:nvSpPr>
        <xdr:cNvPr id="7198"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twoCellAnchor>
  <xdr:twoCellAnchor editAs="oneCell">
    <xdr:from>
      <xdr:col>1</xdr:col>
      <xdr:colOff>3175</xdr:colOff>
      <xdr:row>23</xdr:row>
      <xdr:rowOff>57150</xdr:rowOff>
    </xdr:from>
    <xdr:to>
      <xdr:col>13</xdr:col>
      <xdr:colOff>69215</xdr:colOff>
      <xdr:row>24</xdr:row>
      <xdr:rowOff>144780</xdr:rowOff>
    </xdr:to>
    <xdr:sp macro="" textlink="">
      <xdr:nvSpPr>
        <xdr:cNvPr id="7199"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twoCellAnchor>
  <xdr:twoCellAnchor editAs="oneCell">
    <xdr:from>
      <xdr:col>1</xdr:col>
      <xdr:colOff>3175</xdr:colOff>
      <xdr:row>24</xdr:row>
      <xdr:rowOff>139700</xdr:rowOff>
    </xdr:from>
    <xdr:to>
      <xdr:col>1</xdr:col>
      <xdr:colOff>187960</xdr:colOff>
      <xdr:row>26</xdr:row>
      <xdr:rowOff>55880</xdr:rowOff>
    </xdr:to>
    <xdr:sp macro="" textlink="">
      <xdr:nvSpPr>
        <xdr:cNvPr id="7200"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201"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7202"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7203"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4"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5"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6"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7"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8"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9"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7210"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11"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年度から公立保育園の民営化を実施するも、中学校給食の実施、し尿処理場建設等、本市施策実現のための組織･体制の整備により、職員数は前年度より</a:t>
          </a:r>
          <a:r>
            <a:rPr kumimoji="1" lang="en-US" altLang="ja-JP" sz="1200">
              <a:latin typeface="ＭＳ Ｐゴシック"/>
            </a:rPr>
            <a:t>8</a:t>
          </a:r>
          <a:r>
            <a:rPr kumimoji="1" lang="ja-JP" altLang="en-US" sz="1200">
              <a:latin typeface="ＭＳ Ｐゴシック"/>
            </a:rPr>
            <a:t>人増となり、その結果、一般職員給が前年度より</a:t>
          </a:r>
          <a:r>
            <a:rPr kumimoji="1" lang="en-US" altLang="ja-JP" sz="1200">
              <a:latin typeface="ＭＳ Ｐゴシック"/>
            </a:rPr>
            <a:t>0.3</a:t>
          </a:r>
          <a:r>
            <a:rPr kumimoji="1" lang="ja-JP" altLang="en-US" sz="1200">
              <a:latin typeface="ＭＳ Ｐゴシック"/>
            </a:rPr>
            <a:t>億円増となっている。しかし、副市長の長期不在によって特別職給が△</a:t>
          </a:r>
          <a:r>
            <a:rPr kumimoji="1" lang="en-US" altLang="ja-JP" sz="1200">
              <a:latin typeface="ＭＳ Ｐゴシック"/>
            </a:rPr>
            <a:t>0.1</a:t>
          </a:r>
          <a:r>
            <a:rPr kumimoji="1" lang="ja-JP" altLang="en-US" sz="1200">
              <a:latin typeface="ＭＳ Ｐゴシック"/>
            </a:rPr>
            <a:t>億円、退職者が前年度から</a:t>
          </a:r>
          <a:r>
            <a:rPr kumimoji="1" lang="en-US" altLang="ja-JP" sz="1200">
              <a:latin typeface="ＭＳ Ｐゴシック"/>
            </a:rPr>
            <a:t>8</a:t>
          </a:r>
          <a:r>
            <a:rPr kumimoji="1" lang="ja-JP" altLang="en-US" sz="1200">
              <a:latin typeface="ＭＳ Ｐゴシック"/>
            </a:rPr>
            <a:t>人減ったことにより退職手当△</a:t>
          </a:r>
          <a:r>
            <a:rPr kumimoji="1" lang="en-US" altLang="ja-JP" sz="1200">
              <a:latin typeface="ＭＳ Ｐゴシック"/>
            </a:rPr>
            <a:t>0.1</a:t>
          </a:r>
          <a:r>
            <a:rPr kumimoji="1" lang="ja-JP" altLang="en-US" sz="1200">
              <a:latin typeface="ＭＳ Ｐゴシック"/>
            </a:rPr>
            <a:t>億円と、人件費全体ではほぼ同額となっている。今後も、適切な職員配置と業務の見直し・民営化の促進に取り組む。</a:t>
          </a: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7212"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3"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7214"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twoCellAnchor>
  <xdr:twoCellAnchor>
    <xdr:from>
      <xdr:col>1</xdr:col>
      <xdr:colOff>66675</xdr:colOff>
      <xdr:row>42</xdr:row>
      <xdr:rowOff>29210</xdr:rowOff>
    </xdr:from>
    <xdr:to>
      <xdr:col>7</xdr:col>
      <xdr:colOff>574675</xdr:colOff>
      <xdr:row>42</xdr:row>
      <xdr:rowOff>29210</xdr:rowOff>
    </xdr:to>
    <xdr:cxnSp macro="">
      <xdr:nvCxnSpPr>
        <xdr:cNvPr id="7215"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41</xdr:row>
      <xdr:rowOff>58420</xdr:rowOff>
    </xdr:from>
    <xdr:to>
      <xdr:col>1</xdr:col>
      <xdr:colOff>66675</xdr:colOff>
      <xdr:row>42</xdr:row>
      <xdr:rowOff>146050</xdr:rowOff>
    </xdr:to>
    <xdr:sp macro="" textlink="">
      <xdr:nvSpPr>
        <xdr:cNvPr id="7216" name="テキスト ボックス 48"/>
        <xdr:cNvSpPr txBox="1"/>
      </xdr:nvSpPr>
      <xdr:spPr>
        <a:xfrm>
          <a:off x="254000"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dr:col>1</xdr:col>
      <xdr:colOff>66675</xdr:colOff>
      <xdr:row>40</xdr:row>
      <xdr:rowOff>45085</xdr:rowOff>
    </xdr:from>
    <xdr:to>
      <xdr:col>7</xdr:col>
      <xdr:colOff>574675</xdr:colOff>
      <xdr:row>40</xdr:row>
      <xdr:rowOff>45085</xdr:rowOff>
    </xdr:to>
    <xdr:cxnSp macro="">
      <xdr:nvCxnSpPr>
        <xdr:cNvPr id="7217"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39</xdr:row>
      <xdr:rowOff>74930</xdr:rowOff>
    </xdr:from>
    <xdr:to>
      <xdr:col>1</xdr:col>
      <xdr:colOff>66675</xdr:colOff>
      <xdr:row>40</xdr:row>
      <xdr:rowOff>161925</xdr:rowOff>
    </xdr:to>
    <xdr:sp macro="" textlink="">
      <xdr:nvSpPr>
        <xdr:cNvPr id="7218" name="テキスト ボックス 50"/>
        <xdr:cNvSpPr txBox="1"/>
      </xdr:nvSpPr>
      <xdr:spPr>
        <a:xfrm>
          <a:off x="254000"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twoCellAnchor>
  <xdr:twoCellAnchor>
    <xdr:from>
      <xdr:col>1</xdr:col>
      <xdr:colOff>66675</xdr:colOff>
      <xdr:row>38</xdr:row>
      <xdr:rowOff>61595</xdr:rowOff>
    </xdr:from>
    <xdr:to>
      <xdr:col>7</xdr:col>
      <xdr:colOff>574675</xdr:colOff>
      <xdr:row>38</xdr:row>
      <xdr:rowOff>61595</xdr:rowOff>
    </xdr:to>
    <xdr:cxnSp macro="">
      <xdr:nvCxnSpPr>
        <xdr:cNvPr id="7219"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37</xdr:row>
      <xdr:rowOff>90805</xdr:rowOff>
    </xdr:from>
    <xdr:to>
      <xdr:col>1</xdr:col>
      <xdr:colOff>66675</xdr:colOff>
      <xdr:row>39</xdr:row>
      <xdr:rowOff>6350</xdr:rowOff>
    </xdr:to>
    <xdr:sp macro="" textlink="">
      <xdr:nvSpPr>
        <xdr:cNvPr id="7220" name="テキスト ボックス 52"/>
        <xdr:cNvSpPr txBox="1"/>
      </xdr:nvSpPr>
      <xdr:spPr>
        <a:xfrm>
          <a:off x="254000"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xdr:col>
      <xdr:colOff>66675</xdr:colOff>
      <xdr:row>36</xdr:row>
      <xdr:rowOff>78105</xdr:rowOff>
    </xdr:from>
    <xdr:to>
      <xdr:col>7</xdr:col>
      <xdr:colOff>574675</xdr:colOff>
      <xdr:row>36</xdr:row>
      <xdr:rowOff>78105</xdr:rowOff>
    </xdr:to>
    <xdr:cxnSp macro="">
      <xdr:nvCxnSpPr>
        <xdr:cNvPr id="7221"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35</xdr:row>
      <xdr:rowOff>107315</xdr:rowOff>
    </xdr:from>
    <xdr:to>
      <xdr:col>1</xdr:col>
      <xdr:colOff>66675</xdr:colOff>
      <xdr:row>37</xdr:row>
      <xdr:rowOff>23495</xdr:rowOff>
    </xdr:to>
    <xdr:sp macro="" textlink="">
      <xdr:nvSpPr>
        <xdr:cNvPr id="7222" name="テキスト ボックス 54"/>
        <xdr:cNvSpPr txBox="1"/>
      </xdr:nvSpPr>
      <xdr:spPr>
        <a:xfrm>
          <a:off x="254000"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twoCellAnchor>
  <xdr:twoCellAnchor>
    <xdr:from>
      <xdr:col>1</xdr:col>
      <xdr:colOff>66675</xdr:colOff>
      <xdr:row>34</xdr:row>
      <xdr:rowOff>94615</xdr:rowOff>
    </xdr:from>
    <xdr:to>
      <xdr:col>7</xdr:col>
      <xdr:colOff>574675</xdr:colOff>
      <xdr:row>34</xdr:row>
      <xdr:rowOff>94615</xdr:rowOff>
    </xdr:to>
    <xdr:cxnSp macro="">
      <xdr:nvCxnSpPr>
        <xdr:cNvPr id="7223"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33</xdr:row>
      <xdr:rowOff>123825</xdr:rowOff>
    </xdr:from>
    <xdr:to>
      <xdr:col>1</xdr:col>
      <xdr:colOff>66675</xdr:colOff>
      <xdr:row>35</xdr:row>
      <xdr:rowOff>39370</xdr:rowOff>
    </xdr:to>
    <xdr:sp macro="" textlink="">
      <xdr:nvSpPr>
        <xdr:cNvPr id="7224" name="テキスト ボックス 56"/>
        <xdr:cNvSpPr txBox="1"/>
      </xdr:nvSpPr>
      <xdr:spPr>
        <a:xfrm>
          <a:off x="254000"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xdr:col>
      <xdr:colOff>66675</xdr:colOff>
      <xdr:row>32</xdr:row>
      <xdr:rowOff>110490</xdr:rowOff>
    </xdr:from>
    <xdr:to>
      <xdr:col>7</xdr:col>
      <xdr:colOff>574675</xdr:colOff>
      <xdr:row>32</xdr:row>
      <xdr:rowOff>110490</xdr:rowOff>
    </xdr:to>
    <xdr:cxnSp macro="">
      <xdr:nvCxnSpPr>
        <xdr:cNvPr id="7225"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31</xdr:row>
      <xdr:rowOff>139700</xdr:rowOff>
    </xdr:from>
    <xdr:to>
      <xdr:col>1</xdr:col>
      <xdr:colOff>66675</xdr:colOff>
      <xdr:row>33</xdr:row>
      <xdr:rowOff>55880</xdr:rowOff>
    </xdr:to>
    <xdr:sp macro="" textlink="">
      <xdr:nvSpPr>
        <xdr:cNvPr id="7226" name="テキスト ボックス 58"/>
        <xdr:cNvSpPr txBox="1"/>
      </xdr:nvSpPr>
      <xdr:spPr>
        <a:xfrm>
          <a:off x="254000"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7"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66675</xdr:colOff>
      <xdr:row>31</xdr:row>
      <xdr:rowOff>71755</xdr:rowOff>
    </xdr:to>
    <xdr:sp macro="" textlink="">
      <xdr:nvSpPr>
        <xdr:cNvPr id="7228" name="テキスト ボックス 60"/>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2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63500</xdr:rowOff>
    </xdr:from>
    <xdr:to>
      <xdr:col>7</xdr:col>
      <xdr:colOff>15875</xdr:colOff>
      <xdr:row>40</xdr:row>
      <xdr:rowOff>136525</xdr:rowOff>
    </xdr:to>
    <xdr:cxnSp macro="">
      <xdr:nvCxnSpPr>
        <xdr:cNvPr id="7230" name="直線コネクタ 62"/>
        <xdr:cNvCxnSpPr/>
      </xdr:nvCxnSpPr>
      <xdr:spPr>
        <a:xfrm flipV="1">
          <a:off x="4826000" y="5721350"/>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40</xdr:row>
      <xdr:rowOff>109220</xdr:rowOff>
    </xdr:from>
    <xdr:to>
      <xdr:col>8</xdr:col>
      <xdr:colOff>180340</xdr:colOff>
      <xdr:row>42</xdr:row>
      <xdr:rowOff>24765</xdr:rowOff>
    </xdr:to>
    <xdr:sp macro="" textlink="">
      <xdr:nvSpPr>
        <xdr:cNvPr id="7231" name="人件費最小値テキスト"/>
        <xdr:cNvSpPr txBox="1"/>
      </xdr:nvSpPr>
      <xdr:spPr>
        <a:xfrm>
          <a:off x="4914900" y="6967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twoCellAnchor>
  <xdr:twoCellAnchor>
    <xdr:from>
      <xdr:col>6</xdr:col>
      <xdr:colOff>612775</xdr:colOff>
      <xdr:row>40</xdr:row>
      <xdr:rowOff>136525</xdr:rowOff>
    </xdr:from>
    <xdr:to>
      <xdr:col>7</xdr:col>
      <xdr:colOff>104775</xdr:colOff>
      <xdr:row>40</xdr:row>
      <xdr:rowOff>136525</xdr:rowOff>
    </xdr:to>
    <xdr:cxnSp macro="">
      <xdr:nvCxnSpPr>
        <xdr:cNvPr id="7232" name="直線コネクタ 64"/>
        <xdr:cNvCxnSpPr/>
      </xdr:nvCxnSpPr>
      <xdr:spPr>
        <a:xfrm>
          <a:off x="4737100" y="699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31</xdr:row>
      <xdr:rowOff>149860</xdr:rowOff>
    </xdr:from>
    <xdr:to>
      <xdr:col>8</xdr:col>
      <xdr:colOff>180340</xdr:colOff>
      <xdr:row>33</xdr:row>
      <xdr:rowOff>66040</xdr:rowOff>
    </xdr:to>
    <xdr:sp macro="" textlink="">
      <xdr:nvSpPr>
        <xdr:cNvPr id="7233" name="人件費最大値テキスト"/>
        <xdr:cNvSpPr txBox="1"/>
      </xdr:nvSpPr>
      <xdr:spPr>
        <a:xfrm>
          <a:off x="4914900" y="5464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twoCellAnchor>
  <xdr:twoCellAnchor>
    <xdr:from>
      <xdr:col>6</xdr:col>
      <xdr:colOff>612775</xdr:colOff>
      <xdr:row>33</xdr:row>
      <xdr:rowOff>63500</xdr:rowOff>
    </xdr:from>
    <xdr:to>
      <xdr:col>7</xdr:col>
      <xdr:colOff>104775</xdr:colOff>
      <xdr:row>33</xdr:row>
      <xdr:rowOff>63500</xdr:rowOff>
    </xdr:to>
    <xdr:cxnSp macro="">
      <xdr:nvCxnSpPr>
        <xdr:cNvPr id="7234" name="直線コネクタ 66"/>
        <xdr:cNvCxnSpPr/>
      </xdr:nvCxnSpPr>
      <xdr:spPr>
        <a:xfrm>
          <a:off x="4737100" y="57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144780</xdr:rowOff>
    </xdr:from>
    <xdr:to>
      <xdr:col>7</xdr:col>
      <xdr:colOff>15875</xdr:colOff>
      <xdr:row>35</xdr:row>
      <xdr:rowOff>164465</xdr:rowOff>
    </xdr:to>
    <xdr:cxnSp macro="">
      <xdr:nvCxnSpPr>
        <xdr:cNvPr id="7235" name="直線コネクタ 67"/>
        <xdr:cNvCxnSpPr/>
      </xdr:nvCxnSpPr>
      <xdr:spPr>
        <a:xfrm>
          <a:off x="3987800" y="61455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35</xdr:row>
      <xdr:rowOff>105410</xdr:rowOff>
    </xdr:from>
    <xdr:to>
      <xdr:col>8</xdr:col>
      <xdr:colOff>180340</xdr:colOff>
      <xdr:row>37</xdr:row>
      <xdr:rowOff>21590</xdr:rowOff>
    </xdr:to>
    <xdr:sp macro="" textlink="">
      <xdr:nvSpPr>
        <xdr:cNvPr id="7236" name="人件費平均値テキスト"/>
        <xdr:cNvSpPr txBox="1"/>
      </xdr:nvSpPr>
      <xdr:spPr>
        <a:xfrm>
          <a:off x="4914900" y="6106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twoCellAnchor>
  <xdr:twoCellAnchor>
    <xdr:from>
      <xdr:col>6</xdr:col>
      <xdr:colOff>650875</xdr:colOff>
      <xdr:row>35</xdr:row>
      <xdr:rowOff>133350</xdr:rowOff>
    </xdr:from>
    <xdr:to>
      <xdr:col>7</xdr:col>
      <xdr:colOff>66675</xdr:colOff>
      <xdr:row>36</xdr:row>
      <xdr:rowOff>63500</xdr:rowOff>
    </xdr:to>
    <xdr:sp macro="" textlink="">
      <xdr:nvSpPr>
        <xdr:cNvPr id="7237"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144780</xdr:rowOff>
    </xdr:from>
    <xdr:to>
      <xdr:col>5</xdr:col>
      <xdr:colOff>549275</xdr:colOff>
      <xdr:row>35</xdr:row>
      <xdr:rowOff>151765</xdr:rowOff>
    </xdr:to>
    <xdr:cxnSp macro="">
      <xdr:nvCxnSpPr>
        <xdr:cNvPr id="7238" name="直線コネクタ 70"/>
        <xdr:cNvCxnSpPr/>
      </xdr:nvCxnSpPr>
      <xdr:spPr>
        <a:xfrm flipV="1">
          <a:off x="3098800" y="61455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146685</xdr:rowOff>
    </xdr:from>
    <xdr:to>
      <xdr:col>5</xdr:col>
      <xdr:colOff>600075</xdr:colOff>
      <xdr:row>36</xdr:row>
      <xdr:rowOff>76835</xdr:rowOff>
    </xdr:to>
    <xdr:sp macro="" textlink="">
      <xdr:nvSpPr>
        <xdr:cNvPr id="7239" name="フローチャート : 判断 71"/>
        <xdr:cNvSpPr/>
      </xdr:nvSpPr>
      <xdr:spPr>
        <a:xfrm>
          <a:off x="39370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36</xdr:row>
      <xdr:rowOff>61595</xdr:rowOff>
    </xdr:from>
    <xdr:to>
      <xdr:col>6</xdr:col>
      <xdr:colOff>218440</xdr:colOff>
      <xdr:row>37</xdr:row>
      <xdr:rowOff>149225</xdr:rowOff>
    </xdr:to>
    <xdr:sp macro="" textlink="">
      <xdr:nvSpPr>
        <xdr:cNvPr id="7240" name="テキスト ボックス 72"/>
        <xdr:cNvSpPr txBox="1"/>
      </xdr:nvSpPr>
      <xdr:spPr>
        <a:xfrm>
          <a:off x="3606800" y="62337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twoCellAnchor>
  <xdr:twoCellAnchor>
    <xdr:from>
      <xdr:col>3</xdr:col>
      <xdr:colOff>142875</xdr:colOff>
      <xdr:row>35</xdr:row>
      <xdr:rowOff>151765</xdr:rowOff>
    </xdr:from>
    <xdr:to>
      <xdr:col>4</xdr:col>
      <xdr:colOff>346075</xdr:colOff>
      <xdr:row>36</xdr:row>
      <xdr:rowOff>45085</xdr:rowOff>
    </xdr:to>
    <xdr:cxnSp macro="">
      <xdr:nvCxnSpPr>
        <xdr:cNvPr id="7241" name="直線コネクタ 73"/>
        <xdr:cNvCxnSpPr/>
      </xdr:nvCxnSpPr>
      <xdr:spPr>
        <a:xfrm flipV="1">
          <a:off x="2209800" y="61525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139700</xdr:rowOff>
    </xdr:from>
    <xdr:to>
      <xdr:col>4</xdr:col>
      <xdr:colOff>396875</xdr:colOff>
      <xdr:row>36</xdr:row>
      <xdr:rowOff>69850</xdr:rowOff>
    </xdr:to>
    <xdr:sp macro="" textlink="">
      <xdr:nvSpPr>
        <xdr:cNvPr id="7242" name="フローチャート : 判断 74"/>
        <xdr:cNvSpPr/>
      </xdr:nvSpPr>
      <xdr:spPr>
        <a:xfrm>
          <a:off x="30480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650875</xdr:colOff>
      <xdr:row>36</xdr:row>
      <xdr:rowOff>54610</xdr:rowOff>
    </xdr:from>
    <xdr:to>
      <xdr:col>5</xdr:col>
      <xdr:colOff>41275</xdr:colOff>
      <xdr:row>37</xdr:row>
      <xdr:rowOff>141605</xdr:rowOff>
    </xdr:to>
    <xdr:sp macro="" textlink="">
      <xdr:nvSpPr>
        <xdr:cNvPr id="7243" name="テキスト ボックス 75"/>
        <xdr:cNvSpPr txBox="1"/>
      </xdr:nvSpPr>
      <xdr:spPr>
        <a:xfrm>
          <a:off x="2717800" y="622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twoCellAnchor>
  <xdr:twoCellAnchor>
    <xdr:from>
      <xdr:col>1</xdr:col>
      <xdr:colOff>625475</xdr:colOff>
      <xdr:row>36</xdr:row>
      <xdr:rowOff>26035</xdr:rowOff>
    </xdr:from>
    <xdr:to>
      <xdr:col>3</xdr:col>
      <xdr:colOff>142875</xdr:colOff>
      <xdr:row>36</xdr:row>
      <xdr:rowOff>45085</xdr:rowOff>
    </xdr:to>
    <xdr:cxnSp macro="">
      <xdr:nvCxnSpPr>
        <xdr:cNvPr id="7244" name="直線コネクタ 76"/>
        <xdr:cNvCxnSpPr/>
      </xdr:nvCxnSpPr>
      <xdr:spPr>
        <a:xfrm>
          <a:off x="1320800" y="61982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27305</xdr:rowOff>
    </xdr:from>
    <xdr:to>
      <xdr:col>3</xdr:col>
      <xdr:colOff>193675</xdr:colOff>
      <xdr:row>36</xdr:row>
      <xdr:rowOff>128905</xdr:rowOff>
    </xdr:to>
    <xdr:sp macro="" textlink="">
      <xdr:nvSpPr>
        <xdr:cNvPr id="7245" name="フローチャート : 判断 77"/>
        <xdr:cNvSpPr/>
      </xdr:nvSpPr>
      <xdr:spPr>
        <a:xfrm>
          <a:off x="2159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36</xdr:row>
      <xdr:rowOff>113665</xdr:rowOff>
    </xdr:from>
    <xdr:to>
      <xdr:col>3</xdr:col>
      <xdr:colOff>523875</xdr:colOff>
      <xdr:row>38</xdr:row>
      <xdr:rowOff>29210</xdr:rowOff>
    </xdr:to>
    <xdr:sp macro="" textlink="">
      <xdr:nvSpPr>
        <xdr:cNvPr id="7246" name="テキスト ボックス 78"/>
        <xdr:cNvSpPr txBox="1"/>
      </xdr:nvSpPr>
      <xdr:spPr>
        <a:xfrm>
          <a:off x="1828800" y="628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twoCellAnchor>
  <xdr:twoCellAnchor>
    <xdr:from>
      <xdr:col>1</xdr:col>
      <xdr:colOff>574675</xdr:colOff>
      <xdr:row>36</xdr:row>
      <xdr:rowOff>59690</xdr:rowOff>
    </xdr:from>
    <xdr:to>
      <xdr:col>1</xdr:col>
      <xdr:colOff>676275</xdr:colOff>
      <xdr:row>36</xdr:row>
      <xdr:rowOff>161290</xdr:rowOff>
    </xdr:to>
    <xdr:sp macro="" textlink="">
      <xdr:nvSpPr>
        <xdr:cNvPr id="7247" name="フローチャート : 判断 79"/>
        <xdr:cNvSpPr/>
      </xdr:nvSpPr>
      <xdr:spPr>
        <a:xfrm>
          <a:off x="12700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36</xdr:row>
      <xdr:rowOff>146050</xdr:rowOff>
    </xdr:from>
    <xdr:to>
      <xdr:col>2</xdr:col>
      <xdr:colOff>320675</xdr:colOff>
      <xdr:row>38</xdr:row>
      <xdr:rowOff>61595</xdr:rowOff>
    </xdr:to>
    <xdr:sp macro="" textlink="">
      <xdr:nvSpPr>
        <xdr:cNvPr id="7248" name="テキスト ボックス 80"/>
        <xdr:cNvSpPr txBox="1"/>
      </xdr:nvSpPr>
      <xdr:spPr>
        <a:xfrm>
          <a:off x="939800" y="6318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7249"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7250" name="テキスト ボックス 82"/>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7251"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7252" name="テキスト ボックス 84"/>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7253"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6</xdr:col>
      <xdr:colOff>650875</xdr:colOff>
      <xdr:row>35</xdr:row>
      <xdr:rowOff>113665</xdr:rowOff>
    </xdr:from>
    <xdr:to>
      <xdr:col>7</xdr:col>
      <xdr:colOff>66675</xdr:colOff>
      <xdr:row>36</xdr:row>
      <xdr:rowOff>43815</xdr:rowOff>
    </xdr:to>
    <xdr:sp macro="" textlink="">
      <xdr:nvSpPr>
        <xdr:cNvPr id="7254" name="円/楕円 86"/>
        <xdr:cNvSpPr/>
      </xdr:nvSpPr>
      <xdr:spPr>
        <a:xfrm>
          <a:off x="47752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104775</xdr:colOff>
      <xdr:row>34</xdr:row>
      <xdr:rowOff>130175</xdr:rowOff>
    </xdr:from>
    <xdr:to>
      <xdr:col>8</xdr:col>
      <xdr:colOff>180340</xdr:colOff>
      <xdr:row>36</xdr:row>
      <xdr:rowOff>46355</xdr:rowOff>
    </xdr:to>
    <xdr:sp macro="" textlink="">
      <xdr:nvSpPr>
        <xdr:cNvPr id="7255" name="人件費該当値テキスト"/>
        <xdr:cNvSpPr txBox="1"/>
      </xdr:nvSpPr>
      <xdr:spPr>
        <a:xfrm>
          <a:off x="4914900" y="5959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twoCellAnchor>
  <xdr:twoCellAnchor>
    <xdr:from>
      <xdr:col>5</xdr:col>
      <xdr:colOff>498475</xdr:colOff>
      <xdr:row>35</xdr:row>
      <xdr:rowOff>93980</xdr:rowOff>
    </xdr:from>
    <xdr:to>
      <xdr:col>5</xdr:col>
      <xdr:colOff>600075</xdr:colOff>
      <xdr:row>36</xdr:row>
      <xdr:rowOff>24130</xdr:rowOff>
    </xdr:to>
    <xdr:sp macro="" textlink="">
      <xdr:nvSpPr>
        <xdr:cNvPr id="7256" name="円/楕円 88"/>
        <xdr:cNvSpPr/>
      </xdr:nvSpPr>
      <xdr:spPr>
        <a:xfrm>
          <a:off x="39370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34</xdr:row>
      <xdr:rowOff>34290</xdr:rowOff>
    </xdr:from>
    <xdr:to>
      <xdr:col>6</xdr:col>
      <xdr:colOff>218440</xdr:colOff>
      <xdr:row>35</xdr:row>
      <xdr:rowOff>121920</xdr:rowOff>
    </xdr:to>
    <xdr:sp macro="" textlink="">
      <xdr:nvSpPr>
        <xdr:cNvPr id="7257" name="テキスト ボックス 89"/>
        <xdr:cNvSpPr txBox="1"/>
      </xdr:nvSpPr>
      <xdr:spPr>
        <a:xfrm>
          <a:off x="3606800" y="5863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twoCellAnchor>
  <xdr:twoCellAnchor>
    <xdr:from>
      <xdr:col>4</xdr:col>
      <xdr:colOff>295275</xdr:colOff>
      <xdr:row>35</xdr:row>
      <xdr:rowOff>100965</xdr:rowOff>
    </xdr:from>
    <xdr:to>
      <xdr:col>4</xdr:col>
      <xdr:colOff>396875</xdr:colOff>
      <xdr:row>36</xdr:row>
      <xdr:rowOff>31115</xdr:rowOff>
    </xdr:to>
    <xdr:sp macro="" textlink="">
      <xdr:nvSpPr>
        <xdr:cNvPr id="7258" name="円/楕円 90"/>
        <xdr:cNvSpPr/>
      </xdr:nvSpPr>
      <xdr:spPr>
        <a:xfrm>
          <a:off x="30480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650875</xdr:colOff>
      <xdr:row>34</xdr:row>
      <xdr:rowOff>41275</xdr:rowOff>
    </xdr:from>
    <xdr:to>
      <xdr:col>5</xdr:col>
      <xdr:colOff>41275</xdr:colOff>
      <xdr:row>35</xdr:row>
      <xdr:rowOff>128270</xdr:rowOff>
    </xdr:to>
    <xdr:sp macro="" textlink="">
      <xdr:nvSpPr>
        <xdr:cNvPr id="7259" name="テキスト ボックス 91"/>
        <xdr:cNvSpPr txBox="1"/>
      </xdr:nvSpPr>
      <xdr:spPr>
        <a:xfrm>
          <a:off x="2717800" y="587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twoCellAnchor>
  <xdr:twoCellAnchor>
    <xdr:from>
      <xdr:col>3</xdr:col>
      <xdr:colOff>92075</xdr:colOff>
      <xdr:row>35</xdr:row>
      <xdr:rowOff>166370</xdr:rowOff>
    </xdr:from>
    <xdr:to>
      <xdr:col>3</xdr:col>
      <xdr:colOff>193675</xdr:colOff>
      <xdr:row>36</xdr:row>
      <xdr:rowOff>95885</xdr:rowOff>
    </xdr:to>
    <xdr:sp macro="" textlink="">
      <xdr:nvSpPr>
        <xdr:cNvPr id="7260" name="円/楕円 92"/>
        <xdr:cNvSpPr/>
      </xdr:nvSpPr>
      <xdr:spPr>
        <a:xfrm>
          <a:off x="21590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34</xdr:row>
      <xdr:rowOff>106045</xdr:rowOff>
    </xdr:from>
    <xdr:to>
      <xdr:col>3</xdr:col>
      <xdr:colOff>523875</xdr:colOff>
      <xdr:row>36</xdr:row>
      <xdr:rowOff>22225</xdr:rowOff>
    </xdr:to>
    <xdr:sp macro="" textlink="">
      <xdr:nvSpPr>
        <xdr:cNvPr id="7261" name="テキスト ボックス 93"/>
        <xdr:cNvSpPr txBox="1"/>
      </xdr:nvSpPr>
      <xdr:spPr>
        <a:xfrm>
          <a:off x="18288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twoCellAnchor>
  <xdr:twoCellAnchor>
    <xdr:from>
      <xdr:col>1</xdr:col>
      <xdr:colOff>574675</xdr:colOff>
      <xdr:row>35</xdr:row>
      <xdr:rowOff>146685</xdr:rowOff>
    </xdr:from>
    <xdr:to>
      <xdr:col>1</xdr:col>
      <xdr:colOff>676275</xdr:colOff>
      <xdr:row>36</xdr:row>
      <xdr:rowOff>76835</xdr:rowOff>
    </xdr:to>
    <xdr:sp macro="" textlink="">
      <xdr:nvSpPr>
        <xdr:cNvPr id="7262" name="円/楕円 94"/>
        <xdr:cNvSpPr/>
      </xdr:nvSpPr>
      <xdr:spPr>
        <a:xfrm>
          <a:off x="12700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34</xdr:row>
      <xdr:rowOff>86995</xdr:rowOff>
    </xdr:from>
    <xdr:to>
      <xdr:col>2</xdr:col>
      <xdr:colOff>320675</xdr:colOff>
      <xdr:row>36</xdr:row>
      <xdr:rowOff>2540</xdr:rowOff>
    </xdr:to>
    <xdr:sp macro="" textlink="">
      <xdr:nvSpPr>
        <xdr:cNvPr id="7263" name="テキスト ボックス 95"/>
        <xdr:cNvSpPr txBox="1"/>
      </xdr:nvSpPr>
      <xdr:spPr>
        <a:xfrm>
          <a:off x="939800" y="591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64"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65"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6"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7"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68"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7269"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7270"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71"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72"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7273"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74"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物件費については、前年度より△</a:t>
          </a:r>
          <a:r>
            <a:rPr kumimoji="1" lang="en-US" altLang="ja-JP" sz="1200">
              <a:latin typeface="ＭＳ Ｐゴシック"/>
            </a:rPr>
            <a:t>1.3</a:t>
          </a:r>
          <a:r>
            <a:rPr kumimoji="1" lang="ja-JP" altLang="en-US" sz="1200">
              <a:latin typeface="ＭＳ Ｐゴシック"/>
            </a:rPr>
            <a:t>億円の減となっており、経常収支比率もここ数年横ばい、類似団体及び県の平均値と比較しても下回っている。しかし本市においては、扶助費及び特別会計への繰出金が年々増加の一途をたどっており、それらへの財源を捻出するために、物件費を抑制・削減せざるをえない状況であると言える。</a:t>
          </a: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7275"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6"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7277"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18</xdr:col>
      <xdr:colOff>82550</xdr:colOff>
      <xdr:row>21</xdr:row>
      <xdr:rowOff>146050</xdr:rowOff>
    </xdr:from>
    <xdr:to>
      <xdr:col>24</xdr:col>
      <xdr:colOff>590550</xdr:colOff>
      <xdr:row>21</xdr:row>
      <xdr:rowOff>146050</xdr:rowOff>
    </xdr:to>
    <xdr:cxnSp macro="">
      <xdr:nvCxnSpPr>
        <xdr:cNvPr id="7278"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21</xdr:row>
      <xdr:rowOff>3810</xdr:rowOff>
    </xdr:from>
    <xdr:to>
      <xdr:col>18</xdr:col>
      <xdr:colOff>81915</xdr:colOff>
      <xdr:row>22</xdr:row>
      <xdr:rowOff>91440</xdr:rowOff>
    </xdr:to>
    <xdr:sp macro="" textlink="">
      <xdr:nvSpPr>
        <xdr:cNvPr id="7279" name="テキスト ボックス 111"/>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twoCellAnchor>
  <xdr:twoCellAnchor>
    <xdr:from>
      <xdr:col>18</xdr:col>
      <xdr:colOff>82550</xdr:colOff>
      <xdr:row>19</xdr:row>
      <xdr:rowOff>107950</xdr:rowOff>
    </xdr:from>
    <xdr:to>
      <xdr:col>24</xdr:col>
      <xdr:colOff>590550</xdr:colOff>
      <xdr:row>19</xdr:row>
      <xdr:rowOff>107950</xdr:rowOff>
    </xdr:to>
    <xdr:cxnSp macro="">
      <xdr:nvCxnSpPr>
        <xdr:cNvPr id="7280"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18</xdr:row>
      <xdr:rowOff>137160</xdr:rowOff>
    </xdr:from>
    <xdr:to>
      <xdr:col>18</xdr:col>
      <xdr:colOff>81915</xdr:colOff>
      <xdr:row>20</xdr:row>
      <xdr:rowOff>53340</xdr:rowOff>
    </xdr:to>
    <xdr:sp macro="" textlink="">
      <xdr:nvSpPr>
        <xdr:cNvPr id="7281" name="テキスト ボックス 113"/>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18</xdr:col>
      <xdr:colOff>82550</xdr:colOff>
      <xdr:row>17</xdr:row>
      <xdr:rowOff>69850</xdr:rowOff>
    </xdr:from>
    <xdr:to>
      <xdr:col>24</xdr:col>
      <xdr:colOff>590550</xdr:colOff>
      <xdr:row>17</xdr:row>
      <xdr:rowOff>69850</xdr:rowOff>
    </xdr:to>
    <xdr:cxnSp macro="">
      <xdr:nvCxnSpPr>
        <xdr:cNvPr id="7282"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16</xdr:row>
      <xdr:rowOff>99060</xdr:rowOff>
    </xdr:from>
    <xdr:to>
      <xdr:col>18</xdr:col>
      <xdr:colOff>81915</xdr:colOff>
      <xdr:row>18</xdr:row>
      <xdr:rowOff>14605</xdr:rowOff>
    </xdr:to>
    <xdr:sp macro="" textlink="">
      <xdr:nvSpPr>
        <xdr:cNvPr id="7283" name="テキスト ボックス 115"/>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dr:col>18</xdr:col>
      <xdr:colOff>82550</xdr:colOff>
      <xdr:row>15</xdr:row>
      <xdr:rowOff>31750</xdr:rowOff>
    </xdr:from>
    <xdr:to>
      <xdr:col>24</xdr:col>
      <xdr:colOff>590550</xdr:colOff>
      <xdr:row>15</xdr:row>
      <xdr:rowOff>31750</xdr:rowOff>
    </xdr:to>
    <xdr:cxnSp macro="">
      <xdr:nvCxnSpPr>
        <xdr:cNvPr id="7284"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14</xdr:row>
      <xdr:rowOff>60960</xdr:rowOff>
    </xdr:from>
    <xdr:to>
      <xdr:col>18</xdr:col>
      <xdr:colOff>81915</xdr:colOff>
      <xdr:row>15</xdr:row>
      <xdr:rowOff>148590</xdr:rowOff>
    </xdr:to>
    <xdr:sp macro="" textlink="">
      <xdr:nvSpPr>
        <xdr:cNvPr id="7285" name="テキスト ボックス 117"/>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18</xdr:col>
      <xdr:colOff>82550</xdr:colOff>
      <xdr:row>12</xdr:row>
      <xdr:rowOff>165100</xdr:rowOff>
    </xdr:from>
    <xdr:to>
      <xdr:col>24</xdr:col>
      <xdr:colOff>590550</xdr:colOff>
      <xdr:row>12</xdr:row>
      <xdr:rowOff>165100</xdr:rowOff>
    </xdr:to>
    <xdr:cxnSp macro="">
      <xdr:nvCxnSpPr>
        <xdr:cNvPr id="7286"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12</xdr:row>
      <xdr:rowOff>22860</xdr:rowOff>
    </xdr:from>
    <xdr:to>
      <xdr:col>18</xdr:col>
      <xdr:colOff>81915</xdr:colOff>
      <xdr:row>13</xdr:row>
      <xdr:rowOff>110490</xdr:rowOff>
    </xdr:to>
    <xdr:sp macro="" textlink="">
      <xdr:nvSpPr>
        <xdr:cNvPr id="7287" name="テキスト ボックス 119"/>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88"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9</xdr:row>
      <xdr:rowOff>156210</xdr:rowOff>
    </xdr:from>
    <xdr:to>
      <xdr:col>18</xdr:col>
      <xdr:colOff>81915</xdr:colOff>
      <xdr:row>11</xdr:row>
      <xdr:rowOff>71755</xdr:rowOff>
    </xdr:to>
    <xdr:sp macro="" textlink="">
      <xdr:nvSpPr>
        <xdr:cNvPr id="7289"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9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7291" name="直線コネクタ 123"/>
        <xdr:cNvCxnSpPr/>
      </xdr:nvCxnSpPr>
      <xdr:spPr>
        <a:xfrm flipV="1">
          <a:off x="16510000" y="235204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21</xdr:row>
      <xdr:rowOff>110490</xdr:rowOff>
    </xdr:from>
    <xdr:to>
      <xdr:col>25</xdr:col>
      <xdr:colOff>196850</xdr:colOff>
      <xdr:row>23</xdr:row>
      <xdr:rowOff>26035</xdr:rowOff>
    </xdr:to>
    <xdr:sp macro="" textlink="">
      <xdr:nvSpPr>
        <xdr:cNvPr id="7292" name="物件費最小値テキスト"/>
        <xdr:cNvSpPr txBox="1"/>
      </xdr:nvSpPr>
      <xdr:spPr>
        <a:xfrm>
          <a:off x="16598900" y="3710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twoCellAnchor>
  <xdr:twoCellAnchor>
    <xdr:from>
      <xdr:col>23</xdr:col>
      <xdr:colOff>628650</xdr:colOff>
      <xdr:row>21</xdr:row>
      <xdr:rowOff>138430</xdr:rowOff>
    </xdr:from>
    <xdr:to>
      <xdr:col>24</xdr:col>
      <xdr:colOff>120650</xdr:colOff>
      <xdr:row>21</xdr:row>
      <xdr:rowOff>138430</xdr:rowOff>
    </xdr:to>
    <xdr:cxnSp macro="">
      <xdr:nvCxnSpPr>
        <xdr:cNvPr id="7293" name="直線コネクタ 125"/>
        <xdr:cNvCxnSpPr/>
      </xdr:nvCxnSpPr>
      <xdr:spPr>
        <a:xfrm>
          <a:off x="16421100" y="373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12</xdr:row>
      <xdr:rowOff>38100</xdr:rowOff>
    </xdr:from>
    <xdr:to>
      <xdr:col>25</xdr:col>
      <xdr:colOff>196850</xdr:colOff>
      <xdr:row>13</xdr:row>
      <xdr:rowOff>125730</xdr:rowOff>
    </xdr:to>
    <xdr:sp macro="" textlink="">
      <xdr:nvSpPr>
        <xdr:cNvPr id="7294" name="物件費最大値テキスト"/>
        <xdr:cNvSpPr txBox="1"/>
      </xdr:nvSpPr>
      <xdr:spPr>
        <a:xfrm>
          <a:off x="16598900" y="20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twoCellAnchor>
  <xdr:twoCellAnchor>
    <xdr:from>
      <xdr:col>23</xdr:col>
      <xdr:colOff>628650</xdr:colOff>
      <xdr:row>13</xdr:row>
      <xdr:rowOff>123190</xdr:rowOff>
    </xdr:from>
    <xdr:to>
      <xdr:col>24</xdr:col>
      <xdr:colOff>120650</xdr:colOff>
      <xdr:row>13</xdr:row>
      <xdr:rowOff>123190</xdr:rowOff>
    </xdr:to>
    <xdr:cxnSp macro="">
      <xdr:nvCxnSpPr>
        <xdr:cNvPr id="7295" name="直線コネクタ 127"/>
        <xdr:cNvCxnSpPr/>
      </xdr:nvCxnSpPr>
      <xdr:spPr>
        <a:xfrm>
          <a:off x="16421100" y="235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96520</xdr:rowOff>
    </xdr:to>
    <xdr:cxnSp macro="">
      <xdr:nvCxnSpPr>
        <xdr:cNvPr id="7296" name="直線コネクタ 128"/>
        <xdr:cNvCxnSpPr/>
      </xdr:nvCxnSpPr>
      <xdr:spPr>
        <a:xfrm flipV="1">
          <a:off x="15671800" y="28321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17</xdr:row>
      <xdr:rowOff>6350</xdr:rowOff>
    </xdr:from>
    <xdr:to>
      <xdr:col>25</xdr:col>
      <xdr:colOff>196850</xdr:colOff>
      <xdr:row>18</xdr:row>
      <xdr:rowOff>93345</xdr:rowOff>
    </xdr:to>
    <xdr:sp macro="" textlink="">
      <xdr:nvSpPr>
        <xdr:cNvPr id="7297" name="物件費平均値テキスト"/>
        <xdr:cNvSpPr txBox="1"/>
      </xdr:nvSpPr>
      <xdr:spPr>
        <a:xfrm>
          <a:off x="16598900" y="29210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twoCellAnchor>
  <xdr:twoCellAnchor>
    <xdr:from>
      <xdr:col>23</xdr:col>
      <xdr:colOff>666750</xdr:colOff>
      <xdr:row>17</xdr:row>
      <xdr:rowOff>34290</xdr:rowOff>
    </xdr:from>
    <xdr:to>
      <xdr:col>24</xdr:col>
      <xdr:colOff>82550</xdr:colOff>
      <xdr:row>17</xdr:row>
      <xdr:rowOff>135890</xdr:rowOff>
    </xdr:to>
    <xdr:sp macro="" textlink="">
      <xdr:nvSpPr>
        <xdr:cNvPr id="7298"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16</xdr:row>
      <xdr:rowOff>111760</xdr:rowOff>
    </xdr:to>
    <xdr:cxnSp macro="">
      <xdr:nvCxnSpPr>
        <xdr:cNvPr id="7299" name="直線コネクタ 131"/>
        <xdr:cNvCxnSpPr/>
      </xdr:nvCxnSpPr>
      <xdr:spPr>
        <a:xfrm flipV="1">
          <a:off x="14782800" y="2839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7300"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17</xdr:row>
      <xdr:rowOff>74930</xdr:rowOff>
    </xdr:from>
    <xdr:to>
      <xdr:col>23</xdr:col>
      <xdr:colOff>234950</xdr:colOff>
      <xdr:row>18</xdr:row>
      <xdr:rowOff>161925</xdr:rowOff>
    </xdr:to>
    <xdr:sp macro="" textlink="">
      <xdr:nvSpPr>
        <xdr:cNvPr id="7301" name="テキスト ボックス 133"/>
        <xdr:cNvSpPr txBox="1"/>
      </xdr:nvSpPr>
      <xdr:spPr>
        <a:xfrm>
          <a:off x="15290800" y="29895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twoCellAnchor>
  <xdr:twoCellAnchor>
    <xdr:from>
      <xdr:col>20</xdr:col>
      <xdr:colOff>158750</xdr:colOff>
      <xdr:row>16</xdr:row>
      <xdr:rowOff>73660</xdr:rowOff>
    </xdr:from>
    <xdr:to>
      <xdr:col>21</xdr:col>
      <xdr:colOff>361950</xdr:colOff>
      <xdr:row>16</xdr:row>
      <xdr:rowOff>111760</xdr:rowOff>
    </xdr:to>
    <xdr:cxnSp macro="">
      <xdr:nvCxnSpPr>
        <xdr:cNvPr id="7302" name="直線コネクタ 134"/>
        <xdr:cNvCxnSpPr/>
      </xdr:nvCxnSpPr>
      <xdr:spPr>
        <a:xfrm>
          <a:off x="13893800" y="2816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7303"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17</xdr:row>
      <xdr:rowOff>21590</xdr:rowOff>
    </xdr:from>
    <xdr:to>
      <xdr:col>22</xdr:col>
      <xdr:colOff>57150</xdr:colOff>
      <xdr:row>18</xdr:row>
      <xdr:rowOff>109220</xdr:rowOff>
    </xdr:to>
    <xdr:sp macro="" textlink="">
      <xdr:nvSpPr>
        <xdr:cNvPr id="7304" name="テキスト ボックス 136"/>
        <xdr:cNvSpPr txBox="1"/>
      </xdr:nvSpPr>
      <xdr:spPr>
        <a:xfrm>
          <a:off x="14401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twoCellAnchor>
  <xdr:twoCellAnchor>
    <xdr:from>
      <xdr:col>18</xdr:col>
      <xdr:colOff>641350</xdr:colOff>
      <xdr:row>16</xdr:row>
      <xdr:rowOff>73660</xdr:rowOff>
    </xdr:from>
    <xdr:to>
      <xdr:col>20</xdr:col>
      <xdr:colOff>158750</xdr:colOff>
      <xdr:row>16</xdr:row>
      <xdr:rowOff>127000</xdr:rowOff>
    </xdr:to>
    <xdr:cxnSp macro="">
      <xdr:nvCxnSpPr>
        <xdr:cNvPr id="7305" name="直線コネクタ 137"/>
        <xdr:cNvCxnSpPr/>
      </xdr:nvCxnSpPr>
      <xdr:spPr>
        <a:xfrm flipV="1">
          <a:off x="13004800" y="28168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7306"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16</xdr:row>
      <xdr:rowOff>162560</xdr:rowOff>
    </xdr:from>
    <xdr:to>
      <xdr:col>20</xdr:col>
      <xdr:colOff>539115</xdr:colOff>
      <xdr:row>18</xdr:row>
      <xdr:rowOff>78740</xdr:rowOff>
    </xdr:to>
    <xdr:sp macro="" textlink="">
      <xdr:nvSpPr>
        <xdr:cNvPr id="7307" name="テキスト ボックス 139"/>
        <xdr:cNvSpPr txBox="1"/>
      </xdr:nvSpPr>
      <xdr:spPr>
        <a:xfrm>
          <a:off x="13512800" y="290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twoCellAnchor>
  <xdr:twoCellAnchor>
    <xdr:from>
      <xdr:col>18</xdr:col>
      <xdr:colOff>590550</xdr:colOff>
      <xdr:row>16</xdr:row>
      <xdr:rowOff>53340</xdr:rowOff>
    </xdr:from>
    <xdr:to>
      <xdr:col>19</xdr:col>
      <xdr:colOff>6350</xdr:colOff>
      <xdr:row>16</xdr:row>
      <xdr:rowOff>154940</xdr:rowOff>
    </xdr:to>
    <xdr:sp macro="" textlink="">
      <xdr:nvSpPr>
        <xdr:cNvPr id="7308"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14</xdr:row>
      <xdr:rowOff>165100</xdr:rowOff>
    </xdr:from>
    <xdr:to>
      <xdr:col>19</xdr:col>
      <xdr:colOff>335915</xdr:colOff>
      <xdr:row>16</xdr:row>
      <xdr:rowOff>81280</xdr:rowOff>
    </xdr:to>
    <xdr:sp macro="" textlink="">
      <xdr:nvSpPr>
        <xdr:cNvPr id="7309" name="テキスト ボックス 141"/>
        <xdr:cNvSpPr txBox="1"/>
      </xdr:nvSpPr>
      <xdr:spPr>
        <a:xfrm>
          <a:off x="12623800" y="2565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7310" name="テキスト ボックス 142"/>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7311" name="テキスト ボックス 143"/>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7312" name="テキスト ボックス 144"/>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7313"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7314" name="テキスト ボックス 146"/>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23</xdr:col>
      <xdr:colOff>666750</xdr:colOff>
      <xdr:row>16</xdr:row>
      <xdr:rowOff>38100</xdr:rowOff>
    </xdr:from>
    <xdr:to>
      <xdr:col>24</xdr:col>
      <xdr:colOff>82550</xdr:colOff>
      <xdr:row>16</xdr:row>
      <xdr:rowOff>139700</xdr:rowOff>
    </xdr:to>
    <xdr:sp macro="" textlink="">
      <xdr:nvSpPr>
        <xdr:cNvPr id="7315" name="円/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120650</xdr:colOff>
      <xdr:row>15</xdr:row>
      <xdr:rowOff>54610</xdr:rowOff>
    </xdr:from>
    <xdr:to>
      <xdr:col>25</xdr:col>
      <xdr:colOff>196850</xdr:colOff>
      <xdr:row>16</xdr:row>
      <xdr:rowOff>141605</xdr:rowOff>
    </xdr:to>
    <xdr:sp macro="" textlink="">
      <xdr:nvSpPr>
        <xdr:cNvPr id="7316" name="物件費該当値テキスト"/>
        <xdr:cNvSpPr txBox="1"/>
      </xdr:nvSpPr>
      <xdr:spPr>
        <a:xfrm>
          <a:off x="16598900" y="2626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twoCellAnchor>
  <xdr:twoCellAnchor>
    <xdr:from>
      <xdr:col>22</xdr:col>
      <xdr:colOff>514350</xdr:colOff>
      <xdr:row>16</xdr:row>
      <xdr:rowOff>45720</xdr:rowOff>
    </xdr:from>
    <xdr:to>
      <xdr:col>22</xdr:col>
      <xdr:colOff>615950</xdr:colOff>
      <xdr:row>16</xdr:row>
      <xdr:rowOff>147320</xdr:rowOff>
    </xdr:to>
    <xdr:sp macro="" textlink="">
      <xdr:nvSpPr>
        <xdr:cNvPr id="7317" name="円/楕円 149"/>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14</xdr:row>
      <xdr:rowOff>157480</xdr:rowOff>
    </xdr:from>
    <xdr:to>
      <xdr:col>23</xdr:col>
      <xdr:colOff>234950</xdr:colOff>
      <xdr:row>16</xdr:row>
      <xdr:rowOff>73025</xdr:rowOff>
    </xdr:to>
    <xdr:sp macro="" textlink="">
      <xdr:nvSpPr>
        <xdr:cNvPr id="7318" name="テキスト ボックス 150"/>
        <xdr:cNvSpPr txBox="1"/>
      </xdr:nvSpPr>
      <xdr:spPr>
        <a:xfrm>
          <a:off x="15290800" y="25577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7319" name="円/楕円 151"/>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15</xdr:row>
      <xdr:rowOff>1270</xdr:rowOff>
    </xdr:from>
    <xdr:to>
      <xdr:col>22</xdr:col>
      <xdr:colOff>57150</xdr:colOff>
      <xdr:row>16</xdr:row>
      <xdr:rowOff>88900</xdr:rowOff>
    </xdr:to>
    <xdr:sp macro="" textlink="">
      <xdr:nvSpPr>
        <xdr:cNvPr id="7320" name="テキスト ボックス 152"/>
        <xdr:cNvSpPr txBox="1"/>
      </xdr:nvSpPr>
      <xdr:spPr>
        <a:xfrm>
          <a:off x="14401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7321" name="円/楕円 153"/>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14</xdr:row>
      <xdr:rowOff>134620</xdr:rowOff>
    </xdr:from>
    <xdr:to>
      <xdr:col>20</xdr:col>
      <xdr:colOff>539115</xdr:colOff>
      <xdr:row>16</xdr:row>
      <xdr:rowOff>50165</xdr:rowOff>
    </xdr:to>
    <xdr:sp macro="" textlink="">
      <xdr:nvSpPr>
        <xdr:cNvPr id="7322" name="テキスト ボックス 154"/>
        <xdr:cNvSpPr txBox="1"/>
      </xdr:nvSpPr>
      <xdr:spPr>
        <a:xfrm>
          <a:off x="13512800" y="2534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twoCellAnchor>
  <xdr:twoCellAnchor>
    <xdr:from>
      <xdr:col>18</xdr:col>
      <xdr:colOff>590550</xdr:colOff>
      <xdr:row>16</xdr:row>
      <xdr:rowOff>76200</xdr:rowOff>
    </xdr:from>
    <xdr:to>
      <xdr:col>19</xdr:col>
      <xdr:colOff>6350</xdr:colOff>
      <xdr:row>17</xdr:row>
      <xdr:rowOff>6350</xdr:rowOff>
    </xdr:to>
    <xdr:sp macro="" textlink="">
      <xdr:nvSpPr>
        <xdr:cNvPr id="7323" name="円/楕円 155"/>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16</xdr:row>
      <xdr:rowOff>162560</xdr:rowOff>
    </xdr:from>
    <xdr:to>
      <xdr:col>19</xdr:col>
      <xdr:colOff>335915</xdr:colOff>
      <xdr:row>18</xdr:row>
      <xdr:rowOff>78740</xdr:rowOff>
    </xdr:to>
    <xdr:sp macro="" textlink="">
      <xdr:nvSpPr>
        <xdr:cNvPr id="7324" name="テキスト ボックス 156"/>
        <xdr:cNvSpPr txBox="1"/>
      </xdr:nvSpPr>
      <xdr:spPr>
        <a:xfrm>
          <a:off x="12623800" y="290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25"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7326" name="正方形/長方形 158"/>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7327" name="正方形/長方形 159"/>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28"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29"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30"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31"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32"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33"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7334" name="正方形/長方形 166"/>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35"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本市財政を圧迫する最も大きな要因であり、類似団体と比較してもワーストに近い順位となっている。障がい者自立支援給付費が前年度より</a:t>
          </a:r>
          <a:r>
            <a:rPr kumimoji="1" lang="en-US" altLang="ja-JP" sz="1200">
              <a:latin typeface="ＭＳ Ｐゴシック"/>
            </a:rPr>
            <a:t>1.0</a:t>
          </a:r>
          <a:r>
            <a:rPr kumimoji="1" lang="ja-JP" altLang="en-US" sz="1200">
              <a:latin typeface="ＭＳ Ｐゴシック"/>
            </a:rPr>
            <a:t>億円増、生活保護費が</a:t>
          </a:r>
          <a:r>
            <a:rPr kumimoji="1" lang="en-US" altLang="ja-JP" sz="1200">
              <a:latin typeface="ＭＳ Ｐゴシック"/>
            </a:rPr>
            <a:t>0.7</a:t>
          </a:r>
          <a:r>
            <a:rPr kumimoji="1" lang="ja-JP" altLang="en-US" sz="1200">
              <a:latin typeface="ＭＳ Ｐゴシック"/>
            </a:rPr>
            <a:t>億円増となっていることをはじめ、扶助費に係る支出が軒並み増加傾向にあり、支出抑制に有効な対策もなく、苦慮している状況である。扶助費の適正な給付を徹底し、市単独で実施している事業についての見直しも視野に入れることで、支出の抑制を図る。</a:t>
          </a:r>
          <a:endParaRPr kumimoji="1" lang="en-US" altLang="ja-JP" sz="1200">
            <a:latin typeface="ＭＳ Ｐゴシック"/>
          </a:endParaRP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7336" name="テキスト ボックス 168"/>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37"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7338" name="テキスト ボックス 170"/>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twoCellAnchor>
  <xdr:twoCellAnchor>
    <xdr:from>
      <xdr:col>1</xdr:col>
      <xdr:colOff>66675</xdr:colOff>
      <xdr:row>62</xdr:row>
      <xdr:rowOff>69850</xdr:rowOff>
    </xdr:from>
    <xdr:to>
      <xdr:col>7</xdr:col>
      <xdr:colOff>574675</xdr:colOff>
      <xdr:row>62</xdr:row>
      <xdr:rowOff>69850</xdr:rowOff>
    </xdr:to>
    <xdr:cxnSp macro="">
      <xdr:nvCxnSpPr>
        <xdr:cNvPr id="7339" name="直線コネクタ 171"/>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61</xdr:row>
      <xdr:rowOff>99060</xdr:rowOff>
    </xdr:from>
    <xdr:to>
      <xdr:col>1</xdr:col>
      <xdr:colOff>66675</xdr:colOff>
      <xdr:row>63</xdr:row>
      <xdr:rowOff>14605</xdr:rowOff>
    </xdr:to>
    <xdr:sp macro="" textlink="">
      <xdr:nvSpPr>
        <xdr:cNvPr id="7340" name="テキスト ボックス 172"/>
        <xdr:cNvSpPr txBox="1"/>
      </xdr:nvSpPr>
      <xdr:spPr>
        <a:xfrm>
          <a:off x="254000" y="10557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twoCellAnchor>
  <xdr:twoCellAnchor>
    <xdr:from>
      <xdr:col>1</xdr:col>
      <xdr:colOff>66675</xdr:colOff>
      <xdr:row>60</xdr:row>
      <xdr:rowOff>127000</xdr:rowOff>
    </xdr:from>
    <xdr:to>
      <xdr:col>7</xdr:col>
      <xdr:colOff>574675</xdr:colOff>
      <xdr:row>60</xdr:row>
      <xdr:rowOff>127000</xdr:rowOff>
    </xdr:to>
    <xdr:cxnSp macro="">
      <xdr:nvCxnSpPr>
        <xdr:cNvPr id="7341" name="直線コネクタ 173"/>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59</xdr:row>
      <xdr:rowOff>156210</xdr:rowOff>
    </xdr:from>
    <xdr:to>
      <xdr:col>1</xdr:col>
      <xdr:colOff>66675</xdr:colOff>
      <xdr:row>61</xdr:row>
      <xdr:rowOff>71755</xdr:rowOff>
    </xdr:to>
    <xdr:sp macro="" textlink="">
      <xdr:nvSpPr>
        <xdr:cNvPr id="7342" name="テキスト ボックス 174"/>
        <xdr:cNvSpPr txBox="1"/>
      </xdr:nvSpPr>
      <xdr:spPr>
        <a:xfrm>
          <a:off x="254000" y="10271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twoCellAnchor>
  <xdr:twoCellAnchor>
    <xdr:from>
      <xdr:col>1</xdr:col>
      <xdr:colOff>66675</xdr:colOff>
      <xdr:row>59</xdr:row>
      <xdr:rowOff>12700</xdr:rowOff>
    </xdr:from>
    <xdr:to>
      <xdr:col>7</xdr:col>
      <xdr:colOff>574675</xdr:colOff>
      <xdr:row>59</xdr:row>
      <xdr:rowOff>12700</xdr:rowOff>
    </xdr:to>
    <xdr:cxnSp macro="">
      <xdr:nvCxnSpPr>
        <xdr:cNvPr id="7343" name="直線コネクタ 175"/>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58</xdr:row>
      <xdr:rowOff>41910</xdr:rowOff>
    </xdr:from>
    <xdr:to>
      <xdr:col>1</xdr:col>
      <xdr:colOff>66675</xdr:colOff>
      <xdr:row>59</xdr:row>
      <xdr:rowOff>128905</xdr:rowOff>
    </xdr:to>
    <xdr:sp macro="" textlink="">
      <xdr:nvSpPr>
        <xdr:cNvPr id="7344" name="テキスト ボックス 176"/>
        <xdr:cNvSpPr txBox="1"/>
      </xdr:nvSpPr>
      <xdr:spPr>
        <a:xfrm>
          <a:off x="254000" y="9986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twoCellAnchor>
  <xdr:twoCellAnchor>
    <xdr:from>
      <xdr:col>1</xdr:col>
      <xdr:colOff>66675</xdr:colOff>
      <xdr:row>57</xdr:row>
      <xdr:rowOff>69850</xdr:rowOff>
    </xdr:from>
    <xdr:to>
      <xdr:col>7</xdr:col>
      <xdr:colOff>574675</xdr:colOff>
      <xdr:row>57</xdr:row>
      <xdr:rowOff>69850</xdr:rowOff>
    </xdr:to>
    <xdr:cxnSp macro="">
      <xdr:nvCxnSpPr>
        <xdr:cNvPr id="7345"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56</xdr:row>
      <xdr:rowOff>99060</xdr:rowOff>
    </xdr:from>
    <xdr:to>
      <xdr:col>1</xdr:col>
      <xdr:colOff>66675</xdr:colOff>
      <xdr:row>58</xdr:row>
      <xdr:rowOff>14605</xdr:rowOff>
    </xdr:to>
    <xdr:sp macro="" textlink="">
      <xdr:nvSpPr>
        <xdr:cNvPr id="7346" name="テキスト ボックス 178"/>
        <xdr:cNvSpPr txBox="1"/>
      </xdr:nvSpPr>
      <xdr:spPr>
        <a:xfrm>
          <a:off x="254000"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dr:col>1</xdr:col>
      <xdr:colOff>66675</xdr:colOff>
      <xdr:row>55</xdr:row>
      <xdr:rowOff>127000</xdr:rowOff>
    </xdr:from>
    <xdr:to>
      <xdr:col>7</xdr:col>
      <xdr:colOff>574675</xdr:colOff>
      <xdr:row>55</xdr:row>
      <xdr:rowOff>127000</xdr:rowOff>
    </xdr:to>
    <xdr:cxnSp macro="">
      <xdr:nvCxnSpPr>
        <xdr:cNvPr id="7347" name="直線コネクタ 179"/>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54</xdr:row>
      <xdr:rowOff>156210</xdr:rowOff>
    </xdr:from>
    <xdr:to>
      <xdr:col>1</xdr:col>
      <xdr:colOff>66675</xdr:colOff>
      <xdr:row>56</xdr:row>
      <xdr:rowOff>71755</xdr:rowOff>
    </xdr:to>
    <xdr:sp macro="" textlink="">
      <xdr:nvSpPr>
        <xdr:cNvPr id="7348" name="テキスト ボックス 180"/>
        <xdr:cNvSpPr txBox="1"/>
      </xdr:nvSpPr>
      <xdr:spPr>
        <a:xfrm>
          <a:off x="254000" y="9414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twoCellAnchor>
  <xdr:twoCellAnchor>
    <xdr:from>
      <xdr:col>1</xdr:col>
      <xdr:colOff>66675</xdr:colOff>
      <xdr:row>54</xdr:row>
      <xdr:rowOff>12700</xdr:rowOff>
    </xdr:from>
    <xdr:to>
      <xdr:col>7</xdr:col>
      <xdr:colOff>574675</xdr:colOff>
      <xdr:row>54</xdr:row>
      <xdr:rowOff>12700</xdr:rowOff>
    </xdr:to>
    <xdr:cxnSp macro="">
      <xdr:nvCxnSpPr>
        <xdr:cNvPr id="7349" name="直線コネクタ 181"/>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53</xdr:row>
      <xdr:rowOff>41910</xdr:rowOff>
    </xdr:from>
    <xdr:to>
      <xdr:col>1</xdr:col>
      <xdr:colOff>66675</xdr:colOff>
      <xdr:row>54</xdr:row>
      <xdr:rowOff>128905</xdr:rowOff>
    </xdr:to>
    <xdr:sp macro="" textlink="">
      <xdr:nvSpPr>
        <xdr:cNvPr id="7350" name="テキスト ボックス 182"/>
        <xdr:cNvSpPr txBox="1"/>
      </xdr:nvSpPr>
      <xdr:spPr>
        <a:xfrm>
          <a:off x="254000" y="9128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twoCellAnchor>
  <xdr:twoCellAnchor>
    <xdr:from>
      <xdr:col>1</xdr:col>
      <xdr:colOff>66675</xdr:colOff>
      <xdr:row>52</xdr:row>
      <xdr:rowOff>69850</xdr:rowOff>
    </xdr:from>
    <xdr:to>
      <xdr:col>7</xdr:col>
      <xdr:colOff>574675</xdr:colOff>
      <xdr:row>52</xdr:row>
      <xdr:rowOff>69850</xdr:rowOff>
    </xdr:to>
    <xdr:cxnSp macro="">
      <xdr:nvCxnSpPr>
        <xdr:cNvPr id="7351" name="直線コネクタ 183"/>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51</xdr:row>
      <xdr:rowOff>99060</xdr:rowOff>
    </xdr:from>
    <xdr:to>
      <xdr:col>1</xdr:col>
      <xdr:colOff>66675</xdr:colOff>
      <xdr:row>53</xdr:row>
      <xdr:rowOff>14605</xdr:rowOff>
    </xdr:to>
    <xdr:sp macro="" textlink="">
      <xdr:nvSpPr>
        <xdr:cNvPr id="7352" name="テキスト ボックス 184"/>
        <xdr:cNvSpPr txBox="1"/>
      </xdr:nvSpPr>
      <xdr:spPr>
        <a:xfrm>
          <a:off x="254000" y="8843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53" name="直線コネクタ 18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7354" name="テキスト ボックス 186"/>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55"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7356" name="直線コネクタ 188"/>
        <xdr:cNvCxnSpPr/>
      </xdr:nvCxnSpPr>
      <xdr:spPr>
        <a:xfrm flipV="1">
          <a:off x="4826000" y="9156700"/>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61</xdr:row>
      <xdr:rowOff>13335</xdr:rowOff>
    </xdr:from>
    <xdr:to>
      <xdr:col>8</xdr:col>
      <xdr:colOff>180340</xdr:colOff>
      <xdr:row>62</xdr:row>
      <xdr:rowOff>100965</xdr:rowOff>
    </xdr:to>
    <xdr:sp macro="" textlink="">
      <xdr:nvSpPr>
        <xdr:cNvPr id="7357" name="扶助費最小値テキスト"/>
        <xdr:cNvSpPr txBox="1"/>
      </xdr:nvSpPr>
      <xdr:spPr>
        <a:xfrm>
          <a:off x="4914900" y="10471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twoCellAnchor>
  <xdr:twoCellAnchor>
    <xdr:from>
      <xdr:col>6</xdr:col>
      <xdr:colOff>612775</xdr:colOff>
      <xdr:row>61</xdr:row>
      <xdr:rowOff>41275</xdr:rowOff>
    </xdr:from>
    <xdr:to>
      <xdr:col>7</xdr:col>
      <xdr:colOff>104775</xdr:colOff>
      <xdr:row>61</xdr:row>
      <xdr:rowOff>41275</xdr:rowOff>
    </xdr:to>
    <xdr:cxnSp macro="">
      <xdr:nvCxnSpPr>
        <xdr:cNvPr id="7358" name="直線コネクタ 190"/>
        <xdr:cNvCxnSpPr/>
      </xdr:nvCxnSpPr>
      <xdr:spPr>
        <a:xfrm>
          <a:off x="4737100" y="1049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51</xdr:row>
      <xdr:rowOff>156210</xdr:rowOff>
    </xdr:from>
    <xdr:to>
      <xdr:col>8</xdr:col>
      <xdr:colOff>180340</xdr:colOff>
      <xdr:row>53</xdr:row>
      <xdr:rowOff>71755</xdr:rowOff>
    </xdr:to>
    <xdr:sp macro="" textlink="">
      <xdr:nvSpPr>
        <xdr:cNvPr id="7359" name="扶助費最大値テキスト"/>
        <xdr:cNvSpPr txBox="1"/>
      </xdr:nvSpPr>
      <xdr:spPr>
        <a:xfrm>
          <a:off x="4914900" y="8900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twoCellAnchor>
  <xdr:twoCellAnchor>
    <xdr:from>
      <xdr:col>6</xdr:col>
      <xdr:colOff>612775</xdr:colOff>
      <xdr:row>53</xdr:row>
      <xdr:rowOff>69850</xdr:rowOff>
    </xdr:from>
    <xdr:to>
      <xdr:col>7</xdr:col>
      <xdr:colOff>104775</xdr:colOff>
      <xdr:row>53</xdr:row>
      <xdr:rowOff>69850</xdr:rowOff>
    </xdr:to>
    <xdr:cxnSp macro="">
      <xdr:nvCxnSpPr>
        <xdr:cNvPr id="7360" name="直線コネクタ 192"/>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79375</xdr:rowOff>
    </xdr:from>
    <xdr:to>
      <xdr:col>7</xdr:col>
      <xdr:colOff>15875</xdr:colOff>
      <xdr:row>59</xdr:row>
      <xdr:rowOff>127000</xdr:rowOff>
    </xdr:to>
    <xdr:cxnSp macro="">
      <xdr:nvCxnSpPr>
        <xdr:cNvPr id="7361" name="直線コネクタ 193"/>
        <xdr:cNvCxnSpPr/>
      </xdr:nvCxnSpPr>
      <xdr:spPr>
        <a:xfrm flipV="1">
          <a:off x="3987800" y="1019492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54</xdr:row>
      <xdr:rowOff>73660</xdr:rowOff>
    </xdr:from>
    <xdr:to>
      <xdr:col>8</xdr:col>
      <xdr:colOff>180340</xdr:colOff>
      <xdr:row>55</xdr:row>
      <xdr:rowOff>161290</xdr:rowOff>
    </xdr:to>
    <xdr:sp macro="" textlink="">
      <xdr:nvSpPr>
        <xdr:cNvPr id="7362" name="扶助費平均値テキスト"/>
        <xdr:cNvSpPr txBox="1"/>
      </xdr:nvSpPr>
      <xdr:spPr>
        <a:xfrm>
          <a:off x="4914900" y="93319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twoCellAnchor>
  <xdr:twoCellAnchor>
    <xdr:from>
      <xdr:col>6</xdr:col>
      <xdr:colOff>650875</xdr:colOff>
      <xdr:row>55</xdr:row>
      <xdr:rowOff>57150</xdr:rowOff>
    </xdr:from>
    <xdr:to>
      <xdr:col>7</xdr:col>
      <xdr:colOff>66675</xdr:colOff>
      <xdr:row>55</xdr:row>
      <xdr:rowOff>158750</xdr:rowOff>
    </xdr:to>
    <xdr:sp macro="" textlink="">
      <xdr:nvSpPr>
        <xdr:cNvPr id="7363"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50800</xdr:rowOff>
    </xdr:from>
    <xdr:to>
      <xdr:col>5</xdr:col>
      <xdr:colOff>549275</xdr:colOff>
      <xdr:row>59</xdr:row>
      <xdr:rowOff>127000</xdr:rowOff>
    </xdr:to>
    <xdr:cxnSp macro="">
      <xdr:nvCxnSpPr>
        <xdr:cNvPr id="7364" name="直線コネクタ 196"/>
        <xdr:cNvCxnSpPr/>
      </xdr:nvCxnSpPr>
      <xdr:spPr>
        <a:xfrm>
          <a:off x="3098800" y="101663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7365"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53</xdr:row>
      <xdr:rowOff>6985</xdr:rowOff>
    </xdr:from>
    <xdr:to>
      <xdr:col>6</xdr:col>
      <xdr:colOff>218440</xdr:colOff>
      <xdr:row>54</xdr:row>
      <xdr:rowOff>93980</xdr:rowOff>
    </xdr:to>
    <xdr:sp macro="" textlink="">
      <xdr:nvSpPr>
        <xdr:cNvPr id="7366" name="テキスト ボックス 198"/>
        <xdr:cNvSpPr txBox="1"/>
      </xdr:nvSpPr>
      <xdr:spPr>
        <a:xfrm>
          <a:off x="3606800" y="90938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twoCellAnchor>
  <xdr:twoCellAnchor>
    <xdr:from>
      <xdr:col>3</xdr:col>
      <xdr:colOff>142875</xdr:colOff>
      <xdr:row>58</xdr:row>
      <xdr:rowOff>88900</xdr:rowOff>
    </xdr:from>
    <xdr:to>
      <xdr:col>4</xdr:col>
      <xdr:colOff>346075</xdr:colOff>
      <xdr:row>59</xdr:row>
      <xdr:rowOff>50800</xdr:rowOff>
    </xdr:to>
    <xdr:cxnSp macro="">
      <xdr:nvCxnSpPr>
        <xdr:cNvPr id="7367" name="直線コネクタ 199"/>
        <xdr:cNvCxnSpPr/>
      </xdr:nvCxnSpPr>
      <xdr:spPr>
        <a:xfrm>
          <a:off x="2209800" y="100330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29210</xdr:rowOff>
    </xdr:from>
    <xdr:to>
      <xdr:col>4</xdr:col>
      <xdr:colOff>396875</xdr:colOff>
      <xdr:row>54</xdr:row>
      <xdr:rowOff>130175</xdr:rowOff>
    </xdr:to>
    <xdr:sp macro="" textlink="">
      <xdr:nvSpPr>
        <xdr:cNvPr id="7368" name="フローチャート : 判断 200"/>
        <xdr:cNvSpPr/>
      </xdr:nvSpPr>
      <xdr:spPr>
        <a:xfrm>
          <a:off x="3048000" y="9287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650875</xdr:colOff>
      <xdr:row>52</xdr:row>
      <xdr:rowOff>140335</xdr:rowOff>
    </xdr:from>
    <xdr:to>
      <xdr:col>5</xdr:col>
      <xdr:colOff>41275</xdr:colOff>
      <xdr:row>54</xdr:row>
      <xdr:rowOff>56515</xdr:rowOff>
    </xdr:to>
    <xdr:sp macro="" textlink="">
      <xdr:nvSpPr>
        <xdr:cNvPr id="7369" name="テキスト ボックス 201"/>
        <xdr:cNvSpPr txBox="1"/>
      </xdr:nvSpPr>
      <xdr:spPr>
        <a:xfrm>
          <a:off x="2717800" y="905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twoCellAnchor>
  <xdr:twoCellAnchor>
    <xdr:from>
      <xdr:col>1</xdr:col>
      <xdr:colOff>625475</xdr:colOff>
      <xdr:row>58</xdr:row>
      <xdr:rowOff>60325</xdr:rowOff>
    </xdr:from>
    <xdr:to>
      <xdr:col>3</xdr:col>
      <xdr:colOff>142875</xdr:colOff>
      <xdr:row>58</xdr:row>
      <xdr:rowOff>88900</xdr:rowOff>
    </xdr:to>
    <xdr:cxnSp macro="">
      <xdr:nvCxnSpPr>
        <xdr:cNvPr id="7370" name="直線コネクタ 202"/>
        <xdr:cNvCxnSpPr/>
      </xdr:nvCxnSpPr>
      <xdr:spPr>
        <a:xfrm>
          <a:off x="1320800" y="100044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7371"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52</xdr:row>
      <xdr:rowOff>121285</xdr:rowOff>
    </xdr:from>
    <xdr:to>
      <xdr:col>3</xdr:col>
      <xdr:colOff>523875</xdr:colOff>
      <xdr:row>54</xdr:row>
      <xdr:rowOff>36830</xdr:rowOff>
    </xdr:to>
    <xdr:sp macro="" textlink="">
      <xdr:nvSpPr>
        <xdr:cNvPr id="7372" name="テキスト ボックス 204"/>
        <xdr:cNvSpPr txBox="1"/>
      </xdr:nvSpPr>
      <xdr:spPr>
        <a:xfrm>
          <a:off x="1828800" y="9036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twoCellAnchor>
  <xdr:twoCellAnchor>
    <xdr:from>
      <xdr:col>1</xdr:col>
      <xdr:colOff>574675</xdr:colOff>
      <xdr:row>53</xdr:row>
      <xdr:rowOff>133350</xdr:rowOff>
    </xdr:from>
    <xdr:to>
      <xdr:col>1</xdr:col>
      <xdr:colOff>676275</xdr:colOff>
      <xdr:row>54</xdr:row>
      <xdr:rowOff>63500</xdr:rowOff>
    </xdr:to>
    <xdr:sp macro="" textlink="">
      <xdr:nvSpPr>
        <xdr:cNvPr id="7373"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52</xdr:row>
      <xdr:rowOff>73660</xdr:rowOff>
    </xdr:from>
    <xdr:to>
      <xdr:col>2</xdr:col>
      <xdr:colOff>320675</xdr:colOff>
      <xdr:row>53</xdr:row>
      <xdr:rowOff>161290</xdr:rowOff>
    </xdr:to>
    <xdr:sp macro="" textlink="">
      <xdr:nvSpPr>
        <xdr:cNvPr id="7374" name="テキスト ボックス 206"/>
        <xdr:cNvSpPr txBox="1"/>
      </xdr:nvSpPr>
      <xdr:spPr>
        <a:xfrm>
          <a:off x="939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7375" name="テキスト ボックス 20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7376" name="テキスト ボックス 208"/>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7377" name="テキスト ボックス 20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7378" name="テキスト ボックス 210"/>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7379" name="テキスト ボックス 21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6</xdr:col>
      <xdr:colOff>650875</xdr:colOff>
      <xdr:row>59</xdr:row>
      <xdr:rowOff>29210</xdr:rowOff>
    </xdr:from>
    <xdr:to>
      <xdr:col>7</xdr:col>
      <xdr:colOff>66675</xdr:colOff>
      <xdr:row>59</xdr:row>
      <xdr:rowOff>130175</xdr:rowOff>
    </xdr:to>
    <xdr:sp macro="" textlink="">
      <xdr:nvSpPr>
        <xdr:cNvPr id="7380" name="円/楕円 212"/>
        <xdr:cNvSpPr/>
      </xdr:nvSpPr>
      <xdr:spPr>
        <a:xfrm>
          <a:off x="4775200" y="1014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104775</xdr:colOff>
      <xdr:row>59</xdr:row>
      <xdr:rowOff>635</xdr:rowOff>
    </xdr:from>
    <xdr:to>
      <xdr:col>8</xdr:col>
      <xdr:colOff>180340</xdr:colOff>
      <xdr:row>60</xdr:row>
      <xdr:rowOff>88265</xdr:rowOff>
    </xdr:to>
    <xdr:sp macro="" textlink="">
      <xdr:nvSpPr>
        <xdr:cNvPr id="7381" name="扶助費該当値テキスト"/>
        <xdr:cNvSpPr txBox="1"/>
      </xdr:nvSpPr>
      <xdr:spPr>
        <a:xfrm>
          <a:off x="4914900" y="10116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twoCellAnchor>
  <xdr:twoCellAnchor>
    <xdr:from>
      <xdr:col>5</xdr:col>
      <xdr:colOff>498475</xdr:colOff>
      <xdr:row>59</xdr:row>
      <xdr:rowOff>76200</xdr:rowOff>
    </xdr:from>
    <xdr:to>
      <xdr:col>5</xdr:col>
      <xdr:colOff>600075</xdr:colOff>
      <xdr:row>60</xdr:row>
      <xdr:rowOff>6350</xdr:rowOff>
    </xdr:to>
    <xdr:sp macro="" textlink="">
      <xdr:nvSpPr>
        <xdr:cNvPr id="7382" name="円/楕円 214"/>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59</xdr:row>
      <xdr:rowOff>162560</xdr:rowOff>
    </xdr:from>
    <xdr:to>
      <xdr:col>6</xdr:col>
      <xdr:colOff>218440</xdr:colOff>
      <xdr:row>61</xdr:row>
      <xdr:rowOff>78740</xdr:rowOff>
    </xdr:to>
    <xdr:sp macro="" textlink="">
      <xdr:nvSpPr>
        <xdr:cNvPr id="7383" name="テキスト ボックス 215"/>
        <xdr:cNvSpPr txBox="1"/>
      </xdr:nvSpPr>
      <xdr:spPr>
        <a:xfrm>
          <a:off x="3606800" y="10278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twoCellAnchor>
  <xdr:twoCellAnchor>
    <xdr:from>
      <xdr:col>4</xdr:col>
      <xdr:colOff>295275</xdr:colOff>
      <xdr:row>59</xdr:row>
      <xdr:rowOff>0</xdr:rowOff>
    </xdr:from>
    <xdr:to>
      <xdr:col>4</xdr:col>
      <xdr:colOff>396875</xdr:colOff>
      <xdr:row>59</xdr:row>
      <xdr:rowOff>101600</xdr:rowOff>
    </xdr:to>
    <xdr:sp macro="" textlink="">
      <xdr:nvSpPr>
        <xdr:cNvPr id="7384" name="円/楕円 216"/>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650875</xdr:colOff>
      <xdr:row>59</xdr:row>
      <xdr:rowOff>86360</xdr:rowOff>
    </xdr:from>
    <xdr:to>
      <xdr:col>5</xdr:col>
      <xdr:colOff>41275</xdr:colOff>
      <xdr:row>61</xdr:row>
      <xdr:rowOff>1905</xdr:rowOff>
    </xdr:to>
    <xdr:sp macro="" textlink="">
      <xdr:nvSpPr>
        <xdr:cNvPr id="7385" name="テキスト ボックス 217"/>
        <xdr:cNvSpPr txBox="1"/>
      </xdr:nvSpPr>
      <xdr:spPr>
        <a:xfrm>
          <a:off x="2717800" y="10201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twoCellAnchor>
  <xdr:twoCellAnchor>
    <xdr:from>
      <xdr:col>3</xdr:col>
      <xdr:colOff>92075</xdr:colOff>
      <xdr:row>58</xdr:row>
      <xdr:rowOff>38100</xdr:rowOff>
    </xdr:from>
    <xdr:to>
      <xdr:col>3</xdr:col>
      <xdr:colOff>193675</xdr:colOff>
      <xdr:row>58</xdr:row>
      <xdr:rowOff>139700</xdr:rowOff>
    </xdr:to>
    <xdr:sp macro="" textlink="">
      <xdr:nvSpPr>
        <xdr:cNvPr id="7386" name="円/楕円 218"/>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58</xdr:row>
      <xdr:rowOff>124460</xdr:rowOff>
    </xdr:from>
    <xdr:to>
      <xdr:col>3</xdr:col>
      <xdr:colOff>523875</xdr:colOff>
      <xdr:row>60</xdr:row>
      <xdr:rowOff>40640</xdr:rowOff>
    </xdr:to>
    <xdr:sp macro="" textlink="">
      <xdr:nvSpPr>
        <xdr:cNvPr id="7387" name="テキスト ボックス 219"/>
        <xdr:cNvSpPr txBox="1"/>
      </xdr:nvSpPr>
      <xdr:spPr>
        <a:xfrm>
          <a:off x="1828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twoCellAnchor>
  <xdr:twoCellAnchor>
    <xdr:from>
      <xdr:col>1</xdr:col>
      <xdr:colOff>574675</xdr:colOff>
      <xdr:row>58</xdr:row>
      <xdr:rowOff>9525</xdr:rowOff>
    </xdr:from>
    <xdr:to>
      <xdr:col>1</xdr:col>
      <xdr:colOff>676275</xdr:colOff>
      <xdr:row>58</xdr:row>
      <xdr:rowOff>111125</xdr:rowOff>
    </xdr:to>
    <xdr:sp macro="" textlink="">
      <xdr:nvSpPr>
        <xdr:cNvPr id="7388" name="円/楕円 220"/>
        <xdr:cNvSpPr/>
      </xdr:nvSpPr>
      <xdr:spPr>
        <a:xfrm>
          <a:off x="1270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58</xdr:row>
      <xdr:rowOff>95885</xdr:rowOff>
    </xdr:from>
    <xdr:to>
      <xdr:col>2</xdr:col>
      <xdr:colOff>320675</xdr:colOff>
      <xdr:row>60</xdr:row>
      <xdr:rowOff>12065</xdr:rowOff>
    </xdr:to>
    <xdr:sp macro="" textlink="">
      <xdr:nvSpPr>
        <xdr:cNvPr id="7389" name="テキスト ボックス 221"/>
        <xdr:cNvSpPr txBox="1"/>
      </xdr:nvSpPr>
      <xdr:spPr>
        <a:xfrm>
          <a:off x="939800" y="10039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90"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91" name="正方形/長方形 22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92" name="正方形/長方形 22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93" name="正方形/長方形 22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94" name="正方形/長方形 22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7395" name="正方形/長方形 22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7396" name="正方形/長方形 22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97" name="正方形/長方形 22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98"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7399" name="正方形/長方形 23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400" name="テキスト ボックス 23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　数値を押し上げる要因は特別会計への繰出金である。本市において急速に進む高齢化により、国民健康保険、介護保険、後期高齢者医療各保険事業への繰出金が年々増加しており、医療及び介護の給付抑制に結びつくような健康増進事業に積極的に取り組む。</a:t>
          </a:r>
        </a:p>
        <a:p>
          <a:r>
            <a:rPr kumimoji="1" lang="ja-JP" altLang="en-US" sz="1100">
              <a:latin typeface="ＭＳ Ｐゴシック"/>
            </a:rPr>
            <a:t>　また公共下水道事業においては、国が推進する汚水処理施設の早期概成方針に合わせ、ペースアップして整備しているため、公共下水道事業会計への繰出金が増大しているが、今後、本市の財政状況に見合った支出負担を維持できるように、事業計画の見直しも視野に入れなければならない。</a:t>
          </a: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7401" name="テキスト ボックス 23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402" name="直線コネクタ 23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7403" name="テキスト ボックス 23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18</xdr:col>
      <xdr:colOff>82550</xdr:colOff>
      <xdr:row>61</xdr:row>
      <xdr:rowOff>146050</xdr:rowOff>
    </xdr:from>
    <xdr:to>
      <xdr:col>24</xdr:col>
      <xdr:colOff>590550</xdr:colOff>
      <xdr:row>61</xdr:row>
      <xdr:rowOff>146050</xdr:rowOff>
    </xdr:to>
    <xdr:cxnSp macro="">
      <xdr:nvCxnSpPr>
        <xdr:cNvPr id="7404" name="直線コネクタ 23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61</xdr:row>
      <xdr:rowOff>3810</xdr:rowOff>
    </xdr:from>
    <xdr:to>
      <xdr:col>18</xdr:col>
      <xdr:colOff>81915</xdr:colOff>
      <xdr:row>62</xdr:row>
      <xdr:rowOff>91440</xdr:rowOff>
    </xdr:to>
    <xdr:sp macro="" textlink="">
      <xdr:nvSpPr>
        <xdr:cNvPr id="7405" name="テキスト ボックス 23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twoCellAnchor>
  <xdr:twoCellAnchor>
    <xdr:from>
      <xdr:col>18</xdr:col>
      <xdr:colOff>82550</xdr:colOff>
      <xdr:row>59</xdr:row>
      <xdr:rowOff>107950</xdr:rowOff>
    </xdr:from>
    <xdr:to>
      <xdr:col>24</xdr:col>
      <xdr:colOff>590550</xdr:colOff>
      <xdr:row>59</xdr:row>
      <xdr:rowOff>107950</xdr:rowOff>
    </xdr:to>
    <xdr:cxnSp macro="">
      <xdr:nvCxnSpPr>
        <xdr:cNvPr id="7406" name="直線コネクタ 23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58</xdr:row>
      <xdr:rowOff>137160</xdr:rowOff>
    </xdr:from>
    <xdr:to>
      <xdr:col>18</xdr:col>
      <xdr:colOff>81915</xdr:colOff>
      <xdr:row>60</xdr:row>
      <xdr:rowOff>53340</xdr:rowOff>
    </xdr:to>
    <xdr:sp macro="" textlink="">
      <xdr:nvSpPr>
        <xdr:cNvPr id="7407" name="テキスト ボックス 23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18</xdr:col>
      <xdr:colOff>82550</xdr:colOff>
      <xdr:row>57</xdr:row>
      <xdr:rowOff>69850</xdr:rowOff>
    </xdr:from>
    <xdr:to>
      <xdr:col>24</xdr:col>
      <xdr:colOff>590550</xdr:colOff>
      <xdr:row>57</xdr:row>
      <xdr:rowOff>69850</xdr:rowOff>
    </xdr:to>
    <xdr:cxnSp macro="">
      <xdr:nvCxnSpPr>
        <xdr:cNvPr id="7408"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56</xdr:row>
      <xdr:rowOff>99060</xdr:rowOff>
    </xdr:from>
    <xdr:to>
      <xdr:col>18</xdr:col>
      <xdr:colOff>81915</xdr:colOff>
      <xdr:row>58</xdr:row>
      <xdr:rowOff>14605</xdr:rowOff>
    </xdr:to>
    <xdr:sp macro="" textlink="">
      <xdr:nvSpPr>
        <xdr:cNvPr id="7409" name="テキスト ボックス 24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dr:col>18</xdr:col>
      <xdr:colOff>82550</xdr:colOff>
      <xdr:row>55</xdr:row>
      <xdr:rowOff>31750</xdr:rowOff>
    </xdr:from>
    <xdr:to>
      <xdr:col>24</xdr:col>
      <xdr:colOff>590550</xdr:colOff>
      <xdr:row>55</xdr:row>
      <xdr:rowOff>31750</xdr:rowOff>
    </xdr:to>
    <xdr:cxnSp macro="">
      <xdr:nvCxnSpPr>
        <xdr:cNvPr id="7410" name="直線コネクタ 24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54</xdr:row>
      <xdr:rowOff>60960</xdr:rowOff>
    </xdr:from>
    <xdr:to>
      <xdr:col>18</xdr:col>
      <xdr:colOff>81915</xdr:colOff>
      <xdr:row>55</xdr:row>
      <xdr:rowOff>148590</xdr:rowOff>
    </xdr:to>
    <xdr:sp macro="" textlink="">
      <xdr:nvSpPr>
        <xdr:cNvPr id="7411" name="テキスト ボックス 24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18</xdr:col>
      <xdr:colOff>82550</xdr:colOff>
      <xdr:row>52</xdr:row>
      <xdr:rowOff>165100</xdr:rowOff>
    </xdr:from>
    <xdr:to>
      <xdr:col>24</xdr:col>
      <xdr:colOff>590550</xdr:colOff>
      <xdr:row>52</xdr:row>
      <xdr:rowOff>165100</xdr:rowOff>
    </xdr:to>
    <xdr:cxnSp macro="">
      <xdr:nvCxnSpPr>
        <xdr:cNvPr id="7412" name="直線コネクタ 24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22860</xdr:rowOff>
    </xdr:from>
    <xdr:to>
      <xdr:col>18</xdr:col>
      <xdr:colOff>81915</xdr:colOff>
      <xdr:row>53</xdr:row>
      <xdr:rowOff>110490</xdr:rowOff>
    </xdr:to>
    <xdr:sp macro="" textlink="">
      <xdr:nvSpPr>
        <xdr:cNvPr id="7413" name="テキスト ボックス 24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14"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49</xdr:row>
      <xdr:rowOff>156210</xdr:rowOff>
    </xdr:from>
    <xdr:to>
      <xdr:col>18</xdr:col>
      <xdr:colOff>81915</xdr:colOff>
      <xdr:row>51</xdr:row>
      <xdr:rowOff>71755</xdr:rowOff>
    </xdr:to>
    <xdr:sp macro="" textlink="">
      <xdr:nvSpPr>
        <xdr:cNvPr id="7415" name="テキスト ボックス 24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1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7417" name="直線コネクタ 249"/>
        <xdr:cNvCxnSpPr/>
      </xdr:nvCxnSpPr>
      <xdr:spPr>
        <a:xfrm flipV="1">
          <a:off x="16510000" y="922528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61</xdr:row>
      <xdr:rowOff>110490</xdr:rowOff>
    </xdr:from>
    <xdr:to>
      <xdr:col>25</xdr:col>
      <xdr:colOff>196850</xdr:colOff>
      <xdr:row>63</xdr:row>
      <xdr:rowOff>26035</xdr:rowOff>
    </xdr:to>
    <xdr:sp macro="" textlink="">
      <xdr:nvSpPr>
        <xdr:cNvPr id="7418"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twoCellAnchor>
  <xdr:twoCellAnchor>
    <xdr:from>
      <xdr:col>23</xdr:col>
      <xdr:colOff>628650</xdr:colOff>
      <xdr:row>61</xdr:row>
      <xdr:rowOff>138430</xdr:rowOff>
    </xdr:from>
    <xdr:to>
      <xdr:col>24</xdr:col>
      <xdr:colOff>120650</xdr:colOff>
      <xdr:row>61</xdr:row>
      <xdr:rowOff>138430</xdr:rowOff>
    </xdr:to>
    <xdr:cxnSp macro="">
      <xdr:nvCxnSpPr>
        <xdr:cNvPr id="7419" name="直線コネクタ 251"/>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52</xdr:row>
      <xdr:rowOff>53340</xdr:rowOff>
    </xdr:from>
    <xdr:to>
      <xdr:col>25</xdr:col>
      <xdr:colOff>196850</xdr:colOff>
      <xdr:row>53</xdr:row>
      <xdr:rowOff>140335</xdr:rowOff>
    </xdr:to>
    <xdr:sp macro="" textlink="">
      <xdr:nvSpPr>
        <xdr:cNvPr id="7420" name="その他最大値テキスト"/>
        <xdr:cNvSpPr txBox="1"/>
      </xdr:nvSpPr>
      <xdr:spPr>
        <a:xfrm>
          <a:off x="16598900" y="8968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twoCellAnchor>
  <xdr:twoCellAnchor>
    <xdr:from>
      <xdr:col>23</xdr:col>
      <xdr:colOff>628650</xdr:colOff>
      <xdr:row>53</xdr:row>
      <xdr:rowOff>138430</xdr:rowOff>
    </xdr:from>
    <xdr:to>
      <xdr:col>24</xdr:col>
      <xdr:colOff>120650</xdr:colOff>
      <xdr:row>53</xdr:row>
      <xdr:rowOff>138430</xdr:rowOff>
    </xdr:to>
    <xdr:cxnSp macro="">
      <xdr:nvCxnSpPr>
        <xdr:cNvPr id="7421" name="直線コネクタ 253"/>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54610</xdr:rowOff>
    </xdr:from>
    <xdr:to>
      <xdr:col>24</xdr:col>
      <xdr:colOff>31750</xdr:colOff>
      <xdr:row>59</xdr:row>
      <xdr:rowOff>130810</xdr:rowOff>
    </xdr:to>
    <xdr:cxnSp macro="">
      <xdr:nvCxnSpPr>
        <xdr:cNvPr id="7422" name="直線コネクタ 254"/>
        <xdr:cNvCxnSpPr/>
      </xdr:nvCxnSpPr>
      <xdr:spPr>
        <a:xfrm>
          <a:off x="15671800" y="1017016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55</xdr:row>
      <xdr:rowOff>153670</xdr:rowOff>
    </xdr:from>
    <xdr:to>
      <xdr:col>25</xdr:col>
      <xdr:colOff>196850</xdr:colOff>
      <xdr:row>57</xdr:row>
      <xdr:rowOff>69850</xdr:rowOff>
    </xdr:to>
    <xdr:sp macro="" textlink="">
      <xdr:nvSpPr>
        <xdr:cNvPr id="7423" name="その他平均値テキスト"/>
        <xdr:cNvSpPr txBox="1"/>
      </xdr:nvSpPr>
      <xdr:spPr>
        <a:xfrm>
          <a:off x="16598900" y="9583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twoCellAnchor>
  <xdr:twoCellAnchor>
    <xdr:from>
      <xdr:col>23</xdr:col>
      <xdr:colOff>666750</xdr:colOff>
      <xdr:row>56</xdr:row>
      <xdr:rowOff>137160</xdr:rowOff>
    </xdr:from>
    <xdr:to>
      <xdr:col>24</xdr:col>
      <xdr:colOff>82550</xdr:colOff>
      <xdr:row>57</xdr:row>
      <xdr:rowOff>67310</xdr:rowOff>
    </xdr:to>
    <xdr:sp macro="" textlink="">
      <xdr:nvSpPr>
        <xdr:cNvPr id="7424"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54610</xdr:rowOff>
    </xdr:to>
    <xdr:cxnSp macro="">
      <xdr:nvCxnSpPr>
        <xdr:cNvPr id="7425" name="直線コネクタ 257"/>
        <xdr:cNvCxnSpPr/>
      </xdr:nvCxnSpPr>
      <xdr:spPr>
        <a:xfrm>
          <a:off x="14782800" y="10139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7426"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55</xdr:row>
      <xdr:rowOff>69850</xdr:rowOff>
    </xdr:from>
    <xdr:to>
      <xdr:col>23</xdr:col>
      <xdr:colOff>234950</xdr:colOff>
      <xdr:row>56</xdr:row>
      <xdr:rowOff>157480</xdr:rowOff>
    </xdr:to>
    <xdr:sp macro="" textlink="">
      <xdr:nvSpPr>
        <xdr:cNvPr id="7427" name="テキスト ボックス 259"/>
        <xdr:cNvSpPr txBox="1"/>
      </xdr:nvSpPr>
      <xdr:spPr>
        <a:xfrm>
          <a:off x="15290800" y="9499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twoCellAnchor>
  <xdr:twoCellAnchor>
    <xdr:from>
      <xdr:col>20</xdr:col>
      <xdr:colOff>158750</xdr:colOff>
      <xdr:row>59</xdr:row>
      <xdr:rowOff>24130</xdr:rowOff>
    </xdr:from>
    <xdr:to>
      <xdr:col>21</xdr:col>
      <xdr:colOff>361950</xdr:colOff>
      <xdr:row>59</xdr:row>
      <xdr:rowOff>31750</xdr:rowOff>
    </xdr:to>
    <xdr:cxnSp macro="">
      <xdr:nvCxnSpPr>
        <xdr:cNvPr id="7428" name="直線コネクタ 260"/>
        <xdr:cNvCxnSpPr/>
      </xdr:nvCxnSpPr>
      <xdr:spPr>
        <a:xfrm flipV="1">
          <a:off x="13893800" y="101396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7429"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55</xdr:row>
      <xdr:rowOff>54610</xdr:rowOff>
    </xdr:from>
    <xdr:to>
      <xdr:col>22</xdr:col>
      <xdr:colOff>57150</xdr:colOff>
      <xdr:row>56</xdr:row>
      <xdr:rowOff>141605</xdr:rowOff>
    </xdr:to>
    <xdr:sp macro="" textlink="">
      <xdr:nvSpPr>
        <xdr:cNvPr id="7430" name="テキスト ボックス 262"/>
        <xdr:cNvSpPr txBox="1"/>
      </xdr:nvSpPr>
      <xdr:spPr>
        <a:xfrm>
          <a:off x="14401800"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twoCellAnchor>
  <xdr:twoCellAnchor>
    <xdr:from>
      <xdr:col>18</xdr:col>
      <xdr:colOff>641350</xdr:colOff>
      <xdr:row>58</xdr:row>
      <xdr:rowOff>104140</xdr:rowOff>
    </xdr:from>
    <xdr:to>
      <xdr:col>20</xdr:col>
      <xdr:colOff>158750</xdr:colOff>
      <xdr:row>59</xdr:row>
      <xdr:rowOff>31750</xdr:rowOff>
    </xdr:to>
    <xdr:cxnSp macro="">
      <xdr:nvCxnSpPr>
        <xdr:cNvPr id="7431" name="直線コネクタ 263"/>
        <xdr:cNvCxnSpPr/>
      </xdr:nvCxnSpPr>
      <xdr:spPr>
        <a:xfrm>
          <a:off x="13004800" y="100482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7432"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55</xdr:row>
      <xdr:rowOff>54610</xdr:rowOff>
    </xdr:from>
    <xdr:to>
      <xdr:col>20</xdr:col>
      <xdr:colOff>539115</xdr:colOff>
      <xdr:row>56</xdr:row>
      <xdr:rowOff>141605</xdr:rowOff>
    </xdr:to>
    <xdr:sp macro="" textlink="">
      <xdr:nvSpPr>
        <xdr:cNvPr id="7433" name="テキスト ボックス 265"/>
        <xdr:cNvSpPr txBox="1"/>
      </xdr:nvSpPr>
      <xdr:spPr>
        <a:xfrm>
          <a:off x="13512800" y="948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twoCellAnchor>
  <xdr:twoCellAnchor>
    <xdr:from>
      <xdr:col>18</xdr:col>
      <xdr:colOff>590550</xdr:colOff>
      <xdr:row>56</xdr:row>
      <xdr:rowOff>76200</xdr:rowOff>
    </xdr:from>
    <xdr:to>
      <xdr:col>19</xdr:col>
      <xdr:colOff>6350</xdr:colOff>
      <xdr:row>57</xdr:row>
      <xdr:rowOff>6350</xdr:rowOff>
    </xdr:to>
    <xdr:sp macro="" textlink="">
      <xdr:nvSpPr>
        <xdr:cNvPr id="7434"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55</xdr:row>
      <xdr:rowOff>16510</xdr:rowOff>
    </xdr:from>
    <xdr:to>
      <xdr:col>19</xdr:col>
      <xdr:colOff>335915</xdr:colOff>
      <xdr:row>56</xdr:row>
      <xdr:rowOff>104140</xdr:rowOff>
    </xdr:to>
    <xdr:sp macro="" textlink="">
      <xdr:nvSpPr>
        <xdr:cNvPr id="7435" name="テキスト ボックス 267"/>
        <xdr:cNvSpPr txBox="1"/>
      </xdr:nvSpPr>
      <xdr:spPr>
        <a:xfrm>
          <a:off x="126238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7436" name="テキスト ボックス 268"/>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7437" name="テキスト ボックス 269"/>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7438" name="テキスト ボックス 270"/>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7439"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7440" name="テキスト ボックス 272"/>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23</xdr:col>
      <xdr:colOff>666750</xdr:colOff>
      <xdr:row>59</xdr:row>
      <xdr:rowOff>80010</xdr:rowOff>
    </xdr:from>
    <xdr:to>
      <xdr:col>24</xdr:col>
      <xdr:colOff>82550</xdr:colOff>
      <xdr:row>60</xdr:row>
      <xdr:rowOff>10160</xdr:rowOff>
    </xdr:to>
    <xdr:sp macro="" textlink="">
      <xdr:nvSpPr>
        <xdr:cNvPr id="7441" name="円/楕円 273"/>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120650</xdr:colOff>
      <xdr:row>59</xdr:row>
      <xdr:rowOff>52070</xdr:rowOff>
    </xdr:from>
    <xdr:to>
      <xdr:col>25</xdr:col>
      <xdr:colOff>196850</xdr:colOff>
      <xdr:row>60</xdr:row>
      <xdr:rowOff>139065</xdr:rowOff>
    </xdr:to>
    <xdr:sp macro="" textlink="">
      <xdr:nvSpPr>
        <xdr:cNvPr id="7442" name="その他該当値テキスト"/>
        <xdr:cNvSpPr txBox="1"/>
      </xdr:nvSpPr>
      <xdr:spPr>
        <a:xfrm>
          <a:off x="16598900" y="10167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twoCellAnchor>
  <xdr:twoCellAnchor>
    <xdr:from>
      <xdr:col>22</xdr:col>
      <xdr:colOff>514350</xdr:colOff>
      <xdr:row>59</xdr:row>
      <xdr:rowOff>3810</xdr:rowOff>
    </xdr:from>
    <xdr:to>
      <xdr:col>22</xdr:col>
      <xdr:colOff>615950</xdr:colOff>
      <xdr:row>59</xdr:row>
      <xdr:rowOff>105410</xdr:rowOff>
    </xdr:to>
    <xdr:sp macro="" textlink="">
      <xdr:nvSpPr>
        <xdr:cNvPr id="7443" name="円/楕円 275"/>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59</xdr:row>
      <xdr:rowOff>90170</xdr:rowOff>
    </xdr:from>
    <xdr:to>
      <xdr:col>23</xdr:col>
      <xdr:colOff>234950</xdr:colOff>
      <xdr:row>61</xdr:row>
      <xdr:rowOff>6350</xdr:rowOff>
    </xdr:to>
    <xdr:sp macro="" textlink="">
      <xdr:nvSpPr>
        <xdr:cNvPr id="7444" name="テキスト ボックス 276"/>
        <xdr:cNvSpPr txBox="1"/>
      </xdr:nvSpPr>
      <xdr:spPr>
        <a:xfrm>
          <a:off x="15290800" y="10205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twoCellAnchor>
  <xdr:twoCellAnchor>
    <xdr:from>
      <xdr:col>21</xdr:col>
      <xdr:colOff>311150</xdr:colOff>
      <xdr:row>58</xdr:row>
      <xdr:rowOff>144780</xdr:rowOff>
    </xdr:from>
    <xdr:to>
      <xdr:col>21</xdr:col>
      <xdr:colOff>412750</xdr:colOff>
      <xdr:row>59</xdr:row>
      <xdr:rowOff>74930</xdr:rowOff>
    </xdr:to>
    <xdr:sp macro="" textlink="">
      <xdr:nvSpPr>
        <xdr:cNvPr id="7445" name="円/楕円 277"/>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59</xdr:row>
      <xdr:rowOff>59690</xdr:rowOff>
    </xdr:from>
    <xdr:to>
      <xdr:col>22</xdr:col>
      <xdr:colOff>57150</xdr:colOff>
      <xdr:row>60</xdr:row>
      <xdr:rowOff>147320</xdr:rowOff>
    </xdr:to>
    <xdr:sp macro="" textlink="">
      <xdr:nvSpPr>
        <xdr:cNvPr id="7446" name="テキスト ボックス 278"/>
        <xdr:cNvSpPr txBox="1"/>
      </xdr:nvSpPr>
      <xdr:spPr>
        <a:xfrm>
          <a:off x="14401800" y="1017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twoCellAnchor>
  <xdr:twoCellAnchor>
    <xdr:from>
      <xdr:col>20</xdr:col>
      <xdr:colOff>107950</xdr:colOff>
      <xdr:row>58</xdr:row>
      <xdr:rowOff>152400</xdr:rowOff>
    </xdr:from>
    <xdr:to>
      <xdr:col>20</xdr:col>
      <xdr:colOff>209550</xdr:colOff>
      <xdr:row>59</xdr:row>
      <xdr:rowOff>82550</xdr:rowOff>
    </xdr:to>
    <xdr:sp macro="" textlink="">
      <xdr:nvSpPr>
        <xdr:cNvPr id="7447" name="円/楕円 279"/>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59</xdr:row>
      <xdr:rowOff>67310</xdr:rowOff>
    </xdr:from>
    <xdr:to>
      <xdr:col>20</xdr:col>
      <xdr:colOff>539115</xdr:colOff>
      <xdr:row>60</xdr:row>
      <xdr:rowOff>154940</xdr:rowOff>
    </xdr:to>
    <xdr:sp macro="" textlink="">
      <xdr:nvSpPr>
        <xdr:cNvPr id="7448" name="テキスト ボックス 280"/>
        <xdr:cNvSpPr txBox="1"/>
      </xdr:nvSpPr>
      <xdr:spPr>
        <a:xfrm>
          <a:off x="13512800" y="10182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twoCellAnchor>
  <xdr:twoCellAnchor>
    <xdr:from>
      <xdr:col>18</xdr:col>
      <xdr:colOff>590550</xdr:colOff>
      <xdr:row>58</xdr:row>
      <xdr:rowOff>53340</xdr:rowOff>
    </xdr:from>
    <xdr:to>
      <xdr:col>19</xdr:col>
      <xdr:colOff>6350</xdr:colOff>
      <xdr:row>58</xdr:row>
      <xdr:rowOff>154940</xdr:rowOff>
    </xdr:to>
    <xdr:sp macro="" textlink="">
      <xdr:nvSpPr>
        <xdr:cNvPr id="7449" name="円/楕円 281"/>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58</xdr:row>
      <xdr:rowOff>139700</xdr:rowOff>
    </xdr:from>
    <xdr:to>
      <xdr:col>19</xdr:col>
      <xdr:colOff>335915</xdr:colOff>
      <xdr:row>60</xdr:row>
      <xdr:rowOff>55880</xdr:rowOff>
    </xdr:to>
    <xdr:sp macro="" textlink="">
      <xdr:nvSpPr>
        <xdr:cNvPr id="7450" name="テキスト ボックス 282"/>
        <xdr:cNvSpPr txBox="1"/>
      </xdr:nvSpPr>
      <xdr:spPr>
        <a:xfrm>
          <a:off x="12623800" y="1008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51"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52"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53"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54"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55"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7456"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7457"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58"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59"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7460"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61"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類似団体及び県平均を大きく下回っている支出である。企業立地促進奨励金やプレミアム商品券発行事業補助金等により、全体では前年度より</a:t>
          </a:r>
          <a:r>
            <a:rPr kumimoji="1" lang="en-US" altLang="ja-JP" sz="1200">
              <a:latin typeface="ＭＳ Ｐゴシック"/>
            </a:rPr>
            <a:t>0.9</a:t>
          </a:r>
          <a:r>
            <a:rPr kumimoji="1" lang="ja-JP" altLang="en-US" sz="1200">
              <a:latin typeface="ＭＳ Ｐゴシック"/>
            </a:rPr>
            <a:t>億円増となっているが、歳出全体に対する補助費等の支出割合は</a:t>
          </a:r>
          <a:r>
            <a:rPr kumimoji="1" lang="en-US" altLang="ja-JP" sz="1200">
              <a:latin typeface="ＭＳ Ｐゴシック"/>
            </a:rPr>
            <a:t>3.2</a:t>
          </a:r>
          <a:r>
            <a:rPr kumimoji="1" lang="ja-JP" altLang="en-US" sz="1200">
              <a:latin typeface="ＭＳ Ｐゴシック"/>
            </a:rPr>
            <a:t>％ほどに過ぎず、本市財政にさほど大きな影響は与えていない。本市に関係する一部事務組合等への負担金が</a:t>
          </a:r>
          <a:r>
            <a:rPr kumimoji="1" lang="en-US" altLang="ja-JP" sz="1200">
              <a:latin typeface="ＭＳ Ｐゴシック"/>
            </a:rPr>
            <a:t>27</a:t>
          </a:r>
          <a:r>
            <a:rPr kumimoji="1" lang="ja-JP" altLang="en-US" sz="1200">
              <a:latin typeface="ＭＳ Ｐゴシック"/>
            </a:rPr>
            <a:t>年度決算額で</a:t>
          </a:r>
          <a:r>
            <a:rPr kumimoji="1" lang="en-US" altLang="ja-JP" sz="1200">
              <a:latin typeface="ＭＳ Ｐゴシック"/>
            </a:rPr>
            <a:t>0.3</a:t>
          </a:r>
          <a:r>
            <a:rPr kumimoji="1" lang="ja-JP" altLang="en-US" sz="1200">
              <a:latin typeface="ＭＳ Ｐゴシック"/>
            </a:rPr>
            <a:t>億円ほどと、他市町村と比較しても小規模であることが大きな要因である。</a:t>
          </a:r>
          <a:endParaRPr kumimoji="1" lang="ja-JP" altLang="en-US" sz="1300">
            <a:latin typeface="ＭＳ Ｐゴシック"/>
          </a:endParaRP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7462" name="テキスト ボックス 29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63"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7464" name="テキスト ボックス 29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dr:col>18</xdr:col>
      <xdr:colOff>82550</xdr:colOff>
      <xdr:row>41</xdr:row>
      <xdr:rowOff>69850</xdr:rowOff>
    </xdr:from>
    <xdr:to>
      <xdr:col>24</xdr:col>
      <xdr:colOff>590550</xdr:colOff>
      <xdr:row>41</xdr:row>
      <xdr:rowOff>69850</xdr:rowOff>
    </xdr:to>
    <xdr:cxnSp macro="">
      <xdr:nvCxnSpPr>
        <xdr:cNvPr id="7465"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40</xdr:row>
      <xdr:rowOff>99060</xdr:rowOff>
    </xdr:from>
    <xdr:to>
      <xdr:col>18</xdr:col>
      <xdr:colOff>81915</xdr:colOff>
      <xdr:row>42</xdr:row>
      <xdr:rowOff>14605</xdr:rowOff>
    </xdr:to>
    <xdr:sp macro="" textlink="">
      <xdr:nvSpPr>
        <xdr:cNvPr id="7466" name="テキスト ボックス 29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18</xdr:col>
      <xdr:colOff>82550</xdr:colOff>
      <xdr:row>38</xdr:row>
      <xdr:rowOff>127000</xdr:rowOff>
    </xdr:from>
    <xdr:to>
      <xdr:col>24</xdr:col>
      <xdr:colOff>590550</xdr:colOff>
      <xdr:row>38</xdr:row>
      <xdr:rowOff>127000</xdr:rowOff>
    </xdr:to>
    <xdr:cxnSp macro="">
      <xdr:nvCxnSpPr>
        <xdr:cNvPr id="7467"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37</xdr:row>
      <xdr:rowOff>156210</xdr:rowOff>
    </xdr:from>
    <xdr:to>
      <xdr:col>18</xdr:col>
      <xdr:colOff>81915</xdr:colOff>
      <xdr:row>39</xdr:row>
      <xdr:rowOff>71755</xdr:rowOff>
    </xdr:to>
    <xdr:sp macro="" textlink="">
      <xdr:nvSpPr>
        <xdr:cNvPr id="7468" name="テキスト ボックス 30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18</xdr:col>
      <xdr:colOff>82550</xdr:colOff>
      <xdr:row>36</xdr:row>
      <xdr:rowOff>12700</xdr:rowOff>
    </xdr:from>
    <xdr:to>
      <xdr:col>24</xdr:col>
      <xdr:colOff>590550</xdr:colOff>
      <xdr:row>36</xdr:row>
      <xdr:rowOff>12700</xdr:rowOff>
    </xdr:to>
    <xdr:cxnSp macro="">
      <xdr:nvCxnSpPr>
        <xdr:cNvPr id="7469"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35</xdr:row>
      <xdr:rowOff>41910</xdr:rowOff>
    </xdr:from>
    <xdr:to>
      <xdr:col>18</xdr:col>
      <xdr:colOff>81915</xdr:colOff>
      <xdr:row>36</xdr:row>
      <xdr:rowOff>128905</xdr:rowOff>
    </xdr:to>
    <xdr:sp macro="" textlink="">
      <xdr:nvSpPr>
        <xdr:cNvPr id="7470" name="テキスト ボックス 30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18</xdr:col>
      <xdr:colOff>82550</xdr:colOff>
      <xdr:row>33</xdr:row>
      <xdr:rowOff>69850</xdr:rowOff>
    </xdr:from>
    <xdr:to>
      <xdr:col>24</xdr:col>
      <xdr:colOff>590550</xdr:colOff>
      <xdr:row>33</xdr:row>
      <xdr:rowOff>69850</xdr:rowOff>
    </xdr:to>
    <xdr:cxnSp macro="">
      <xdr:nvCxnSpPr>
        <xdr:cNvPr id="7471"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99060</xdr:rowOff>
    </xdr:from>
    <xdr:to>
      <xdr:col>18</xdr:col>
      <xdr:colOff>81915</xdr:colOff>
      <xdr:row>34</xdr:row>
      <xdr:rowOff>14605</xdr:rowOff>
    </xdr:to>
    <xdr:sp macro="" textlink="">
      <xdr:nvSpPr>
        <xdr:cNvPr id="7472" name="テキスト ボックス 30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73"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7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111125</xdr:rowOff>
    </xdr:from>
    <xdr:to>
      <xdr:col>24</xdr:col>
      <xdr:colOff>31750</xdr:colOff>
      <xdr:row>39</xdr:row>
      <xdr:rowOff>92710</xdr:rowOff>
    </xdr:to>
    <xdr:cxnSp macro="">
      <xdr:nvCxnSpPr>
        <xdr:cNvPr id="7475" name="直線コネクタ 307"/>
        <xdr:cNvCxnSpPr/>
      </xdr:nvCxnSpPr>
      <xdr:spPr>
        <a:xfrm flipV="1">
          <a:off x="16510000" y="576897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39</xdr:row>
      <xdr:rowOff>64770</xdr:rowOff>
    </xdr:from>
    <xdr:to>
      <xdr:col>25</xdr:col>
      <xdr:colOff>196850</xdr:colOff>
      <xdr:row>40</xdr:row>
      <xdr:rowOff>151765</xdr:rowOff>
    </xdr:to>
    <xdr:sp macro="" textlink="">
      <xdr:nvSpPr>
        <xdr:cNvPr id="7476" name="補助費等最小値テキスト"/>
        <xdr:cNvSpPr txBox="1"/>
      </xdr:nvSpPr>
      <xdr:spPr>
        <a:xfrm>
          <a:off x="16598900" y="6751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twoCellAnchor>
  <xdr:twoCellAnchor>
    <xdr:from>
      <xdr:col>23</xdr:col>
      <xdr:colOff>628650</xdr:colOff>
      <xdr:row>39</xdr:row>
      <xdr:rowOff>92710</xdr:rowOff>
    </xdr:from>
    <xdr:to>
      <xdr:col>24</xdr:col>
      <xdr:colOff>120650</xdr:colOff>
      <xdr:row>39</xdr:row>
      <xdr:rowOff>92710</xdr:rowOff>
    </xdr:to>
    <xdr:cxnSp macro="">
      <xdr:nvCxnSpPr>
        <xdr:cNvPr id="7477" name="直線コネクタ 309"/>
        <xdr:cNvCxnSpPr/>
      </xdr:nvCxnSpPr>
      <xdr:spPr>
        <a:xfrm>
          <a:off x="16421100" y="677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32</xdr:row>
      <xdr:rowOff>26035</xdr:rowOff>
    </xdr:from>
    <xdr:to>
      <xdr:col>25</xdr:col>
      <xdr:colOff>196850</xdr:colOff>
      <xdr:row>33</xdr:row>
      <xdr:rowOff>113665</xdr:rowOff>
    </xdr:to>
    <xdr:sp macro="" textlink="">
      <xdr:nvSpPr>
        <xdr:cNvPr id="7478" name="補助費等最大値テキスト"/>
        <xdr:cNvSpPr txBox="1"/>
      </xdr:nvSpPr>
      <xdr:spPr>
        <a:xfrm>
          <a:off x="16598900" y="551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twoCellAnchor>
  <xdr:twoCellAnchor>
    <xdr:from>
      <xdr:col>23</xdr:col>
      <xdr:colOff>628650</xdr:colOff>
      <xdr:row>33</xdr:row>
      <xdr:rowOff>111125</xdr:rowOff>
    </xdr:from>
    <xdr:to>
      <xdr:col>24</xdr:col>
      <xdr:colOff>120650</xdr:colOff>
      <xdr:row>33</xdr:row>
      <xdr:rowOff>111125</xdr:rowOff>
    </xdr:to>
    <xdr:cxnSp macro="">
      <xdr:nvCxnSpPr>
        <xdr:cNvPr id="7479" name="直線コネクタ 311"/>
        <xdr:cNvCxnSpPr/>
      </xdr:nvCxnSpPr>
      <xdr:spPr>
        <a:xfrm>
          <a:off x="164211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8255</xdr:rowOff>
    </xdr:from>
    <xdr:to>
      <xdr:col>24</xdr:col>
      <xdr:colOff>31750</xdr:colOff>
      <xdr:row>34</xdr:row>
      <xdr:rowOff>17780</xdr:rowOff>
    </xdr:to>
    <xdr:cxnSp macro="">
      <xdr:nvCxnSpPr>
        <xdr:cNvPr id="7480" name="直線コネクタ 312"/>
        <xdr:cNvCxnSpPr/>
      </xdr:nvCxnSpPr>
      <xdr:spPr>
        <a:xfrm>
          <a:off x="15671800" y="58375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35</xdr:row>
      <xdr:rowOff>160020</xdr:rowOff>
    </xdr:from>
    <xdr:to>
      <xdr:col>25</xdr:col>
      <xdr:colOff>196850</xdr:colOff>
      <xdr:row>37</xdr:row>
      <xdr:rowOff>76200</xdr:rowOff>
    </xdr:to>
    <xdr:sp macro="" textlink="">
      <xdr:nvSpPr>
        <xdr:cNvPr id="7481" name="補助費等平均値テキスト"/>
        <xdr:cNvSpPr txBox="1"/>
      </xdr:nvSpPr>
      <xdr:spPr>
        <a:xfrm>
          <a:off x="16598900" y="6160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twoCellAnchor>
  <xdr:twoCellAnchor>
    <xdr:from>
      <xdr:col>23</xdr:col>
      <xdr:colOff>666750</xdr:colOff>
      <xdr:row>36</xdr:row>
      <xdr:rowOff>16510</xdr:rowOff>
    </xdr:from>
    <xdr:to>
      <xdr:col>24</xdr:col>
      <xdr:colOff>82550</xdr:colOff>
      <xdr:row>36</xdr:row>
      <xdr:rowOff>118110</xdr:rowOff>
    </xdr:to>
    <xdr:sp macro="" textlink="">
      <xdr:nvSpPr>
        <xdr:cNvPr id="7482" name="フローチャート : 判断 314"/>
        <xdr:cNvSpPr/>
      </xdr:nvSpPr>
      <xdr:spPr>
        <a:xfrm>
          <a:off x="164592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3810</xdr:rowOff>
    </xdr:from>
    <xdr:to>
      <xdr:col>22</xdr:col>
      <xdr:colOff>565150</xdr:colOff>
      <xdr:row>34</xdr:row>
      <xdr:rowOff>8255</xdr:rowOff>
    </xdr:to>
    <xdr:cxnSp macro="">
      <xdr:nvCxnSpPr>
        <xdr:cNvPr id="7483" name="直線コネクタ 315"/>
        <xdr:cNvCxnSpPr/>
      </xdr:nvCxnSpPr>
      <xdr:spPr>
        <a:xfrm>
          <a:off x="14782800" y="5833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147320</xdr:rowOff>
    </xdr:from>
    <xdr:to>
      <xdr:col>22</xdr:col>
      <xdr:colOff>615950</xdr:colOff>
      <xdr:row>36</xdr:row>
      <xdr:rowOff>77470</xdr:rowOff>
    </xdr:to>
    <xdr:sp macro="" textlink="">
      <xdr:nvSpPr>
        <xdr:cNvPr id="7484" name="フローチャート : 判断 316"/>
        <xdr:cNvSpPr/>
      </xdr:nvSpPr>
      <xdr:spPr>
        <a:xfrm>
          <a:off x="15621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36</xdr:row>
      <xdr:rowOff>62230</xdr:rowOff>
    </xdr:from>
    <xdr:to>
      <xdr:col>23</xdr:col>
      <xdr:colOff>234950</xdr:colOff>
      <xdr:row>37</xdr:row>
      <xdr:rowOff>149860</xdr:rowOff>
    </xdr:to>
    <xdr:sp macro="" textlink="">
      <xdr:nvSpPr>
        <xdr:cNvPr id="7485" name="テキスト ボックス 317"/>
        <xdr:cNvSpPr txBox="1"/>
      </xdr:nvSpPr>
      <xdr:spPr>
        <a:xfrm>
          <a:off x="15290800" y="6234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twoCellAnchor>
  <xdr:twoCellAnchor>
    <xdr:from>
      <xdr:col>20</xdr:col>
      <xdr:colOff>158750</xdr:colOff>
      <xdr:row>34</xdr:row>
      <xdr:rowOff>3810</xdr:rowOff>
    </xdr:from>
    <xdr:to>
      <xdr:col>21</xdr:col>
      <xdr:colOff>361950</xdr:colOff>
      <xdr:row>34</xdr:row>
      <xdr:rowOff>3810</xdr:rowOff>
    </xdr:to>
    <xdr:cxnSp macro="">
      <xdr:nvCxnSpPr>
        <xdr:cNvPr id="7486" name="直線コネクタ 318"/>
        <xdr:cNvCxnSpPr/>
      </xdr:nvCxnSpPr>
      <xdr:spPr>
        <a:xfrm>
          <a:off x="13893800" y="583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147320</xdr:rowOff>
    </xdr:from>
    <xdr:to>
      <xdr:col>21</xdr:col>
      <xdr:colOff>412750</xdr:colOff>
      <xdr:row>36</xdr:row>
      <xdr:rowOff>77470</xdr:rowOff>
    </xdr:to>
    <xdr:sp macro="" textlink="">
      <xdr:nvSpPr>
        <xdr:cNvPr id="7487" name="フローチャート : 判断 319"/>
        <xdr:cNvSpPr/>
      </xdr:nvSpPr>
      <xdr:spPr>
        <a:xfrm>
          <a:off x="14732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36</xdr:row>
      <xdr:rowOff>62230</xdr:rowOff>
    </xdr:from>
    <xdr:to>
      <xdr:col>22</xdr:col>
      <xdr:colOff>57150</xdr:colOff>
      <xdr:row>37</xdr:row>
      <xdr:rowOff>149860</xdr:rowOff>
    </xdr:to>
    <xdr:sp macro="" textlink="">
      <xdr:nvSpPr>
        <xdr:cNvPr id="7488" name="テキスト ボックス 320"/>
        <xdr:cNvSpPr txBox="1"/>
      </xdr:nvSpPr>
      <xdr:spPr>
        <a:xfrm>
          <a:off x="14401800" y="623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twoCellAnchor>
  <xdr:twoCellAnchor>
    <xdr:from>
      <xdr:col>18</xdr:col>
      <xdr:colOff>641350</xdr:colOff>
      <xdr:row>34</xdr:row>
      <xdr:rowOff>3810</xdr:rowOff>
    </xdr:from>
    <xdr:to>
      <xdr:col>20</xdr:col>
      <xdr:colOff>158750</xdr:colOff>
      <xdr:row>34</xdr:row>
      <xdr:rowOff>17780</xdr:rowOff>
    </xdr:to>
    <xdr:cxnSp macro="">
      <xdr:nvCxnSpPr>
        <xdr:cNvPr id="7489" name="直線コネクタ 321"/>
        <xdr:cNvCxnSpPr/>
      </xdr:nvCxnSpPr>
      <xdr:spPr>
        <a:xfrm flipV="1">
          <a:off x="13004800" y="58331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151765</xdr:rowOff>
    </xdr:from>
    <xdr:to>
      <xdr:col>20</xdr:col>
      <xdr:colOff>209550</xdr:colOff>
      <xdr:row>36</xdr:row>
      <xdr:rowOff>81915</xdr:rowOff>
    </xdr:to>
    <xdr:sp macro="" textlink="">
      <xdr:nvSpPr>
        <xdr:cNvPr id="7490" name="フローチャート : 判断 322"/>
        <xdr:cNvSpPr/>
      </xdr:nvSpPr>
      <xdr:spPr>
        <a:xfrm>
          <a:off x="13843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36</xdr:row>
      <xdr:rowOff>66675</xdr:rowOff>
    </xdr:from>
    <xdr:to>
      <xdr:col>20</xdr:col>
      <xdr:colOff>539115</xdr:colOff>
      <xdr:row>37</xdr:row>
      <xdr:rowOff>153670</xdr:rowOff>
    </xdr:to>
    <xdr:sp macro="" textlink="">
      <xdr:nvSpPr>
        <xdr:cNvPr id="7491" name="テキスト ボックス 323"/>
        <xdr:cNvSpPr txBox="1"/>
      </xdr:nvSpPr>
      <xdr:spPr>
        <a:xfrm>
          <a:off x="13512800" y="6238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twoCellAnchor>
  <xdr:twoCellAnchor>
    <xdr:from>
      <xdr:col>18</xdr:col>
      <xdr:colOff>590550</xdr:colOff>
      <xdr:row>35</xdr:row>
      <xdr:rowOff>147320</xdr:rowOff>
    </xdr:from>
    <xdr:to>
      <xdr:col>19</xdr:col>
      <xdr:colOff>6350</xdr:colOff>
      <xdr:row>36</xdr:row>
      <xdr:rowOff>77470</xdr:rowOff>
    </xdr:to>
    <xdr:sp macro="" textlink="">
      <xdr:nvSpPr>
        <xdr:cNvPr id="7492" name="フローチャート : 判断 324"/>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36</xdr:row>
      <xdr:rowOff>62230</xdr:rowOff>
    </xdr:from>
    <xdr:to>
      <xdr:col>19</xdr:col>
      <xdr:colOff>335915</xdr:colOff>
      <xdr:row>37</xdr:row>
      <xdr:rowOff>149860</xdr:rowOff>
    </xdr:to>
    <xdr:sp macro="" textlink="">
      <xdr:nvSpPr>
        <xdr:cNvPr id="7493" name="テキスト ボックス 325"/>
        <xdr:cNvSpPr txBox="1"/>
      </xdr:nvSpPr>
      <xdr:spPr>
        <a:xfrm>
          <a:off x="12623800" y="6234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7494" name="テキスト ボックス 326"/>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7495" name="テキスト ボックス 327"/>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7496" name="テキスト ボックス 328"/>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7497"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7498" name="テキスト ボックス 330"/>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23</xdr:col>
      <xdr:colOff>666750</xdr:colOff>
      <xdr:row>33</xdr:row>
      <xdr:rowOff>137795</xdr:rowOff>
    </xdr:from>
    <xdr:to>
      <xdr:col>24</xdr:col>
      <xdr:colOff>82550</xdr:colOff>
      <xdr:row>34</xdr:row>
      <xdr:rowOff>67945</xdr:rowOff>
    </xdr:to>
    <xdr:sp macro="" textlink="">
      <xdr:nvSpPr>
        <xdr:cNvPr id="7499" name="円/楕円 331"/>
        <xdr:cNvSpPr/>
      </xdr:nvSpPr>
      <xdr:spPr>
        <a:xfrm>
          <a:off x="164592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120650</xdr:colOff>
      <xdr:row>33</xdr:row>
      <xdr:rowOff>46355</xdr:rowOff>
    </xdr:from>
    <xdr:to>
      <xdr:col>25</xdr:col>
      <xdr:colOff>196850</xdr:colOff>
      <xdr:row>34</xdr:row>
      <xdr:rowOff>133985</xdr:rowOff>
    </xdr:to>
    <xdr:sp macro="" textlink="">
      <xdr:nvSpPr>
        <xdr:cNvPr id="7500" name="補助費等該当値テキスト"/>
        <xdr:cNvSpPr txBox="1"/>
      </xdr:nvSpPr>
      <xdr:spPr>
        <a:xfrm>
          <a:off x="16598900" y="5704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twoCellAnchor>
  <xdr:twoCellAnchor>
    <xdr:from>
      <xdr:col>22</xdr:col>
      <xdr:colOff>514350</xdr:colOff>
      <xdr:row>33</xdr:row>
      <xdr:rowOff>128905</xdr:rowOff>
    </xdr:from>
    <xdr:to>
      <xdr:col>22</xdr:col>
      <xdr:colOff>615950</xdr:colOff>
      <xdr:row>34</xdr:row>
      <xdr:rowOff>59055</xdr:rowOff>
    </xdr:to>
    <xdr:sp macro="" textlink="">
      <xdr:nvSpPr>
        <xdr:cNvPr id="7501" name="円/楕円 333"/>
        <xdr:cNvSpPr/>
      </xdr:nvSpPr>
      <xdr:spPr>
        <a:xfrm>
          <a:off x="156210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32</xdr:row>
      <xdr:rowOff>69215</xdr:rowOff>
    </xdr:from>
    <xdr:to>
      <xdr:col>23</xdr:col>
      <xdr:colOff>234950</xdr:colOff>
      <xdr:row>33</xdr:row>
      <xdr:rowOff>156845</xdr:rowOff>
    </xdr:to>
    <xdr:sp macro="" textlink="">
      <xdr:nvSpPr>
        <xdr:cNvPr id="7502" name="テキスト ボックス 334"/>
        <xdr:cNvSpPr txBox="1"/>
      </xdr:nvSpPr>
      <xdr:spPr>
        <a:xfrm>
          <a:off x="15290800" y="5555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twoCellAnchor>
  <xdr:twoCellAnchor>
    <xdr:from>
      <xdr:col>21</xdr:col>
      <xdr:colOff>311150</xdr:colOff>
      <xdr:row>33</xdr:row>
      <xdr:rowOff>124460</xdr:rowOff>
    </xdr:from>
    <xdr:to>
      <xdr:col>21</xdr:col>
      <xdr:colOff>412750</xdr:colOff>
      <xdr:row>34</xdr:row>
      <xdr:rowOff>54610</xdr:rowOff>
    </xdr:to>
    <xdr:sp macro="" textlink="">
      <xdr:nvSpPr>
        <xdr:cNvPr id="7503" name="円/楕円 335"/>
        <xdr:cNvSpPr/>
      </xdr:nvSpPr>
      <xdr:spPr>
        <a:xfrm>
          <a:off x="147320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32</xdr:row>
      <xdr:rowOff>64770</xdr:rowOff>
    </xdr:from>
    <xdr:to>
      <xdr:col>22</xdr:col>
      <xdr:colOff>57150</xdr:colOff>
      <xdr:row>33</xdr:row>
      <xdr:rowOff>151765</xdr:rowOff>
    </xdr:to>
    <xdr:sp macro="" textlink="">
      <xdr:nvSpPr>
        <xdr:cNvPr id="7504" name="テキスト ボックス 336"/>
        <xdr:cNvSpPr txBox="1"/>
      </xdr:nvSpPr>
      <xdr:spPr>
        <a:xfrm>
          <a:off x="14401800" y="5551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twoCellAnchor>
  <xdr:twoCellAnchor>
    <xdr:from>
      <xdr:col>20</xdr:col>
      <xdr:colOff>107950</xdr:colOff>
      <xdr:row>33</xdr:row>
      <xdr:rowOff>124460</xdr:rowOff>
    </xdr:from>
    <xdr:to>
      <xdr:col>20</xdr:col>
      <xdr:colOff>209550</xdr:colOff>
      <xdr:row>34</xdr:row>
      <xdr:rowOff>54610</xdr:rowOff>
    </xdr:to>
    <xdr:sp macro="" textlink="">
      <xdr:nvSpPr>
        <xdr:cNvPr id="7505" name="円/楕円 337"/>
        <xdr:cNvSpPr/>
      </xdr:nvSpPr>
      <xdr:spPr>
        <a:xfrm>
          <a:off x="138430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32</xdr:row>
      <xdr:rowOff>64770</xdr:rowOff>
    </xdr:from>
    <xdr:to>
      <xdr:col>20</xdr:col>
      <xdr:colOff>539115</xdr:colOff>
      <xdr:row>33</xdr:row>
      <xdr:rowOff>151765</xdr:rowOff>
    </xdr:to>
    <xdr:sp macro="" textlink="">
      <xdr:nvSpPr>
        <xdr:cNvPr id="7506" name="テキスト ボックス 338"/>
        <xdr:cNvSpPr txBox="1"/>
      </xdr:nvSpPr>
      <xdr:spPr>
        <a:xfrm>
          <a:off x="13512800" y="55511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twoCellAnchor>
  <xdr:twoCellAnchor>
    <xdr:from>
      <xdr:col>18</xdr:col>
      <xdr:colOff>590550</xdr:colOff>
      <xdr:row>33</xdr:row>
      <xdr:rowOff>137795</xdr:rowOff>
    </xdr:from>
    <xdr:to>
      <xdr:col>19</xdr:col>
      <xdr:colOff>6350</xdr:colOff>
      <xdr:row>34</xdr:row>
      <xdr:rowOff>67945</xdr:rowOff>
    </xdr:to>
    <xdr:sp macro="" textlink="">
      <xdr:nvSpPr>
        <xdr:cNvPr id="7507" name="円/楕円 339"/>
        <xdr:cNvSpPr/>
      </xdr:nvSpPr>
      <xdr:spPr>
        <a:xfrm>
          <a:off x="129540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32</xdr:row>
      <xdr:rowOff>78105</xdr:rowOff>
    </xdr:from>
    <xdr:to>
      <xdr:col>19</xdr:col>
      <xdr:colOff>335915</xdr:colOff>
      <xdr:row>33</xdr:row>
      <xdr:rowOff>165100</xdr:rowOff>
    </xdr:to>
    <xdr:sp macro="" textlink="">
      <xdr:nvSpPr>
        <xdr:cNvPr id="7508" name="テキスト ボックス 340"/>
        <xdr:cNvSpPr txBox="1"/>
      </xdr:nvSpPr>
      <xdr:spPr>
        <a:xfrm>
          <a:off x="12623800" y="5564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509"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7510" name="正方形/長方形 342"/>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7511" name="正方形/長方形 343"/>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512"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513"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514"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15"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16"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17"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7518" name="正方形/長方形 350"/>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19"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本市が大規模事業に取り組んでいた時期に発行した一般公共事業債や地域総合整備事業債（</a:t>
          </a:r>
          <a:r>
            <a:rPr kumimoji="1" lang="en-US" altLang="ja-JP" sz="1200">
              <a:latin typeface="ＭＳ Ｐゴシック"/>
            </a:rPr>
            <a:t>H11</a:t>
          </a:r>
          <a:r>
            <a:rPr kumimoji="1" lang="ja-JP" altLang="en-US" sz="1200">
              <a:latin typeface="ＭＳ Ｐゴシック"/>
            </a:rPr>
            <a:t>発行）の償還終了、及び借入額が多額だった減税補てん債（</a:t>
          </a:r>
          <a:r>
            <a:rPr kumimoji="1" lang="en-US" altLang="ja-JP" sz="1200">
              <a:latin typeface="ＭＳ Ｐゴシック"/>
            </a:rPr>
            <a:t>H16</a:t>
          </a:r>
          <a:r>
            <a:rPr kumimoji="1" lang="ja-JP" altLang="en-US" sz="1200">
              <a:latin typeface="ＭＳ Ｐゴシック"/>
            </a:rPr>
            <a:t>発行）の償還終了により、前年度の償還額と比較して、元金が△</a:t>
          </a:r>
          <a:r>
            <a:rPr kumimoji="1" lang="en-US" altLang="ja-JP" sz="1200">
              <a:latin typeface="ＭＳ Ｐゴシック"/>
            </a:rPr>
            <a:t>2.8</a:t>
          </a:r>
          <a:r>
            <a:rPr kumimoji="1" lang="ja-JP" altLang="en-US" sz="1200">
              <a:latin typeface="ＭＳ Ｐゴシック"/>
            </a:rPr>
            <a:t>億円、利子が△</a:t>
          </a:r>
          <a:r>
            <a:rPr kumimoji="1" lang="en-US" altLang="ja-JP" sz="1200">
              <a:latin typeface="ＭＳ Ｐゴシック"/>
            </a:rPr>
            <a:t>0.3</a:t>
          </a:r>
          <a:r>
            <a:rPr kumimoji="1" lang="ja-JP" altLang="en-US" sz="1200">
              <a:latin typeface="ＭＳ Ｐゴシック"/>
            </a:rPr>
            <a:t>億円と大きく減少している。翌年度においても、さらに元利合わせて△</a:t>
          </a:r>
          <a:r>
            <a:rPr kumimoji="1" lang="en-US" altLang="ja-JP" sz="1200">
              <a:latin typeface="ＭＳ Ｐゴシック"/>
            </a:rPr>
            <a:t>2.3</a:t>
          </a:r>
          <a:r>
            <a:rPr kumimoji="1" lang="ja-JP" altLang="en-US" sz="1200">
              <a:latin typeface="ＭＳ Ｐゴシック"/>
            </a:rPr>
            <a:t>億円ほど減少する見込みであり、今後も地方債の発行と償還のバランスを考慮しながら、地方債残高が減少していくように努める。</a:t>
          </a: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7520" name="テキスト ボックス 352"/>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21"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7522" name="テキスト ボックス 354"/>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dr:col>1</xdr:col>
      <xdr:colOff>66675</xdr:colOff>
      <xdr:row>81</xdr:row>
      <xdr:rowOff>69850</xdr:rowOff>
    </xdr:from>
    <xdr:to>
      <xdr:col>7</xdr:col>
      <xdr:colOff>574675</xdr:colOff>
      <xdr:row>81</xdr:row>
      <xdr:rowOff>69850</xdr:rowOff>
    </xdr:to>
    <xdr:cxnSp macro="">
      <xdr:nvCxnSpPr>
        <xdr:cNvPr id="7523"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80</xdr:row>
      <xdr:rowOff>99060</xdr:rowOff>
    </xdr:from>
    <xdr:to>
      <xdr:col>1</xdr:col>
      <xdr:colOff>66675</xdr:colOff>
      <xdr:row>82</xdr:row>
      <xdr:rowOff>14605</xdr:rowOff>
    </xdr:to>
    <xdr:sp macro="" textlink="">
      <xdr:nvSpPr>
        <xdr:cNvPr id="7524" name="テキスト ボックス 356"/>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xdr:col>
      <xdr:colOff>66675</xdr:colOff>
      <xdr:row>78</xdr:row>
      <xdr:rowOff>127000</xdr:rowOff>
    </xdr:from>
    <xdr:to>
      <xdr:col>7</xdr:col>
      <xdr:colOff>574675</xdr:colOff>
      <xdr:row>78</xdr:row>
      <xdr:rowOff>127000</xdr:rowOff>
    </xdr:to>
    <xdr:cxnSp macro="">
      <xdr:nvCxnSpPr>
        <xdr:cNvPr id="7525"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77</xdr:row>
      <xdr:rowOff>156210</xdr:rowOff>
    </xdr:from>
    <xdr:to>
      <xdr:col>1</xdr:col>
      <xdr:colOff>66675</xdr:colOff>
      <xdr:row>79</xdr:row>
      <xdr:rowOff>71755</xdr:rowOff>
    </xdr:to>
    <xdr:sp macro="" textlink="">
      <xdr:nvSpPr>
        <xdr:cNvPr id="7526" name="テキスト ボックス 358"/>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xdr:col>
      <xdr:colOff>66675</xdr:colOff>
      <xdr:row>76</xdr:row>
      <xdr:rowOff>12700</xdr:rowOff>
    </xdr:from>
    <xdr:to>
      <xdr:col>7</xdr:col>
      <xdr:colOff>574675</xdr:colOff>
      <xdr:row>76</xdr:row>
      <xdr:rowOff>12700</xdr:rowOff>
    </xdr:to>
    <xdr:cxnSp macro="">
      <xdr:nvCxnSpPr>
        <xdr:cNvPr id="7527"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75</xdr:row>
      <xdr:rowOff>41910</xdr:rowOff>
    </xdr:from>
    <xdr:to>
      <xdr:col>1</xdr:col>
      <xdr:colOff>66675</xdr:colOff>
      <xdr:row>76</xdr:row>
      <xdr:rowOff>128905</xdr:rowOff>
    </xdr:to>
    <xdr:sp macro="" textlink="">
      <xdr:nvSpPr>
        <xdr:cNvPr id="7528" name="テキスト ボックス 360"/>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xdr:col>
      <xdr:colOff>66675</xdr:colOff>
      <xdr:row>73</xdr:row>
      <xdr:rowOff>69850</xdr:rowOff>
    </xdr:from>
    <xdr:to>
      <xdr:col>7</xdr:col>
      <xdr:colOff>574675</xdr:colOff>
      <xdr:row>73</xdr:row>
      <xdr:rowOff>69850</xdr:rowOff>
    </xdr:to>
    <xdr:cxnSp macro="">
      <xdr:nvCxnSpPr>
        <xdr:cNvPr id="7529"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72</xdr:row>
      <xdr:rowOff>99060</xdr:rowOff>
    </xdr:from>
    <xdr:to>
      <xdr:col>1</xdr:col>
      <xdr:colOff>66675</xdr:colOff>
      <xdr:row>74</xdr:row>
      <xdr:rowOff>14605</xdr:rowOff>
    </xdr:to>
    <xdr:sp macro="" textlink="">
      <xdr:nvSpPr>
        <xdr:cNvPr id="7530" name="テキスト ボックス 362"/>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31"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753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86360</xdr:rowOff>
    </xdr:to>
    <xdr:cxnSp macro="">
      <xdr:nvCxnSpPr>
        <xdr:cNvPr id="7533" name="直線コネクタ 365"/>
        <xdr:cNvCxnSpPr/>
      </xdr:nvCxnSpPr>
      <xdr:spPr>
        <a:xfrm flipV="1">
          <a:off x="4826000" y="12814300"/>
          <a:ext cx="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80</xdr:row>
      <xdr:rowOff>57785</xdr:rowOff>
    </xdr:from>
    <xdr:to>
      <xdr:col>8</xdr:col>
      <xdr:colOff>180340</xdr:colOff>
      <xdr:row>81</xdr:row>
      <xdr:rowOff>145415</xdr:rowOff>
    </xdr:to>
    <xdr:sp macro="" textlink="">
      <xdr:nvSpPr>
        <xdr:cNvPr id="7534" name="公債費最小値テキスト"/>
        <xdr:cNvSpPr txBox="1"/>
      </xdr:nvSpPr>
      <xdr:spPr>
        <a:xfrm>
          <a:off x="4914900" y="13773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twoCellAnchor>
  <xdr:twoCellAnchor>
    <xdr:from>
      <xdr:col>6</xdr:col>
      <xdr:colOff>612775</xdr:colOff>
      <xdr:row>80</xdr:row>
      <xdr:rowOff>86360</xdr:rowOff>
    </xdr:from>
    <xdr:to>
      <xdr:col>7</xdr:col>
      <xdr:colOff>104775</xdr:colOff>
      <xdr:row>80</xdr:row>
      <xdr:rowOff>86360</xdr:rowOff>
    </xdr:to>
    <xdr:cxnSp macro="">
      <xdr:nvCxnSpPr>
        <xdr:cNvPr id="7535" name="直線コネクタ 367"/>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73</xdr:row>
      <xdr:rowOff>41910</xdr:rowOff>
    </xdr:from>
    <xdr:to>
      <xdr:col>8</xdr:col>
      <xdr:colOff>180340</xdr:colOff>
      <xdr:row>74</xdr:row>
      <xdr:rowOff>128905</xdr:rowOff>
    </xdr:to>
    <xdr:sp macro="" textlink="">
      <xdr:nvSpPr>
        <xdr:cNvPr id="7536" name="公債費最大値テキスト"/>
        <xdr:cNvSpPr txBox="1"/>
      </xdr:nvSpPr>
      <xdr:spPr>
        <a:xfrm>
          <a:off x="4914900" y="12557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twoCellAnchor>
  <xdr:twoCellAnchor>
    <xdr:from>
      <xdr:col>6</xdr:col>
      <xdr:colOff>612775</xdr:colOff>
      <xdr:row>74</xdr:row>
      <xdr:rowOff>127000</xdr:rowOff>
    </xdr:from>
    <xdr:to>
      <xdr:col>7</xdr:col>
      <xdr:colOff>104775</xdr:colOff>
      <xdr:row>74</xdr:row>
      <xdr:rowOff>127000</xdr:rowOff>
    </xdr:to>
    <xdr:cxnSp macro="">
      <xdr:nvCxnSpPr>
        <xdr:cNvPr id="7537" name="直線コネクタ 369"/>
        <xdr:cNvCxnSpPr/>
      </xdr:nvCxnSpPr>
      <xdr:spPr>
        <a:xfrm>
          <a:off x="4737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26670</xdr:rowOff>
    </xdr:from>
    <xdr:to>
      <xdr:col>7</xdr:col>
      <xdr:colOff>15875</xdr:colOff>
      <xdr:row>78</xdr:row>
      <xdr:rowOff>145415</xdr:rowOff>
    </xdr:to>
    <xdr:cxnSp macro="">
      <xdr:nvCxnSpPr>
        <xdr:cNvPr id="7538" name="直線コネクタ 370"/>
        <xdr:cNvCxnSpPr/>
      </xdr:nvCxnSpPr>
      <xdr:spPr>
        <a:xfrm flipV="1">
          <a:off x="3987800" y="13399770"/>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76</xdr:row>
      <xdr:rowOff>44450</xdr:rowOff>
    </xdr:from>
    <xdr:to>
      <xdr:col>8</xdr:col>
      <xdr:colOff>180340</xdr:colOff>
      <xdr:row>77</xdr:row>
      <xdr:rowOff>132080</xdr:rowOff>
    </xdr:to>
    <xdr:sp macro="" textlink="">
      <xdr:nvSpPr>
        <xdr:cNvPr id="7539" name="公債費平均値テキスト"/>
        <xdr:cNvSpPr txBox="1"/>
      </xdr:nvSpPr>
      <xdr:spPr>
        <a:xfrm>
          <a:off x="4914900" y="130746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twoCellAnchor>
  <xdr:twoCellAnchor>
    <xdr:from>
      <xdr:col>6</xdr:col>
      <xdr:colOff>650875</xdr:colOff>
      <xdr:row>77</xdr:row>
      <xdr:rowOff>27940</xdr:rowOff>
    </xdr:from>
    <xdr:to>
      <xdr:col>7</xdr:col>
      <xdr:colOff>66675</xdr:colOff>
      <xdr:row>77</xdr:row>
      <xdr:rowOff>129540</xdr:rowOff>
    </xdr:to>
    <xdr:sp macro="" textlink="">
      <xdr:nvSpPr>
        <xdr:cNvPr id="7540" name="フローチャート : 判断 372"/>
        <xdr:cNvSpPr/>
      </xdr:nvSpPr>
      <xdr:spPr>
        <a:xfrm>
          <a:off x="4775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145415</xdr:rowOff>
    </xdr:from>
    <xdr:to>
      <xdr:col>5</xdr:col>
      <xdr:colOff>549275</xdr:colOff>
      <xdr:row>79</xdr:row>
      <xdr:rowOff>1270</xdr:rowOff>
    </xdr:to>
    <xdr:cxnSp macro="">
      <xdr:nvCxnSpPr>
        <xdr:cNvPr id="7541" name="直線コネクタ 373"/>
        <xdr:cNvCxnSpPr/>
      </xdr:nvCxnSpPr>
      <xdr:spPr>
        <a:xfrm flipV="1">
          <a:off x="3098800" y="135185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7542"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76</xdr:row>
      <xdr:rowOff>73660</xdr:rowOff>
    </xdr:from>
    <xdr:to>
      <xdr:col>6</xdr:col>
      <xdr:colOff>218440</xdr:colOff>
      <xdr:row>77</xdr:row>
      <xdr:rowOff>161290</xdr:rowOff>
    </xdr:to>
    <xdr:sp macro="" textlink="">
      <xdr:nvSpPr>
        <xdr:cNvPr id="7543" name="テキスト ボックス 375"/>
        <xdr:cNvSpPr txBox="1"/>
      </xdr:nvSpPr>
      <xdr:spPr>
        <a:xfrm>
          <a:off x="3606800" y="13103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twoCellAnchor>
  <xdr:twoCellAnchor>
    <xdr:from>
      <xdr:col>3</xdr:col>
      <xdr:colOff>142875</xdr:colOff>
      <xdr:row>79</xdr:row>
      <xdr:rowOff>1270</xdr:rowOff>
    </xdr:from>
    <xdr:to>
      <xdr:col>4</xdr:col>
      <xdr:colOff>346075</xdr:colOff>
      <xdr:row>79</xdr:row>
      <xdr:rowOff>33020</xdr:rowOff>
    </xdr:to>
    <xdr:cxnSp macro="">
      <xdr:nvCxnSpPr>
        <xdr:cNvPr id="7544" name="直線コネクタ 376"/>
        <xdr:cNvCxnSpPr/>
      </xdr:nvCxnSpPr>
      <xdr:spPr>
        <a:xfrm flipV="1">
          <a:off x="2209800" y="135458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137795</xdr:rowOff>
    </xdr:from>
    <xdr:to>
      <xdr:col>4</xdr:col>
      <xdr:colOff>396875</xdr:colOff>
      <xdr:row>78</xdr:row>
      <xdr:rowOff>67945</xdr:rowOff>
    </xdr:to>
    <xdr:sp macro="" textlink="">
      <xdr:nvSpPr>
        <xdr:cNvPr id="7545" name="フローチャート : 判断 377"/>
        <xdr:cNvSpPr/>
      </xdr:nvSpPr>
      <xdr:spPr>
        <a:xfrm>
          <a:off x="3048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650875</xdr:colOff>
      <xdr:row>76</xdr:row>
      <xdr:rowOff>78105</xdr:rowOff>
    </xdr:from>
    <xdr:to>
      <xdr:col>5</xdr:col>
      <xdr:colOff>41275</xdr:colOff>
      <xdr:row>77</xdr:row>
      <xdr:rowOff>165100</xdr:rowOff>
    </xdr:to>
    <xdr:sp macro="" textlink="">
      <xdr:nvSpPr>
        <xdr:cNvPr id="7546" name="テキスト ボックス 378"/>
        <xdr:cNvSpPr txBox="1"/>
      </xdr:nvSpPr>
      <xdr:spPr>
        <a:xfrm>
          <a:off x="2717800" y="1310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twoCellAnchor>
  <xdr:twoCellAnchor>
    <xdr:from>
      <xdr:col>1</xdr:col>
      <xdr:colOff>625475</xdr:colOff>
      <xdr:row>79</xdr:row>
      <xdr:rowOff>33020</xdr:rowOff>
    </xdr:from>
    <xdr:to>
      <xdr:col>3</xdr:col>
      <xdr:colOff>142875</xdr:colOff>
      <xdr:row>79</xdr:row>
      <xdr:rowOff>69850</xdr:rowOff>
    </xdr:to>
    <xdr:cxnSp macro="">
      <xdr:nvCxnSpPr>
        <xdr:cNvPr id="7547" name="直線コネクタ 379"/>
        <xdr:cNvCxnSpPr/>
      </xdr:nvCxnSpPr>
      <xdr:spPr>
        <a:xfrm flipV="1">
          <a:off x="1320800" y="135775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147320</xdr:rowOff>
    </xdr:from>
    <xdr:to>
      <xdr:col>3</xdr:col>
      <xdr:colOff>193675</xdr:colOff>
      <xdr:row>78</xdr:row>
      <xdr:rowOff>77470</xdr:rowOff>
    </xdr:to>
    <xdr:sp macro="" textlink="">
      <xdr:nvSpPr>
        <xdr:cNvPr id="7548" name="フローチャート : 判断 380"/>
        <xdr:cNvSpPr/>
      </xdr:nvSpPr>
      <xdr:spPr>
        <a:xfrm>
          <a:off x="2159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76</xdr:row>
      <xdr:rowOff>87630</xdr:rowOff>
    </xdr:from>
    <xdr:to>
      <xdr:col>3</xdr:col>
      <xdr:colOff>523875</xdr:colOff>
      <xdr:row>78</xdr:row>
      <xdr:rowOff>3175</xdr:rowOff>
    </xdr:to>
    <xdr:sp macro="" textlink="">
      <xdr:nvSpPr>
        <xdr:cNvPr id="7549" name="テキスト ボックス 381"/>
        <xdr:cNvSpPr txBox="1"/>
      </xdr:nvSpPr>
      <xdr:spPr>
        <a:xfrm>
          <a:off x="1828800" y="13117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twoCellAnchor>
  <xdr:twoCellAnchor>
    <xdr:from>
      <xdr:col>1</xdr:col>
      <xdr:colOff>574675</xdr:colOff>
      <xdr:row>77</xdr:row>
      <xdr:rowOff>160655</xdr:rowOff>
    </xdr:from>
    <xdr:to>
      <xdr:col>1</xdr:col>
      <xdr:colOff>676275</xdr:colOff>
      <xdr:row>78</xdr:row>
      <xdr:rowOff>90805</xdr:rowOff>
    </xdr:to>
    <xdr:sp macro="" textlink="">
      <xdr:nvSpPr>
        <xdr:cNvPr id="7550" name="フローチャート : 判断 382"/>
        <xdr:cNvSpPr/>
      </xdr:nvSpPr>
      <xdr:spPr>
        <a:xfrm>
          <a:off x="1270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76</xdr:row>
      <xdr:rowOff>100965</xdr:rowOff>
    </xdr:from>
    <xdr:to>
      <xdr:col>2</xdr:col>
      <xdr:colOff>320675</xdr:colOff>
      <xdr:row>78</xdr:row>
      <xdr:rowOff>16510</xdr:rowOff>
    </xdr:to>
    <xdr:sp macro="" textlink="">
      <xdr:nvSpPr>
        <xdr:cNvPr id="7551" name="テキスト ボックス 383"/>
        <xdr:cNvSpPr txBox="1"/>
      </xdr:nvSpPr>
      <xdr:spPr>
        <a:xfrm>
          <a:off x="939800" y="1313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7552"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7553" name="テキスト ボックス 385"/>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7554"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7555" name="テキスト ボックス 387"/>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7556"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6</xdr:col>
      <xdr:colOff>650875</xdr:colOff>
      <xdr:row>77</xdr:row>
      <xdr:rowOff>147320</xdr:rowOff>
    </xdr:from>
    <xdr:to>
      <xdr:col>7</xdr:col>
      <xdr:colOff>66675</xdr:colOff>
      <xdr:row>78</xdr:row>
      <xdr:rowOff>77470</xdr:rowOff>
    </xdr:to>
    <xdr:sp macro="" textlink="">
      <xdr:nvSpPr>
        <xdr:cNvPr id="7557" name="円/楕円 389"/>
        <xdr:cNvSpPr/>
      </xdr:nvSpPr>
      <xdr:spPr>
        <a:xfrm>
          <a:off x="47752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104775</xdr:colOff>
      <xdr:row>77</xdr:row>
      <xdr:rowOff>119380</xdr:rowOff>
    </xdr:from>
    <xdr:to>
      <xdr:col>8</xdr:col>
      <xdr:colOff>180340</xdr:colOff>
      <xdr:row>79</xdr:row>
      <xdr:rowOff>35560</xdr:rowOff>
    </xdr:to>
    <xdr:sp macro="" textlink="">
      <xdr:nvSpPr>
        <xdr:cNvPr id="7558" name="公債費該当値テキスト"/>
        <xdr:cNvSpPr txBox="1"/>
      </xdr:nvSpPr>
      <xdr:spPr>
        <a:xfrm>
          <a:off x="4914900" y="13321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twoCellAnchor>
  <xdr:twoCellAnchor>
    <xdr:from>
      <xdr:col>5</xdr:col>
      <xdr:colOff>498475</xdr:colOff>
      <xdr:row>78</xdr:row>
      <xdr:rowOff>94615</xdr:rowOff>
    </xdr:from>
    <xdr:to>
      <xdr:col>5</xdr:col>
      <xdr:colOff>600075</xdr:colOff>
      <xdr:row>79</xdr:row>
      <xdr:rowOff>24765</xdr:rowOff>
    </xdr:to>
    <xdr:sp macro="" textlink="">
      <xdr:nvSpPr>
        <xdr:cNvPr id="7559" name="円/楕円 391"/>
        <xdr:cNvSpPr/>
      </xdr:nvSpPr>
      <xdr:spPr>
        <a:xfrm>
          <a:off x="3937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79</xdr:row>
      <xdr:rowOff>9525</xdr:rowOff>
    </xdr:from>
    <xdr:to>
      <xdr:col>6</xdr:col>
      <xdr:colOff>218440</xdr:colOff>
      <xdr:row>80</xdr:row>
      <xdr:rowOff>96520</xdr:rowOff>
    </xdr:to>
    <xdr:sp macro="" textlink="">
      <xdr:nvSpPr>
        <xdr:cNvPr id="7560" name="テキスト ボックス 392"/>
        <xdr:cNvSpPr txBox="1"/>
      </xdr:nvSpPr>
      <xdr:spPr>
        <a:xfrm>
          <a:off x="3606800" y="135540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twoCellAnchor>
  <xdr:twoCellAnchor>
    <xdr:from>
      <xdr:col>4</xdr:col>
      <xdr:colOff>295275</xdr:colOff>
      <xdr:row>78</xdr:row>
      <xdr:rowOff>121920</xdr:rowOff>
    </xdr:from>
    <xdr:to>
      <xdr:col>4</xdr:col>
      <xdr:colOff>396875</xdr:colOff>
      <xdr:row>79</xdr:row>
      <xdr:rowOff>52070</xdr:rowOff>
    </xdr:to>
    <xdr:sp macro="" textlink="">
      <xdr:nvSpPr>
        <xdr:cNvPr id="7561" name="円/楕円 39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650875</xdr:colOff>
      <xdr:row>79</xdr:row>
      <xdr:rowOff>36830</xdr:rowOff>
    </xdr:from>
    <xdr:to>
      <xdr:col>5</xdr:col>
      <xdr:colOff>41275</xdr:colOff>
      <xdr:row>80</xdr:row>
      <xdr:rowOff>124460</xdr:rowOff>
    </xdr:to>
    <xdr:sp macro="" textlink="">
      <xdr:nvSpPr>
        <xdr:cNvPr id="7562" name="テキスト ボックス 394"/>
        <xdr:cNvSpPr txBox="1"/>
      </xdr:nvSpPr>
      <xdr:spPr>
        <a:xfrm>
          <a:off x="2717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twoCellAnchor>
  <xdr:twoCellAnchor>
    <xdr:from>
      <xdr:col>3</xdr:col>
      <xdr:colOff>92075</xdr:colOff>
      <xdr:row>78</xdr:row>
      <xdr:rowOff>153670</xdr:rowOff>
    </xdr:from>
    <xdr:to>
      <xdr:col>3</xdr:col>
      <xdr:colOff>193675</xdr:colOff>
      <xdr:row>79</xdr:row>
      <xdr:rowOff>83820</xdr:rowOff>
    </xdr:to>
    <xdr:sp macro="" textlink="">
      <xdr:nvSpPr>
        <xdr:cNvPr id="7563" name="円/楕円 395"/>
        <xdr:cNvSpPr/>
      </xdr:nvSpPr>
      <xdr:spPr>
        <a:xfrm>
          <a:off x="21590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79</xdr:row>
      <xdr:rowOff>68580</xdr:rowOff>
    </xdr:from>
    <xdr:to>
      <xdr:col>3</xdr:col>
      <xdr:colOff>523875</xdr:colOff>
      <xdr:row>80</xdr:row>
      <xdr:rowOff>156210</xdr:rowOff>
    </xdr:to>
    <xdr:sp macro="" textlink="">
      <xdr:nvSpPr>
        <xdr:cNvPr id="7564" name="テキスト ボックス 396"/>
        <xdr:cNvSpPr txBox="1"/>
      </xdr:nvSpPr>
      <xdr:spPr>
        <a:xfrm>
          <a:off x="1828800" y="1361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twoCellAnchor>
  <xdr:twoCellAnchor>
    <xdr:from>
      <xdr:col>1</xdr:col>
      <xdr:colOff>574675</xdr:colOff>
      <xdr:row>79</xdr:row>
      <xdr:rowOff>19050</xdr:rowOff>
    </xdr:from>
    <xdr:to>
      <xdr:col>1</xdr:col>
      <xdr:colOff>676275</xdr:colOff>
      <xdr:row>79</xdr:row>
      <xdr:rowOff>120650</xdr:rowOff>
    </xdr:to>
    <xdr:sp macro="" textlink="">
      <xdr:nvSpPr>
        <xdr:cNvPr id="7565" name="円/楕円 397"/>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79</xdr:row>
      <xdr:rowOff>105410</xdr:rowOff>
    </xdr:from>
    <xdr:to>
      <xdr:col>2</xdr:col>
      <xdr:colOff>320675</xdr:colOff>
      <xdr:row>81</xdr:row>
      <xdr:rowOff>21590</xdr:rowOff>
    </xdr:to>
    <xdr:sp macro="" textlink="">
      <xdr:nvSpPr>
        <xdr:cNvPr id="7566" name="テキスト ボックス 398"/>
        <xdr:cNvSpPr txBox="1"/>
      </xdr:nvSpPr>
      <xdr:spPr>
        <a:xfrm>
          <a:off x="939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67"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68"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69"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70"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71"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7572"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7573"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74"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75"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7576"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77"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本市の経常収支比率（総合）は</a:t>
          </a:r>
          <a:r>
            <a:rPr kumimoji="1" lang="en-US" altLang="ja-JP" sz="1200">
              <a:latin typeface="ＭＳ Ｐゴシック"/>
            </a:rPr>
            <a:t>96.1</a:t>
          </a:r>
          <a:r>
            <a:rPr kumimoji="1" lang="ja-JP" altLang="en-US" sz="1200">
              <a:latin typeface="ＭＳ Ｐゴシック"/>
            </a:rPr>
            <a:t>％となっており、類似団体と比較しても大きな開きがあるが、公債費以外の要素については、扶助費、その他（繰出金）が経常収支比率を押し上げているものの、類似団体平均より＋</a:t>
          </a:r>
          <a:r>
            <a:rPr kumimoji="1" lang="en-US" altLang="ja-JP" sz="1200">
              <a:latin typeface="ＭＳ Ｐゴシック"/>
            </a:rPr>
            <a:t>1.8</a:t>
          </a:r>
          <a:r>
            <a:rPr kumimoji="1" lang="ja-JP" altLang="en-US" sz="1200">
              <a:latin typeface="ＭＳ Ｐゴシック"/>
            </a:rPr>
            <a:t>ポイントと若干高い程度である。扶助費及び繰出金の適正な支出に努める。</a:t>
          </a: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7578"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79"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7580"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18</xdr:col>
      <xdr:colOff>82550</xdr:colOff>
      <xdr:row>81</xdr:row>
      <xdr:rowOff>69850</xdr:rowOff>
    </xdr:from>
    <xdr:to>
      <xdr:col>24</xdr:col>
      <xdr:colOff>590550</xdr:colOff>
      <xdr:row>81</xdr:row>
      <xdr:rowOff>69850</xdr:rowOff>
    </xdr:to>
    <xdr:cxnSp macro="">
      <xdr:nvCxnSpPr>
        <xdr:cNvPr id="7581"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80</xdr:row>
      <xdr:rowOff>99060</xdr:rowOff>
    </xdr:from>
    <xdr:to>
      <xdr:col>18</xdr:col>
      <xdr:colOff>81915</xdr:colOff>
      <xdr:row>82</xdr:row>
      <xdr:rowOff>14605</xdr:rowOff>
    </xdr:to>
    <xdr:sp macro="" textlink="">
      <xdr:nvSpPr>
        <xdr:cNvPr id="7582"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dr:col>18</xdr:col>
      <xdr:colOff>82550</xdr:colOff>
      <xdr:row>78</xdr:row>
      <xdr:rowOff>127000</xdr:rowOff>
    </xdr:from>
    <xdr:to>
      <xdr:col>24</xdr:col>
      <xdr:colOff>590550</xdr:colOff>
      <xdr:row>78</xdr:row>
      <xdr:rowOff>127000</xdr:rowOff>
    </xdr:to>
    <xdr:cxnSp macro="">
      <xdr:nvCxnSpPr>
        <xdr:cNvPr id="7583"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77</xdr:row>
      <xdr:rowOff>156210</xdr:rowOff>
    </xdr:from>
    <xdr:to>
      <xdr:col>18</xdr:col>
      <xdr:colOff>81915</xdr:colOff>
      <xdr:row>79</xdr:row>
      <xdr:rowOff>71755</xdr:rowOff>
    </xdr:to>
    <xdr:sp macro="" textlink="">
      <xdr:nvSpPr>
        <xdr:cNvPr id="7584"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twoCellAnchor>
  <xdr:twoCellAnchor>
    <xdr:from>
      <xdr:col>18</xdr:col>
      <xdr:colOff>82550</xdr:colOff>
      <xdr:row>76</xdr:row>
      <xdr:rowOff>12700</xdr:rowOff>
    </xdr:from>
    <xdr:to>
      <xdr:col>24</xdr:col>
      <xdr:colOff>590550</xdr:colOff>
      <xdr:row>76</xdr:row>
      <xdr:rowOff>12700</xdr:rowOff>
    </xdr:to>
    <xdr:cxnSp macro="">
      <xdr:nvCxnSpPr>
        <xdr:cNvPr id="7585"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75</xdr:row>
      <xdr:rowOff>41910</xdr:rowOff>
    </xdr:from>
    <xdr:to>
      <xdr:col>18</xdr:col>
      <xdr:colOff>81915</xdr:colOff>
      <xdr:row>76</xdr:row>
      <xdr:rowOff>128905</xdr:rowOff>
    </xdr:to>
    <xdr:sp macro="" textlink="">
      <xdr:nvSpPr>
        <xdr:cNvPr id="7586"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twoCellAnchor>
  <xdr:twoCellAnchor>
    <xdr:from>
      <xdr:col>18</xdr:col>
      <xdr:colOff>82550</xdr:colOff>
      <xdr:row>73</xdr:row>
      <xdr:rowOff>69850</xdr:rowOff>
    </xdr:from>
    <xdr:to>
      <xdr:col>24</xdr:col>
      <xdr:colOff>590550</xdr:colOff>
      <xdr:row>73</xdr:row>
      <xdr:rowOff>69850</xdr:rowOff>
    </xdr:to>
    <xdr:cxnSp macro="">
      <xdr:nvCxnSpPr>
        <xdr:cNvPr id="7587"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99060</xdr:rowOff>
    </xdr:from>
    <xdr:to>
      <xdr:col>18</xdr:col>
      <xdr:colOff>81915</xdr:colOff>
      <xdr:row>74</xdr:row>
      <xdr:rowOff>14605</xdr:rowOff>
    </xdr:to>
    <xdr:sp macro="" textlink="">
      <xdr:nvSpPr>
        <xdr:cNvPr id="7588"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89"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7590"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9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97790</xdr:rowOff>
    </xdr:to>
    <xdr:cxnSp macro="">
      <xdr:nvCxnSpPr>
        <xdr:cNvPr id="7592" name="直線コネクタ 424"/>
        <xdr:cNvCxnSpPr/>
      </xdr:nvCxnSpPr>
      <xdr:spPr>
        <a:xfrm flipV="1">
          <a:off x="16510000" y="1276858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81</xdr:row>
      <xdr:rowOff>69215</xdr:rowOff>
    </xdr:from>
    <xdr:to>
      <xdr:col>25</xdr:col>
      <xdr:colOff>196850</xdr:colOff>
      <xdr:row>82</xdr:row>
      <xdr:rowOff>156845</xdr:rowOff>
    </xdr:to>
    <xdr:sp macro="" textlink="">
      <xdr:nvSpPr>
        <xdr:cNvPr id="7593" name="公債費以外最小値テキスト"/>
        <xdr:cNvSpPr txBox="1"/>
      </xdr:nvSpPr>
      <xdr:spPr>
        <a:xfrm>
          <a:off x="16598900" y="1395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twoCellAnchor>
  <xdr:twoCellAnchor>
    <xdr:from>
      <xdr:col>23</xdr:col>
      <xdr:colOff>628650</xdr:colOff>
      <xdr:row>81</xdr:row>
      <xdr:rowOff>97790</xdr:rowOff>
    </xdr:from>
    <xdr:to>
      <xdr:col>24</xdr:col>
      <xdr:colOff>120650</xdr:colOff>
      <xdr:row>81</xdr:row>
      <xdr:rowOff>97790</xdr:rowOff>
    </xdr:to>
    <xdr:cxnSp macro="">
      <xdr:nvCxnSpPr>
        <xdr:cNvPr id="7594" name="直線コネクタ 426"/>
        <xdr:cNvCxnSpPr/>
      </xdr:nvCxnSpPr>
      <xdr:spPr>
        <a:xfrm>
          <a:off x="16421100" y="1398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72</xdr:row>
      <xdr:rowOff>167640</xdr:rowOff>
    </xdr:from>
    <xdr:to>
      <xdr:col>25</xdr:col>
      <xdr:colOff>196850</xdr:colOff>
      <xdr:row>74</xdr:row>
      <xdr:rowOff>83185</xdr:rowOff>
    </xdr:to>
    <xdr:sp macro="" textlink="">
      <xdr:nvSpPr>
        <xdr:cNvPr id="7595" name="公債費以外最大値テキスト"/>
        <xdr:cNvSpPr txBox="1"/>
      </xdr:nvSpPr>
      <xdr:spPr>
        <a:xfrm>
          <a:off x="16598900" y="1251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twoCellAnchor>
  <xdr:twoCellAnchor>
    <xdr:from>
      <xdr:col>23</xdr:col>
      <xdr:colOff>628650</xdr:colOff>
      <xdr:row>74</xdr:row>
      <xdr:rowOff>81280</xdr:rowOff>
    </xdr:from>
    <xdr:to>
      <xdr:col>24</xdr:col>
      <xdr:colOff>120650</xdr:colOff>
      <xdr:row>74</xdr:row>
      <xdr:rowOff>81280</xdr:rowOff>
    </xdr:to>
    <xdr:cxnSp macro="">
      <xdr:nvCxnSpPr>
        <xdr:cNvPr id="7596" name="直線コネクタ 428"/>
        <xdr:cNvCxnSpPr/>
      </xdr:nvCxnSpPr>
      <xdr:spPr>
        <a:xfrm>
          <a:off x="16421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8255</xdr:rowOff>
    </xdr:from>
    <xdr:to>
      <xdr:col>24</xdr:col>
      <xdr:colOff>31750</xdr:colOff>
      <xdr:row>78</xdr:row>
      <xdr:rowOff>49530</xdr:rowOff>
    </xdr:to>
    <xdr:cxnSp macro="">
      <xdr:nvCxnSpPr>
        <xdr:cNvPr id="7597" name="直線コネクタ 429"/>
        <xdr:cNvCxnSpPr/>
      </xdr:nvCxnSpPr>
      <xdr:spPr>
        <a:xfrm>
          <a:off x="15671800" y="1338135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76</xdr:row>
      <xdr:rowOff>104140</xdr:rowOff>
    </xdr:from>
    <xdr:to>
      <xdr:col>25</xdr:col>
      <xdr:colOff>196850</xdr:colOff>
      <xdr:row>78</xdr:row>
      <xdr:rowOff>20320</xdr:rowOff>
    </xdr:to>
    <xdr:sp macro="" textlink="">
      <xdr:nvSpPr>
        <xdr:cNvPr id="7598" name="公債費以外平均値テキスト"/>
        <xdr:cNvSpPr txBox="1"/>
      </xdr:nvSpPr>
      <xdr:spPr>
        <a:xfrm>
          <a:off x="16598900" y="13134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twoCellAnchor>
  <xdr:twoCellAnchor>
    <xdr:from>
      <xdr:col>23</xdr:col>
      <xdr:colOff>666750</xdr:colOff>
      <xdr:row>77</xdr:row>
      <xdr:rowOff>87630</xdr:rowOff>
    </xdr:from>
    <xdr:to>
      <xdr:col>24</xdr:col>
      <xdr:colOff>82550</xdr:colOff>
      <xdr:row>78</xdr:row>
      <xdr:rowOff>17780</xdr:rowOff>
    </xdr:to>
    <xdr:sp macro="" textlink="">
      <xdr:nvSpPr>
        <xdr:cNvPr id="7599"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133985</xdr:rowOff>
    </xdr:from>
    <xdr:to>
      <xdr:col>22</xdr:col>
      <xdr:colOff>565150</xdr:colOff>
      <xdr:row>78</xdr:row>
      <xdr:rowOff>8255</xdr:rowOff>
    </xdr:to>
    <xdr:cxnSp macro="">
      <xdr:nvCxnSpPr>
        <xdr:cNvPr id="7600" name="直線コネクタ 432"/>
        <xdr:cNvCxnSpPr/>
      </xdr:nvCxnSpPr>
      <xdr:spPr>
        <a:xfrm>
          <a:off x="14782800" y="133356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117475</xdr:rowOff>
    </xdr:from>
    <xdr:to>
      <xdr:col>22</xdr:col>
      <xdr:colOff>615950</xdr:colOff>
      <xdr:row>77</xdr:row>
      <xdr:rowOff>47625</xdr:rowOff>
    </xdr:to>
    <xdr:sp macro="" textlink="">
      <xdr:nvSpPr>
        <xdr:cNvPr id="7601" name="フローチャート : 判断 433"/>
        <xdr:cNvSpPr/>
      </xdr:nvSpPr>
      <xdr:spPr>
        <a:xfrm>
          <a:off x="15621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75</xdr:row>
      <xdr:rowOff>57785</xdr:rowOff>
    </xdr:from>
    <xdr:to>
      <xdr:col>23</xdr:col>
      <xdr:colOff>234950</xdr:colOff>
      <xdr:row>76</xdr:row>
      <xdr:rowOff>145415</xdr:rowOff>
    </xdr:to>
    <xdr:sp macro="" textlink="">
      <xdr:nvSpPr>
        <xdr:cNvPr id="7602" name="テキスト ボックス 434"/>
        <xdr:cNvSpPr txBox="1"/>
      </xdr:nvSpPr>
      <xdr:spPr>
        <a:xfrm>
          <a:off x="15290800" y="12916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twoCellAnchor>
  <xdr:twoCellAnchor>
    <xdr:from>
      <xdr:col>20</xdr:col>
      <xdr:colOff>158750</xdr:colOff>
      <xdr:row>77</xdr:row>
      <xdr:rowOff>97790</xdr:rowOff>
    </xdr:from>
    <xdr:to>
      <xdr:col>21</xdr:col>
      <xdr:colOff>361950</xdr:colOff>
      <xdr:row>77</xdr:row>
      <xdr:rowOff>133985</xdr:rowOff>
    </xdr:to>
    <xdr:cxnSp macro="">
      <xdr:nvCxnSpPr>
        <xdr:cNvPr id="7603" name="直線コネクタ 435"/>
        <xdr:cNvCxnSpPr/>
      </xdr:nvCxnSpPr>
      <xdr:spPr>
        <a:xfrm>
          <a:off x="13893800" y="132994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53340</xdr:rowOff>
    </xdr:from>
    <xdr:to>
      <xdr:col>21</xdr:col>
      <xdr:colOff>412750</xdr:colOff>
      <xdr:row>76</xdr:row>
      <xdr:rowOff>154940</xdr:rowOff>
    </xdr:to>
    <xdr:sp macro="" textlink="">
      <xdr:nvSpPr>
        <xdr:cNvPr id="7604" name="フローチャート : 判断 436"/>
        <xdr:cNvSpPr/>
      </xdr:nvSpPr>
      <xdr:spPr>
        <a:xfrm>
          <a:off x="14732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74</xdr:row>
      <xdr:rowOff>165100</xdr:rowOff>
    </xdr:from>
    <xdr:to>
      <xdr:col>22</xdr:col>
      <xdr:colOff>57150</xdr:colOff>
      <xdr:row>76</xdr:row>
      <xdr:rowOff>81280</xdr:rowOff>
    </xdr:to>
    <xdr:sp macro="" textlink="">
      <xdr:nvSpPr>
        <xdr:cNvPr id="7605" name="テキスト ボックス 437"/>
        <xdr:cNvSpPr txBox="1"/>
      </xdr:nvSpPr>
      <xdr:spPr>
        <a:xfrm>
          <a:off x="14401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twoCellAnchor>
  <xdr:twoCellAnchor>
    <xdr:from>
      <xdr:col>18</xdr:col>
      <xdr:colOff>641350</xdr:colOff>
      <xdr:row>77</xdr:row>
      <xdr:rowOff>55880</xdr:rowOff>
    </xdr:from>
    <xdr:to>
      <xdr:col>20</xdr:col>
      <xdr:colOff>158750</xdr:colOff>
      <xdr:row>77</xdr:row>
      <xdr:rowOff>97790</xdr:rowOff>
    </xdr:to>
    <xdr:cxnSp macro="">
      <xdr:nvCxnSpPr>
        <xdr:cNvPr id="7606" name="直線コネクタ 438"/>
        <xdr:cNvCxnSpPr/>
      </xdr:nvCxnSpPr>
      <xdr:spPr>
        <a:xfrm>
          <a:off x="13004800" y="132575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71755</xdr:rowOff>
    </xdr:from>
    <xdr:to>
      <xdr:col>20</xdr:col>
      <xdr:colOff>209550</xdr:colOff>
      <xdr:row>77</xdr:row>
      <xdr:rowOff>1905</xdr:rowOff>
    </xdr:to>
    <xdr:sp macro="" textlink="">
      <xdr:nvSpPr>
        <xdr:cNvPr id="7607" name="フローチャート : 判断 439"/>
        <xdr:cNvSpPr/>
      </xdr:nvSpPr>
      <xdr:spPr>
        <a:xfrm>
          <a:off x="138430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75</xdr:row>
      <xdr:rowOff>12065</xdr:rowOff>
    </xdr:from>
    <xdr:to>
      <xdr:col>20</xdr:col>
      <xdr:colOff>539115</xdr:colOff>
      <xdr:row>76</xdr:row>
      <xdr:rowOff>99695</xdr:rowOff>
    </xdr:to>
    <xdr:sp macro="" textlink="">
      <xdr:nvSpPr>
        <xdr:cNvPr id="7608" name="テキスト ボックス 440"/>
        <xdr:cNvSpPr txBox="1"/>
      </xdr:nvSpPr>
      <xdr:spPr>
        <a:xfrm>
          <a:off x="13512800" y="12870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twoCellAnchor>
  <xdr:twoCellAnchor>
    <xdr:from>
      <xdr:col>18</xdr:col>
      <xdr:colOff>590550</xdr:colOff>
      <xdr:row>76</xdr:row>
      <xdr:rowOff>30480</xdr:rowOff>
    </xdr:from>
    <xdr:to>
      <xdr:col>19</xdr:col>
      <xdr:colOff>6350</xdr:colOff>
      <xdr:row>76</xdr:row>
      <xdr:rowOff>132080</xdr:rowOff>
    </xdr:to>
    <xdr:sp macro="" textlink="">
      <xdr:nvSpPr>
        <xdr:cNvPr id="7609"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74</xdr:row>
      <xdr:rowOff>142240</xdr:rowOff>
    </xdr:from>
    <xdr:to>
      <xdr:col>19</xdr:col>
      <xdr:colOff>335915</xdr:colOff>
      <xdr:row>76</xdr:row>
      <xdr:rowOff>58420</xdr:rowOff>
    </xdr:to>
    <xdr:sp macro="" textlink="">
      <xdr:nvSpPr>
        <xdr:cNvPr id="7610" name="テキスト ボックス 442"/>
        <xdr:cNvSpPr txBox="1"/>
      </xdr:nvSpPr>
      <xdr:spPr>
        <a:xfrm>
          <a:off x="12623800" y="1282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7611" name="テキスト ボックス 443"/>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7612" name="テキスト ボックス 444"/>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7613" name="テキスト ボックス 445"/>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7614"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7615" name="テキスト ボックス 447"/>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23</xdr:col>
      <xdr:colOff>666750</xdr:colOff>
      <xdr:row>77</xdr:row>
      <xdr:rowOff>170180</xdr:rowOff>
    </xdr:from>
    <xdr:to>
      <xdr:col>24</xdr:col>
      <xdr:colOff>82550</xdr:colOff>
      <xdr:row>78</xdr:row>
      <xdr:rowOff>100330</xdr:rowOff>
    </xdr:to>
    <xdr:sp macro="" textlink="">
      <xdr:nvSpPr>
        <xdr:cNvPr id="7616" name="円/楕円 448"/>
        <xdr:cNvSpPr/>
      </xdr:nvSpPr>
      <xdr:spPr>
        <a:xfrm>
          <a:off x="164592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120650</xdr:colOff>
      <xdr:row>77</xdr:row>
      <xdr:rowOff>142240</xdr:rowOff>
    </xdr:from>
    <xdr:to>
      <xdr:col>25</xdr:col>
      <xdr:colOff>196850</xdr:colOff>
      <xdr:row>79</xdr:row>
      <xdr:rowOff>58420</xdr:rowOff>
    </xdr:to>
    <xdr:sp macro="" textlink="">
      <xdr:nvSpPr>
        <xdr:cNvPr id="7617" name="公債費以外該当値テキスト"/>
        <xdr:cNvSpPr txBox="1"/>
      </xdr:nvSpPr>
      <xdr:spPr>
        <a:xfrm>
          <a:off x="1659890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twoCellAnchor>
  <xdr:twoCellAnchor>
    <xdr:from>
      <xdr:col>22</xdr:col>
      <xdr:colOff>514350</xdr:colOff>
      <xdr:row>77</xdr:row>
      <xdr:rowOff>128905</xdr:rowOff>
    </xdr:from>
    <xdr:to>
      <xdr:col>22</xdr:col>
      <xdr:colOff>615950</xdr:colOff>
      <xdr:row>78</xdr:row>
      <xdr:rowOff>59055</xdr:rowOff>
    </xdr:to>
    <xdr:sp macro="" textlink="">
      <xdr:nvSpPr>
        <xdr:cNvPr id="7618" name="円/楕円 450"/>
        <xdr:cNvSpPr/>
      </xdr:nvSpPr>
      <xdr:spPr>
        <a:xfrm>
          <a:off x="15621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78</xdr:row>
      <xdr:rowOff>43815</xdr:rowOff>
    </xdr:from>
    <xdr:to>
      <xdr:col>23</xdr:col>
      <xdr:colOff>234950</xdr:colOff>
      <xdr:row>79</xdr:row>
      <xdr:rowOff>130810</xdr:rowOff>
    </xdr:to>
    <xdr:sp macro="" textlink="">
      <xdr:nvSpPr>
        <xdr:cNvPr id="7619" name="テキスト ボックス 451"/>
        <xdr:cNvSpPr txBox="1"/>
      </xdr:nvSpPr>
      <xdr:spPr>
        <a:xfrm>
          <a:off x="15290800" y="13416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twoCellAnchor>
  <xdr:twoCellAnchor>
    <xdr:from>
      <xdr:col>21</xdr:col>
      <xdr:colOff>311150</xdr:colOff>
      <xdr:row>77</xdr:row>
      <xdr:rowOff>83185</xdr:rowOff>
    </xdr:from>
    <xdr:to>
      <xdr:col>21</xdr:col>
      <xdr:colOff>412750</xdr:colOff>
      <xdr:row>78</xdr:row>
      <xdr:rowOff>13335</xdr:rowOff>
    </xdr:to>
    <xdr:sp macro="" textlink="">
      <xdr:nvSpPr>
        <xdr:cNvPr id="7620" name="円/楕円 452"/>
        <xdr:cNvSpPr/>
      </xdr:nvSpPr>
      <xdr:spPr>
        <a:xfrm>
          <a:off x="147320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77</xdr:row>
      <xdr:rowOff>169545</xdr:rowOff>
    </xdr:from>
    <xdr:to>
      <xdr:col>22</xdr:col>
      <xdr:colOff>57150</xdr:colOff>
      <xdr:row>79</xdr:row>
      <xdr:rowOff>85090</xdr:rowOff>
    </xdr:to>
    <xdr:sp macro="" textlink="">
      <xdr:nvSpPr>
        <xdr:cNvPr id="7621" name="テキスト ボックス 453"/>
        <xdr:cNvSpPr txBox="1"/>
      </xdr:nvSpPr>
      <xdr:spPr>
        <a:xfrm>
          <a:off x="14401800" y="1337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twoCellAnchor>
  <xdr:twoCellAnchor>
    <xdr:from>
      <xdr:col>20</xdr:col>
      <xdr:colOff>107950</xdr:colOff>
      <xdr:row>77</xdr:row>
      <xdr:rowOff>46355</xdr:rowOff>
    </xdr:from>
    <xdr:to>
      <xdr:col>20</xdr:col>
      <xdr:colOff>209550</xdr:colOff>
      <xdr:row>77</xdr:row>
      <xdr:rowOff>147955</xdr:rowOff>
    </xdr:to>
    <xdr:sp macro="" textlink="">
      <xdr:nvSpPr>
        <xdr:cNvPr id="7622" name="円/楕円 454"/>
        <xdr:cNvSpPr/>
      </xdr:nvSpPr>
      <xdr:spPr>
        <a:xfrm>
          <a:off x="13843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77</xdr:row>
      <xdr:rowOff>132715</xdr:rowOff>
    </xdr:from>
    <xdr:to>
      <xdr:col>20</xdr:col>
      <xdr:colOff>539115</xdr:colOff>
      <xdr:row>79</xdr:row>
      <xdr:rowOff>48260</xdr:rowOff>
    </xdr:to>
    <xdr:sp macro="" textlink="">
      <xdr:nvSpPr>
        <xdr:cNvPr id="7623" name="テキスト ボックス 455"/>
        <xdr:cNvSpPr txBox="1"/>
      </xdr:nvSpPr>
      <xdr:spPr>
        <a:xfrm>
          <a:off x="13512800" y="13334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twoCellAnchor>
  <xdr:twoCellAnchor>
    <xdr:from>
      <xdr:col>18</xdr:col>
      <xdr:colOff>590550</xdr:colOff>
      <xdr:row>77</xdr:row>
      <xdr:rowOff>5080</xdr:rowOff>
    </xdr:from>
    <xdr:to>
      <xdr:col>19</xdr:col>
      <xdr:colOff>6350</xdr:colOff>
      <xdr:row>77</xdr:row>
      <xdr:rowOff>106680</xdr:rowOff>
    </xdr:to>
    <xdr:sp macro="" textlink="">
      <xdr:nvSpPr>
        <xdr:cNvPr id="7624" name="円/楕円 456"/>
        <xdr:cNvSpPr/>
      </xdr:nvSpPr>
      <xdr:spPr>
        <a:xfrm>
          <a:off x="12954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77</xdr:row>
      <xdr:rowOff>91440</xdr:rowOff>
    </xdr:from>
    <xdr:to>
      <xdr:col>19</xdr:col>
      <xdr:colOff>335915</xdr:colOff>
      <xdr:row>79</xdr:row>
      <xdr:rowOff>7620</xdr:rowOff>
    </xdr:to>
    <xdr:sp macro="" textlink="">
      <xdr:nvSpPr>
        <xdr:cNvPr id="7625" name="テキスト ボックス 457"/>
        <xdr:cNvSpPr txBox="1"/>
      </xdr:nvSpPr>
      <xdr:spPr>
        <a:xfrm>
          <a:off x="12623800" y="13293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福岡県直方市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8201"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8202"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8203"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8204"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8205"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8206"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8207"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8208"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8209"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8210"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8211"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8212"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8213"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8214"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8215"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8216"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8217"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8218"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19"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8220"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8221"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8222"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xdr:col>
      <xdr:colOff>1026160</xdr:colOff>
      <xdr:row>20</xdr:row>
      <xdr:rowOff>79375</xdr:rowOff>
    </xdr:from>
    <xdr:to>
      <xdr:col>5</xdr:col>
      <xdr:colOff>733425</xdr:colOff>
      <xdr:row>20</xdr:row>
      <xdr:rowOff>79375</xdr:rowOff>
    </xdr:to>
    <xdr:cxnSp macro="">
      <xdr:nvCxnSpPr>
        <xdr:cNvPr id="8223"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19</xdr:row>
      <xdr:rowOff>109220</xdr:rowOff>
    </xdr:from>
    <xdr:to>
      <xdr:col>1</xdr:col>
      <xdr:colOff>1036955</xdr:colOff>
      <xdr:row>21</xdr:row>
      <xdr:rowOff>24765</xdr:rowOff>
    </xdr:to>
    <xdr:sp macro="" textlink="">
      <xdr:nvSpPr>
        <xdr:cNvPr id="8224" name="テキスト ボックス 32"/>
        <xdr:cNvSpPr txBox="1"/>
      </xdr:nvSpPr>
      <xdr:spPr>
        <a:xfrm>
          <a:off x="1409065"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xdr:col>
      <xdr:colOff>1026160</xdr:colOff>
      <xdr:row>18</xdr:row>
      <xdr:rowOff>41275</xdr:rowOff>
    </xdr:from>
    <xdr:to>
      <xdr:col>5</xdr:col>
      <xdr:colOff>733425</xdr:colOff>
      <xdr:row>18</xdr:row>
      <xdr:rowOff>41275</xdr:rowOff>
    </xdr:to>
    <xdr:cxnSp macro="">
      <xdr:nvCxnSpPr>
        <xdr:cNvPr id="8225"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17</xdr:row>
      <xdr:rowOff>70485</xdr:rowOff>
    </xdr:from>
    <xdr:to>
      <xdr:col>1</xdr:col>
      <xdr:colOff>1036955</xdr:colOff>
      <xdr:row>18</xdr:row>
      <xdr:rowOff>158115</xdr:rowOff>
    </xdr:to>
    <xdr:sp macro="" textlink="">
      <xdr:nvSpPr>
        <xdr:cNvPr id="8226"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xdr:col>
      <xdr:colOff>1026160</xdr:colOff>
      <xdr:row>16</xdr:row>
      <xdr:rowOff>3175</xdr:rowOff>
    </xdr:from>
    <xdr:to>
      <xdr:col>5</xdr:col>
      <xdr:colOff>733425</xdr:colOff>
      <xdr:row>16</xdr:row>
      <xdr:rowOff>3175</xdr:rowOff>
    </xdr:to>
    <xdr:cxnSp macro="">
      <xdr:nvCxnSpPr>
        <xdr:cNvPr id="8227"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15</xdr:row>
      <xdr:rowOff>32385</xdr:rowOff>
    </xdr:from>
    <xdr:to>
      <xdr:col>1</xdr:col>
      <xdr:colOff>1036955</xdr:colOff>
      <xdr:row>16</xdr:row>
      <xdr:rowOff>119380</xdr:rowOff>
    </xdr:to>
    <xdr:sp macro="" textlink="">
      <xdr:nvSpPr>
        <xdr:cNvPr id="8228" name="テキスト ボックス 36"/>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twoCellAnchor>
  <xdr:twoCellAnchor>
    <xdr:from>
      <xdr:col>1</xdr:col>
      <xdr:colOff>1026160</xdr:colOff>
      <xdr:row>13</xdr:row>
      <xdr:rowOff>136525</xdr:rowOff>
    </xdr:from>
    <xdr:to>
      <xdr:col>5</xdr:col>
      <xdr:colOff>733425</xdr:colOff>
      <xdr:row>13</xdr:row>
      <xdr:rowOff>136525</xdr:rowOff>
    </xdr:to>
    <xdr:cxnSp macro="">
      <xdr:nvCxnSpPr>
        <xdr:cNvPr id="8229"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12</xdr:row>
      <xdr:rowOff>166370</xdr:rowOff>
    </xdr:from>
    <xdr:to>
      <xdr:col>1</xdr:col>
      <xdr:colOff>1036955</xdr:colOff>
      <xdr:row>14</xdr:row>
      <xdr:rowOff>81915</xdr:rowOff>
    </xdr:to>
    <xdr:sp macro="" textlink="">
      <xdr:nvSpPr>
        <xdr:cNvPr id="8230" name="テキスト ボックス 38"/>
        <xdr:cNvSpPr txBox="1"/>
      </xdr:nvSpPr>
      <xdr:spPr>
        <a:xfrm>
          <a:off x="1409065" y="2271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1</xdr:col>
      <xdr:colOff>1026160</xdr:colOff>
      <xdr:row>11</xdr:row>
      <xdr:rowOff>98425</xdr:rowOff>
    </xdr:from>
    <xdr:to>
      <xdr:col>5</xdr:col>
      <xdr:colOff>733425</xdr:colOff>
      <xdr:row>11</xdr:row>
      <xdr:rowOff>98425</xdr:rowOff>
    </xdr:to>
    <xdr:cxnSp macro="">
      <xdr:nvCxnSpPr>
        <xdr:cNvPr id="8231"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127635</xdr:rowOff>
    </xdr:from>
    <xdr:to>
      <xdr:col>1</xdr:col>
      <xdr:colOff>1036955</xdr:colOff>
      <xdr:row>12</xdr:row>
      <xdr:rowOff>43815</xdr:rowOff>
    </xdr:to>
    <xdr:sp macro="" textlink="">
      <xdr:nvSpPr>
        <xdr:cNvPr id="8232"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8233"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8234" name="テキスト ボックス 42"/>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35"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13</xdr:row>
      <xdr:rowOff>12700</xdr:rowOff>
    </xdr:from>
    <xdr:to>
      <xdr:col>4</xdr:col>
      <xdr:colOff>1118235</xdr:colOff>
      <xdr:row>19</xdr:row>
      <xdr:rowOff>113665</xdr:rowOff>
    </xdr:to>
    <xdr:cxnSp macro="">
      <xdr:nvCxnSpPr>
        <xdr:cNvPr id="8236" name="直線コネクタ 44"/>
        <xdr:cNvCxnSpPr/>
      </xdr:nvCxnSpPr>
      <xdr:spPr>
        <a:xfrm flipV="1">
          <a:off x="5652135" y="2289175"/>
          <a:ext cx="0" cy="11296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19</xdr:row>
      <xdr:rowOff>86360</xdr:rowOff>
    </xdr:from>
    <xdr:to>
      <xdr:col>5</xdr:col>
      <xdr:colOff>835660</xdr:colOff>
      <xdr:row>21</xdr:row>
      <xdr:rowOff>1905</xdr:rowOff>
    </xdr:to>
    <xdr:sp macro="" textlink="">
      <xdr:nvSpPr>
        <xdr:cNvPr id="8237" name="人口1人当たり決算額の推移最小値テキスト130"/>
        <xdr:cNvSpPr txBox="1"/>
      </xdr:nvSpPr>
      <xdr:spPr>
        <a:xfrm>
          <a:off x="5740400" y="339153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twoCellAnchor>
  <xdr:twoCellAnchor>
    <xdr:from>
      <xdr:col>4</xdr:col>
      <xdr:colOff>1028065</xdr:colOff>
      <xdr:row>19</xdr:row>
      <xdr:rowOff>113665</xdr:rowOff>
    </xdr:from>
    <xdr:to>
      <xdr:col>5</xdr:col>
      <xdr:colOff>73025</xdr:colOff>
      <xdr:row>19</xdr:row>
      <xdr:rowOff>113665</xdr:rowOff>
    </xdr:to>
    <xdr:cxnSp macro="">
      <xdr:nvCxnSpPr>
        <xdr:cNvPr id="8238" name="直線コネクタ 46"/>
        <xdr:cNvCxnSpPr/>
      </xdr:nvCxnSpPr>
      <xdr:spPr>
        <a:xfrm>
          <a:off x="5561965" y="341884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11</xdr:row>
      <xdr:rowOff>99060</xdr:rowOff>
    </xdr:from>
    <xdr:to>
      <xdr:col>5</xdr:col>
      <xdr:colOff>835660</xdr:colOff>
      <xdr:row>13</xdr:row>
      <xdr:rowOff>14605</xdr:rowOff>
    </xdr:to>
    <xdr:sp macro="" textlink="">
      <xdr:nvSpPr>
        <xdr:cNvPr id="8239" name="人口1人当たり決算額の推移最大値テキスト130"/>
        <xdr:cNvSpPr txBox="1"/>
      </xdr:nvSpPr>
      <xdr:spPr>
        <a:xfrm>
          <a:off x="5740400" y="203263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twoCellAnchor>
  <xdr:twoCellAnchor>
    <xdr:from>
      <xdr:col>4</xdr:col>
      <xdr:colOff>1028065</xdr:colOff>
      <xdr:row>13</xdr:row>
      <xdr:rowOff>12700</xdr:rowOff>
    </xdr:from>
    <xdr:to>
      <xdr:col>5</xdr:col>
      <xdr:colOff>73025</xdr:colOff>
      <xdr:row>13</xdr:row>
      <xdr:rowOff>12700</xdr:rowOff>
    </xdr:to>
    <xdr:cxnSp macro="">
      <xdr:nvCxnSpPr>
        <xdr:cNvPr id="8240" name="直線コネクタ 48"/>
        <xdr:cNvCxnSpPr/>
      </xdr:nvCxnSpPr>
      <xdr:spPr>
        <a:xfrm>
          <a:off x="5561965" y="228917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20955</xdr:rowOff>
    </xdr:from>
    <xdr:to>
      <xdr:col>4</xdr:col>
      <xdr:colOff>1118235</xdr:colOff>
      <xdr:row>18</xdr:row>
      <xdr:rowOff>22860</xdr:rowOff>
    </xdr:to>
    <xdr:cxnSp macro="">
      <xdr:nvCxnSpPr>
        <xdr:cNvPr id="8241" name="直線コネクタ 49"/>
        <xdr:cNvCxnSpPr/>
      </xdr:nvCxnSpPr>
      <xdr:spPr>
        <a:xfrm flipV="1">
          <a:off x="5003800" y="3154680"/>
          <a:ext cx="648335"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16</xdr:row>
      <xdr:rowOff>41910</xdr:rowOff>
    </xdr:from>
    <xdr:to>
      <xdr:col>5</xdr:col>
      <xdr:colOff>835660</xdr:colOff>
      <xdr:row>17</xdr:row>
      <xdr:rowOff>128905</xdr:rowOff>
    </xdr:to>
    <xdr:sp macro="" textlink="">
      <xdr:nvSpPr>
        <xdr:cNvPr id="8242" name="人口1人当たり決算額の推移平均値テキスト130"/>
        <xdr:cNvSpPr txBox="1"/>
      </xdr:nvSpPr>
      <xdr:spPr>
        <a:xfrm>
          <a:off x="5740400" y="283273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twoCellAnchor>
  <xdr:twoCellAnchor>
    <xdr:from>
      <xdr:col>4</xdr:col>
      <xdr:colOff>1066800</xdr:colOff>
      <xdr:row>17</xdr:row>
      <xdr:rowOff>25400</xdr:rowOff>
    </xdr:from>
    <xdr:to>
      <xdr:col>5</xdr:col>
      <xdr:colOff>35560</xdr:colOff>
      <xdr:row>17</xdr:row>
      <xdr:rowOff>127000</xdr:rowOff>
    </xdr:to>
    <xdr:sp macro="" textlink="">
      <xdr:nvSpPr>
        <xdr:cNvPr id="8243" name="フローチャート : 判断 51"/>
        <xdr:cNvSpPr/>
      </xdr:nvSpPr>
      <xdr:spPr>
        <a:xfrm>
          <a:off x="5600700" y="29876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18</xdr:row>
      <xdr:rowOff>22860</xdr:rowOff>
    </xdr:from>
    <xdr:to>
      <xdr:col>4</xdr:col>
      <xdr:colOff>469900</xdr:colOff>
      <xdr:row>18</xdr:row>
      <xdr:rowOff>63500</xdr:rowOff>
    </xdr:to>
    <xdr:cxnSp macro="">
      <xdr:nvCxnSpPr>
        <xdr:cNvPr id="8244" name="直線コネクタ 52"/>
        <xdr:cNvCxnSpPr/>
      </xdr:nvCxnSpPr>
      <xdr:spPr>
        <a:xfrm flipV="1">
          <a:off x="4305935" y="3156585"/>
          <a:ext cx="697865"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72390</xdr:rowOff>
    </xdr:from>
    <xdr:to>
      <xdr:col>4</xdr:col>
      <xdr:colOff>520700</xdr:colOff>
      <xdr:row>17</xdr:row>
      <xdr:rowOff>2540</xdr:rowOff>
    </xdr:to>
    <xdr:sp macro="" textlink="">
      <xdr:nvSpPr>
        <xdr:cNvPr id="8245" name="フローチャート : 判断 53"/>
        <xdr:cNvSpPr/>
      </xdr:nvSpPr>
      <xdr:spPr>
        <a:xfrm>
          <a:off x="4953000" y="2863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xdr:col>
      <xdr:colOff>88900</xdr:colOff>
      <xdr:row>15</xdr:row>
      <xdr:rowOff>12700</xdr:rowOff>
    </xdr:from>
    <xdr:to>
      <xdr:col>4</xdr:col>
      <xdr:colOff>824230</xdr:colOff>
      <xdr:row>16</xdr:row>
      <xdr:rowOff>100330</xdr:rowOff>
    </xdr:to>
    <xdr:sp macro="" textlink="">
      <xdr:nvSpPr>
        <xdr:cNvPr id="8246" name="テキスト ボックス 54"/>
        <xdr:cNvSpPr txBox="1"/>
      </xdr:nvSpPr>
      <xdr:spPr>
        <a:xfrm>
          <a:off x="4622800" y="26320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twoCellAnchor>
  <xdr:twoCellAnchor>
    <xdr:from>
      <xdr:col>3</xdr:col>
      <xdr:colOff>206375</xdr:colOff>
      <xdr:row>18</xdr:row>
      <xdr:rowOff>30480</xdr:rowOff>
    </xdr:from>
    <xdr:to>
      <xdr:col>3</xdr:col>
      <xdr:colOff>905510</xdr:colOff>
      <xdr:row>18</xdr:row>
      <xdr:rowOff>63500</xdr:rowOff>
    </xdr:to>
    <xdr:cxnSp macro="">
      <xdr:nvCxnSpPr>
        <xdr:cNvPr id="8247" name="直線コネクタ 55"/>
        <xdr:cNvCxnSpPr/>
      </xdr:nvCxnSpPr>
      <xdr:spPr>
        <a:xfrm>
          <a:off x="3606800" y="3164205"/>
          <a:ext cx="699135"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99060</xdr:rowOff>
    </xdr:from>
    <xdr:to>
      <xdr:col>3</xdr:col>
      <xdr:colOff>956310</xdr:colOff>
      <xdr:row>17</xdr:row>
      <xdr:rowOff>29210</xdr:rowOff>
    </xdr:to>
    <xdr:sp macro="" textlink="">
      <xdr:nvSpPr>
        <xdr:cNvPr id="8248" name="フローチャート : 判断 56"/>
        <xdr:cNvSpPr/>
      </xdr:nvSpPr>
      <xdr:spPr>
        <a:xfrm>
          <a:off x="4254500" y="28898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xdr:col>
      <xdr:colOff>523875</xdr:colOff>
      <xdr:row>15</xdr:row>
      <xdr:rowOff>39370</xdr:rowOff>
    </xdr:from>
    <xdr:to>
      <xdr:col>4</xdr:col>
      <xdr:colOff>153035</xdr:colOff>
      <xdr:row>16</xdr:row>
      <xdr:rowOff>127000</xdr:rowOff>
    </xdr:to>
    <xdr:sp macro="" textlink="">
      <xdr:nvSpPr>
        <xdr:cNvPr id="8249" name="テキスト ボックス 57"/>
        <xdr:cNvSpPr txBox="1"/>
      </xdr:nvSpPr>
      <xdr:spPr>
        <a:xfrm>
          <a:off x="3924300" y="26587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twoCellAnchor>
  <xdr:twoCellAnchor>
    <xdr:from>
      <xdr:col>2</xdr:col>
      <xdr:colOff>641350</xdr:colOff>
      <xdr:row>18</xdr:row>
      <xdr:rowOff>8890</xdr:rowOff>
    </xdr:from>
    <xdr:to>
      <xdr:col>3</xdr:col>
      <xdr:colOff>206375</xdr:colOff>
      <xdr:row>18</xdr:row>
      <xdr:rowOff>30480</xdr:rowOff>
    </xdr:to>
    <xdr:cxnSp macro="">
      <xdr:nvCxnSpPr>
        <xdr:cNvPr id="8250" name="直線コネクタ 58"/>
        <xdr:cNvCxnSpPr/>
      </xdr:nvCxnSpPr>
      <xdr:spPr>
        <a:xfrm>
          <a:off x="2908300" y="314261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61595</xdr:rowOff>
    </xdr:from>
    <xdr:to>
      <xdr:col>3</xdr:col>
      <xdr:colOff>257175</xdr:colOff>
      <xdr:row>16</xdr:row>
      <xdr:rowOff>163195</xdr:rowOff>
    </xdr:to>
    <xdr:sp macro="" textlink="">
      <xdr:nvSpPr>
        <xdr:cNvPr id="8251" name="フローチャート : 判断 59"/>
        <xdr:cNvSpPr/>
      </xdr:nvSpPr>
      <xdr:spPr>
        <a:xfrm>
          <a:off x="3555365" y="28524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958215</xdr:colOff>
      <xdr:row>15</xdr:row>
      <xdr:rowOff>1905</xdr:rowOff>
    </xdr:from>
    <xdr:to>
      <xdr:col>3</xdr:col>
      <xdr:colOff>587375</xdr:colOff>
      <xdr:row>16</xdr:row>
      <xdr:rowOff>89535</xdr:rowOff>
    </xdr:to>
    <xdr:sp macro="" textlink="">
      <xdr:nvSpPr>
        <xdr:cNvPr id="8252" name="テキスト ボックス 60"/>
        <xdr:cNvSpPr txBox="1"/>
      </xdr:nvSpPr>
      <xdr:spPr>
        <a:xfrm>
          <a:off x="3225165" y="26212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twoCellAnchor>
  <xdr:twoCellAnchor>
    <xdr:from>
      <xdr:col>2</xdr:col>
      <xdr:colOff>590550</xdr:colOff>
      <xdr:row>16</xdr:row>
      <xdr:rowOff>17780</xdr:rowOff>
    </xdr:from>
    <xdr:to>
      <xdr:col>2</xdr:col>
      <xdr:colOff>692785</xdr:colOff>
      <xdr:row>16</xdr:row>
      <xdr:rowOff>119380</xdr:rowOff>
    </xdr:to>
    <xdr:sp macro="" textlink="">
      <xdr:nvSpPr>
        <xdr:cNvPr id="8253" name="フローチャート : 判断 61"/>
        <xdr:cNvSpPr/>
      </xdr:nvSpPr>
      <xdr:spPr>
        <a:xfrm>
          <a:off x="2857500" y="28086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260350</xdr:colOff>
      <xdr:row>14</xdr:row>
      <xdr:rowOff>129540</xdr:rowOff>
    </xdr:from>
    <xdr:to>
      <xdr:col>2</xdr:col>
      <xdr:colOff>1022985</xdr:colOff>
      <xdr:row>16</xdr:row>
      <xdr:rowOff>45720</xdr:rowOff>
    </xdr:to>
    <xdr:sp macro="" textlink="">
      <xdr:nvSpPr>
        <xdr:cNvPr id="8254" name="テキスト ボックス 62"/>
        <xdr:cNvSpPr txBox="1"/>
      </xdr:nvSpPr>
      <xdr:spPr>
        <a:xfrm>
          <a:off x="2527300" y="25774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8255"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8256" name="テキスト ボックス 64"/>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8257" name="テキスト ボックス 65"/>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8258"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8259"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4</xdr:col>
      <xdr:colOff>1066800</xdr:colOff>
      <xdr:row>17</xdr:row>
      <xdr:rowOff>141605</xdr:rowOff>
    </xdr:from>
    <xdr:to>
      <xdr:col>5</xdr:col>
      <xdr:colOff>35560</xdr:colOff>
      <xdr:row>18</xdr:row>
      <xdr:rowOff>71755</xdr:rowOff>
    </xdr:to>
    <xdr:sp macro="" textlink="">
      <xdr:nvSpPr>
        <xdr:cNvPr id="8260" name="円/楕円 68"/>
        <xdr:cNvSpPr/>
      </xdr:nvSpPr>
      <xdr:spPr>
        <a:xfrm>
          <a:off x="5600700" y="310388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xdr:col>
      <xdr:colOff>73025</xdr:colOff>
      <xdr:row>17</xdr:row>
      <xdr:rowOff>113665</xdr:rowOff>
    </xdr:from>
    <xdr:to>
      <xdr:col>5</xdr:col>
      <xdr:colOff>835660</xdr:colOff>
      <xdr:row>19</xdr:row>
      <xdr:rowOff>29210</xdr:rowOff>
    </xdr:to>
    <xdr:sp macro="" textlink="">
      <xdr:nvSpPr>
        <xdr:cNvPr id="8261" name="人口1人当たり決算額の推移該当値テキスト130"/>
        <xdr:cNvSpPr txBox="1"/>
      </xdr:nvSpPr>
      <xdr:spPr>
        <a:xfrm>
          <a:off x="5740400" y="307594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61,057</a:t>
          </a:r>
          <a:endParaRPr kumimoji="1" lang="ja-JP" altLang="en-US" sz="1000" b="1">
            <a:solidFill>
              <a:srgbClr val="FF0000"/>
            </a:solidFill>
            <a:latin typeface="ＭＳ Ｐゴシック"/>
          </a:endParaRPr>
        </a:p>
      </xdr:txBody>
    </xdr:sp>
    <xdr:clientData/>
  </xdr:twoCellAnchor>
  <xdr:twoCellAnchor>
    <xdr:from>
      <xdr:col>4</xdr:col>
      <xdr:colOff>419100</xdr:colOff>
      <xdr:row>17</xdr:row>
      <xdr:rowOff>143510</xdr:rowOff>
    </xdr:from>
    <xdr:to>
      <xdr:col>4</xdr:col>
      <xdr:colOff>520700</xdr:colOff>
      <xdr:row>18</xdr:row>
      <xdr:rowOff>73660</xdr:rowOff>
    </xdr:to>
    <xdr:sp macro="" textlink="">
      <xdr:nvSpPr>
        <xdr:cNvPr id="8262" name="円/楕円 70"/>
        <xdr:cNvSpPr/>
      </xdr:nvSpPr>
      <xdr:spPr>
        <a:xfrm>
          <a:off x="4953000" y="310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xdr:col>
      <xdr:colOff>88900</xdr:colOff>
      <xdr:row>18</xdr:row>
      <xdr:rowOff>58420</xdr:rowOff>
    </xdr:from>
    <xdr:to>
      <xdr:col>4</xdr:col>
      <xdr:colOff>824230</xdr:colOff>
      <xdr:row>19</xdr:row>
      <xdr:rowOff>146050</xdr:rowOff>
    </xdr:to>
    <xdr:sp macro="" textlink="">
      <xdr:nvSpPr>
        <xdr:cNvPr id="8263" name="テキスト ボックス 71"/>
        <xdr:cNvSpPr txBox="1"/>
      </xdr:nvSpPr>
      <xdr:spPr>
        <a:xfrm>
          <a:off x="4622800" y="31921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60,975</a:t>
          </a:r>
          <a:endParaRPr kumimoji="1" lang="ja-JP" altLang="en-US" sz="1000" b="1">
            <a:solidFill>
              <a:srgbClr val="FF0000"/>
            </a:solidFill>
            <a:latin typeface="ＭＳ Ｐゴシック"/>
          </a:endParaRPr>
        </a:p>
      </xdr:txBody>
    </xdr:sp>
    <xdr:clientData/>
  </xdr:twoCellAnchor>
  <xdr:twoCellAnchor>
    <xdr:from>
      <xdr:col>3</xdr:col>
      <xdr:colOff>854075</xdr:colOff>
      <xdr:row>18</xdr:row>
      <xdr:rowOff>12700</xdr:rowOff>
    </xdr:from>
    <xdr:to>
      <xdr:col>3</xdr:col>
      <xdr:colOff>956310</xdr:colOff>
      <xdr:row>18</xdr:row>
      <xdr:rowOff>114300</xdr:rowOff>
    </xdr:to>
    <xdr:sp macro="" textlink="">
      <xdr:nvSpPr>
        <xdr:cNvPr id="8264" name="円/楕円 72"/>
        <xdr:cNvSpPr/>
      </xdr:nvSpPr>
      <xdr:spPr>
        <a:xfrm>
          <a:off x="4254500" y="31464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xdr:col>
      <xdr:colOff>523875</xdr:colOff>
      <xdr:row>18</xdr:row>
      <xdr:rowOff>99060</xdr:rowOff>
    </xdr:from>
    <xdr:to>
      <xdr:col>4</xdr:col>
      <xdr:colOff>153035</xdr:colOff>
      <xdr:row>20</xdr:row>
      <xdr:rowOff>14605</xdr:rowOff>
    </xdr:to>
    <xdr:sp macro="" textlink="">
      <xdr:nvSpPr>
        <xdr:cNvPr id="8265" name="テキスト ボックス 73"/>
        <xdr:cNvSpPr txBox="1"/>
      </xdr:nvSpPr>
      <xdr:spPr>
        <a:xfrm>
          <a:off x="3924300" y="32327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58,841</a:t>
          </a:r>
          <a:endParaRPr kumimoji="1" lang="ja-JP" altLang="en-US" sz="1000" b="1">
            <a:solidFill>
              <a:srgbClr val="FF0000"/>
            </a:solidFill>
            <a:latin typeface="ＭＳ Ｐゴシック"/>
          </a:endParaRPr>
        </a:p>
      </xdr:txBody>
    </xdr:sp>
    <xdr:clientData/>
  </xdr:twoCellAnchor>
  <xdr:twoCellAnchor>
    <xdr:from>
      <xdr:col>3</xdr:col>
      <xdr:colOff>154940</xdr:colOff>
      <xdr:row>17</xdr:row>
      <xdr:rowOff>151130</xdr:rowOff>
    </xdr:from>
    <xdr:to>
      <xdr:col>3</xdr:col>
      <xdr:colOff>257175</xdr:colOff>
      <xdr:row>18</xdr:row>
      <xdr:rowOff>81280</xdr:rowOff>
    </xdr:to>
    <xdr:sp macro="" textlink="">
      <xdr:nvSpPr>
        <xdr:cNvPr id="8266" name="円/楕円 74"/>
        <xdr:cNvSpPr/>
      </xdr:nvSpPr>
      <xdr:spPr>
        <a:xfrm>
          <a:off x="3555365" y="311340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958215</xdr:colOff>
      <xdr:row>18</xdr:row>
      <xdr:rowOff>66040</xdr:rowOff>
    </xdr:from>
    <xdr:to>
      <xdr:col>3</xdr:col>
      <xdr:colOff>587375</xdr:colOff>
      <xdr:row>19</xdr:row>
      <xdr:rowOff>153035</xdr:rowOff>
    </xdr:to>
    <xdr:sp macro="" textlink="">
      <xdr:nvSpPr>
        <xdr:cNvPr id="8267" name="テキスト ボックス 75"/>
        <xdr:cNvSpPr txBox="1"/>
      </xdr:nvSpPr>
      <xdr:spPr>
        <a:xfrm>
          <a:off x="3225165" y="319976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60,576</a:t>
          </a:r>
          <a:endParaRPr kumimoji="1" lang="ja-JP" altLang="en-US" sz="1000" b="1">
            <a:solidFill>
              <a:srgbClr val="FF0000"/>
            </a:solidFill>
            <a:latin typeface="ＭＳ Ｐゴシック"/>
          </a:endParaRPr>
        </a:p>
      </xdr:txBody>
    </xdr:sp>
    <xdr:clientData/>
  </xdr:twoCellAnchor>
  <xdr:twoCellAnchor>
    <xdr:from>
      <xdr:col>2</xdr:col>
      <xdr:colOff>590550</xdr:colOff>
      <xdr:row>17</xdr:row>
      <xdr:rowOff>129540</xdr:rowOff>
    </xdr:from>
    <xdr:to>
      <xdr:col>2</xdr:col>
      <xdr:colOff>692785</xdr:colOff>
      <xdr:row>18</xdr:row>
      <xdr:rowOff>59690</xdr:rowOff>
    </xdr:to>
    <xdr:sp macro="" textlink="">
      <xdr:nvSpPr>
        <xdr:cNvPr id="8268" name="円/楕円 76"/>
        <xdr:cNvSpPr/>
      </xdr:nvSpPr>
      <xdr:spPr>
        <a:xfrm>
          <a:off x="2857500" y="30918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260350</xdr:colOff>
      <xdr:row>18</xdr:row>
      <xdr:rowOff>44450</xdr:rowOff>
    </xdr:from>
    <xdr:to>
      <xdr:col>2</xdr:col>
      <xdr:colOff>1022985</xdr:colOff>
      <xdr:row>19</xdr:row>
      <xdr:rowOff>132080</xdr:rowOff>
    </xdr:to>
    <xdr:sp macro="" textlink="">
      <xdr:nvSpPr>
        <xdr:cNvPr id="8269" name="テキスト ボックス 77"/>
        <xdr:cNvSpPr txBox="1"/>
      </xdr:nvSpPr>
      <xdr:spPr>
        <a:xfrm>
          <a:off x="2527300" y="31781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61,706</a:t>
          </a:r>
          <a:endParaRPr kumimoji="1" lang="ja-JP" altLang="en-US" sz="1000" b="1">
            <a:solidFill>
              <a:srgbClr val="FF0000"/>
            </a:solidFill>
            <a:latin typeface="ＭＳ Ｐゴシック"/>
          </a:endParaRP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8270"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71"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272"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73"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74"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75"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76"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77"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278"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279"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80"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81"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82"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8283"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8284"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39</xdr:row>
      <xdr:rowOff>12065</xdr:rowOff>
    </xdr:from>
    <xdr:to>
      <xdr:col>5</xdr:col>
      <xdr:colOff>733425</xdr:colOff>
      <xdr:row>39</xdr:row>
      <xdr:rowOff>12065</xdr:rowOff>
    </xdr:to>
    <xdr:cxnSp macro="">
      <xdr:nvCxnSpPr>
        <xdr:cNvPr id="8285" name="直線コネクタ 93"/>
        <xdr:cNvCxnSpPr/>
      </xdr:nvCxnSpPr>
      <xdr:spPr>
        <a:xfrm>
          <a:off x="2159635" y="76511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240665</xdr:rowOff>
    </xdr:from>
    <xdr:to>
      <xdr:col>5</xdr:col>
      <xdr:colOff>733425</xdr:colOff>
      <xdr:row>37</xdr:row>
      <xdr:rowOff>240665</xdr:rowOff>
    </xdr:to>
    <xdr:cxnSp macro="">
      <xdr:nvCxnSpPr>
        <xdr:cNvPr id="8286" name="直線コネクタ 94"/>
        <xdr:cNvCxnSpPr/>
      </xdr:nvCxnSpPr>
      <xdr:spPr>
        <a:xfrm>
          <a:off x="2159635" y="73653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37</xdr:row>
      <xdr:rowOff>99695</xdr:rowOff>
    </xdr:from>
    <xdr:to>
      <xdr:col>1</xdr:col>
      <xdr:colOff>1036955</xdr:colOff>
      <xdr:row>38</xdr:row>
      <xdr:rowOff>15240</xdr:rowOff>
    </xdr:to>
    <xdr:sp macro="" textlink="">
      <xdr:nvSpPr>
        <xdr:cNvPr id="8287" name="テキスト ボックス 95"/>
        <xdr:cNvSpPr txBox="1"/>
      </xdr:nvSpPr>
      <xdr:spPr>
        <a:xfrm>
          <a:off x="1409065" y="722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xdr:col>
      <xdr:colOff>1026160</xdr:colOff>
      <xdr:row>36</xdr:row>
      <xdr:rowOff>127000</xdr:rowOff>
    </xdr:from>
    <xdr:to>
      <xdr:col>5</xdr:col>
      <xdr:colOff>733425</xdr:colOff>
      <xdr:row>36</xdr:row>
      <xdr:rowOff>127000</xdr:rowOff>
    </xdr:to>
    <xdr:cxnSp macro="">
      <xdr:nvCxnSpPr>
        <xdr:cNvPr id="8288" name="直線コネクタ 96"/>
        <xdr:cNvCxnSpPr/>
      </xdr:nvCxnSpPr>
      <xdr:spPr>
        <a:xfrm>
          <a:off x="2159635" y="70802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328295</xdr:rowOff>
    </xdr:from>
    <xdr:to>
      <xdr:col>1</xdr:col>
      <xdr:colOff>1036955</xdr:colOff>
      <xdr:row>37</xdr:row>
      <xdr:rowOff>72390</xdr:rowOff>
    </xdr:to>
    <xdr:sp macro="" textlink="">
      <xdr:nvSpPr>
        <xdr:cNvPr id="8289" name="テキスト ボックス 97"/>
        <xdr:cNvSpPr txBox="1"/>
      </xdr:nvSpPr>
      <xdr:spPr>
        <a:xfrm>
          <a:off x="1409065" y="6938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twoCellAnchor>
  <xdr:twoCellAnchor>
    <xdr:from>
      <xdr:col>1</xdr:col>
      <xdr:colOff>1026160</xdr:colOff>
      <xdr:row>35</xdr:row>
      <xdr:rowOff>184150</xdr:rowOff>
    </xdr:from>
    <xdr:to>
      <xdr:col>5</xdr:col>
      <xdr:colOff>733425</xdr:colOff>
      <xdr:row>35</xdr:row>
      <xdr:rowOff>184150</xdr:rowOff>
    </xdr:to>
    <xdr:cxnSp macro="">
      <xdr:nvCxnSpPr>
        <xdr:cNvPr id="8290" name="直線コネクタ 98"/>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41910</xdr:rowOff>
    </xdr:from>
    <xdr:to>
      <xdr:col>1</xdr:col>
      <xdr:colOff>1036955</xdr:colOff>
      <xdr:row>35</xdr:row>
      <xdr:rowOff>299720</xdr:rowOff>
    </xdr:to>
    <xdr:sp macro="" textlink="">
      <xdr:nvSpPr>
        <xdr:cNvPr id="8291" name="テキスト ボックス 99"/>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xdr:col>
      <xdr:colOff>1026160</xdr:colOff>
      <xdr:row>34</xdr:row>
      <xdr:rowOff>240665</xdr:rowOff>
    </xdr:from>
    <xdr:to>
      <xdr:col>5</xdr:col>
      <xdr:colOff>733425</xdr:colOff>
      <xdr:row>34</xdr:row>
      <xdr:rowOff>240665</xdr:rowOff>
    </xdr:to>
    <xdr:cxnSp macro="">
      <xdr:nvCxnSpPr>
        <xdr:cNvPr id="8292" name="直線コネクタ 100"/>
        <xdr:cNvCxnSpPr/>
      </xdr:nvCxnSpPr>
      <xdr:spPr>
        <a:xfrm>
          <a:off x="2159635" y="65081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99695</xdr:rowOff>
    </xdr:from>
    <xdr:to>
      <xdr:col>1</xdr:col>
      <xdr:colOff>1036955</xdr:colOff>
      <xdr:row>35</xdr:row>
      <xdr:rowOff>14605</xdr:rowOff>
    </xdr:to>
    <xdr:sp macro="" textlink="">
      <xdr:nvSpPr>
        <xdr:cNvPr id="8293" name="テキスト ボックス 101"/>
        <xdr:cNvSpPr txBox="1"/>
      </xdr:nvSpPr>
      <xdr:spPr>
        <a:xfrm>
          <a:off x="1409065" y="636714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twoCellAnchor>
  <xdr:twoCellAnchor>
    <xdr:from>
      <xdr:col>1</xdr:col>
      <xdr:colOff>1026160</xdr:colOff>
      <xdr:row>33</xdr:row>
      <xdr:rowOff>298450</xdr:rowOff>
    </xdr:from>
    <xdr:to>
      <xdr:col>5</xdr:col>
      <xdr:colOff>733425</xdr:colOff>
      <xdr:row>33</xdr:row>
      <xdr:rowOff>298450</xdr:rowOff>
    </xdr:to>
    <xdr:cxnSp macro="">
      <xdr:nvCxnSpPr>
        <xdr:cNvPr id="8294" name="直線コネクタ 102"/>
        <xdr:cNvCxnSpPr/>
      </xdr:nvCxnSpPr>
      <xdr:spPr>
        <a:xfrm>
          <a:off x="2159635" y="622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33</xdr:row>
      <xdr:rowOff>156210</xdr:rowOff>
    </xdr:from>
    <xdr:to>
      <xdr:col>1</xdr:col>
      <xdr:colOff>1036955</xdr:colOff>
      <xdr:row>34</xdr:row>
      <xdr:rowOff>71120</xdr:rowOff>
    </xdr:to>
    <xdr:sp macro="" textlink="">
      <xdr:nvSpPr>
        <xdr:cNvPr id="8295" name="テキスト ボックス 103"/>
        <xdr:cNvSpPr txBox="1"/>
      </xdr:nvSpPr>
      <xdr:spPr>
        <a:xfrm>
          <a:off x="1409065" y="6080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xdr:col>
      <xdr:colOff>1026160</xdr:colOff>
      <xdr:row>33</xdr:row>
      <xdr:rowOff>12065</xdr:rowOff>
    </xdr:from>
    <xdr:to>
      <xdr:col>5</xdr:col>
      <xdr:colOff>733425</xdr:colOff>
      <xdr:row>33</xdr:row>
      <xdr:rowOff>12065</xdr:rowOff>
    </xdr:to>
    <xdr:cxnSp macro="">
      <xdr:nvCxnSpPr>
        <xdr:cNvPr id="8296" name="直線コネクタ 104"/>
        <xdr:cNvCxnSpPr/>
      </xdr:nvCxnSpPr>
      <xdr:spPr>
        <a:xfrm>
          <a:off x="2159635" y="59366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32</xdr:row>
      <xdr:rowOff>41910</xdr:rowOff>
    </xdr:from>
    <xdr:to>
      <xdr:col>1</xdr:col>
      <xdr:colOff>1036955</xdr:colOff>
      <xdr:row>33</xdr:row>
      <xdr:rowOff>128905</xdr:rowOff>
    </xdr:to>
    <xdr:sp macro="" textlink="">
      <xdr:nvSpPr>
        <xdr:cNvPr id="8297" name="テキスト ボックス 105"/>
        <xdr:cNvSpPr txBox="1"/>
      </xdr:nvSpPr>
      <xdr:spPr>
        <a:xfrm>
          <a:off x="1409065" y="579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8298" name="直線コネクタ 106"/>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8299" name="テキスト ボックス 107"/>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300"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182880</xdr:rowOff>
    </xdr:from>
    <xdr:to>
      <xdr:col>4</xdr:col>
      <xdr:colOff>1118235</xdr:colOff>
      <xdr:row>38</xdr:row>
      <xdr:rowOff>40640</xdr:rowOff>
    </xdr:to>
    <xdr:cxnSp macro="">
      <xdr:nvCxnSpPr>
        <xdr:cNvPr id="8301" name="直線コネクタ 109"/>
        <xdr:cNvCxnSpPr/>
      </xdr:nvCxnSpPr>
      <xdr:spPr>
        <a:xfrm flipV="1">
          <a:off x="5652135" y="6107430"/>
          <a:ext cx="0" cy="14008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38</xdr:row>
      <xdr:rowOff>12065</xdr:rowOff>
    </xdr:from>
    <xdr:to>
      <xdr:col>5</xdr:col>
      <xdr:colOff>835660</xdr:colOff>
      <xdr:row>39</xdr:row>
      <xdr:rowOff>99695</xdr:rowOff>
    </xdr:to>
    <xdr:sp macro="" textlink="">
      <xdr:nvSpPr>
        <xdr:cNvPr id="8302" name="人口1人当たり決算額の推移最小値テキスト445"/>
        <xdr:cNvSpPr txBox="1"/>
      </xdr:nvSpPr>
      <xdr:spPr>
        <a:xfrm>
          <a:off x="5740400" y="74796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twoCellAnchor>
  <xdr:twoCellAnchor>
    <xdr:from>
      <xdr:col>4</xdr:col>
      <xdr:colOff>1028065</xdr:colOff>
      <xdr:row>38</xdr:row>
      <xdr:rowOff>40640</xdr:rowOff>
    </xdr:from>
    <xdr:to>
      <xdr:col>5</xdr:col>
      <xdr:colOff>73025</xdr:colOff>
      <xdr:row>38</xdr:row>
      <xdr:rowOff>40640</xdr:rowOff>
    </xdr:to>
    <xdr:cxnSp macro="">
      <xdr:nvCxnSpPr>
        <xdr:cNvPr id="8303" name="直線コネクタ 111"/>
        <xdr:cNvCxnSpPr/>
      </xdr:nvCxnSpPr>
      <xdr:spPr>
        <a:xfrm>
          <a:off x="5561965" y="750824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32</xdr:row>
      <xdr:rowOff>98425</xdr:rowOff>
    </xdr:from>
    <xdr:to>
      <xdr:col>5</xdr:col>
      <xdr:colOff>835660</xdr:colOff>
      <xdr:row>33</xdr:row>
      <xdr:rowOff>185420</xdr:rowOff>
    </xdr:to>
    <xdr:sp macro="" textlink="">
      <xdr:nvSpPr>
        <xdr:cNvPr id="8304" name="人口1人当たり決算額の推移最大値テキスト445"/>
        <xdr:cNvSpPr txBox="1"/>
      </xdr:nvSpPr>
      <xdr:spPr>
        <a:xfrm>
          <a:off x="5740400" y="58515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twoCellAnchor>
  <xdr:twoCellAnchor>
    <xdr:from>
      <xdr:col>4</xdr:col>
      <xdr:colOff>1028065</xdr:colOff>
      <xdr:row>33</xdr:row>
      <xdr:rowOff>182880</xdr:rowOff>
    </xdr:from>
    <xdr:to>
      <xdr:col>5</xdr:col>
      <xdr:colOff>73025</xdr:colOff>
      <xdr:row>33</xdr:row>
      <xdr:rowOff>182880</xdr:rowOff>
    </xdr:to>
    <xdr:cxnSp macro="">
      <xdr:nvCxnSpPr>
        <xdr:cNvPr id="8305" name="直線コネクタ 113"/>
        <xdr:cNvCxnSpPr/>
      </xdr:nvCxnSpPr>
      <xdr:spPr>
        <a:xfrm>
          <a:off x="5561965" y="61074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169545</xdr:rowOff>
    </xdr:from>
    <xdr:to>
      <xdr:col>4</xdr:col>
      <xdr:colOff>1118235</xdr:colOff>
      <xdr:row>35</xdr:row>
      <xdr:rowOff>239395</xdr:rowOff>
    </xdr:to>
    <xdr:cxnSp macro="">
      <xdr:nvCxnSpPr>
        <xdr:cNvPr id="8306" name="直線コネクタ 114"/>
        <xdr:cNvCxnSpPr/>
      </xdr:nvCxnSpPr>
      <xdr:spPr>
        <a:xfrm>
          <a:off x="5003800" y="6779895"/>
          <a:ext cx="648335"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35</xdr:row>
      <xdr:rowOff>330835</xdr:rowOff>
    </xdr:from>
    <xdr:to>
      <xdr:col>5</xdr:col>
      <xdr:colOff>835660</xdr:colOff>
      <xdr:row>37</xdr:row>
      <xdr:rowOff>75565</xdr:rowOff>
    </xdr:to>
    <xdr:sp macro="" textlink="">
      <xdr:nvSpPr>
        <xdr:cNvPr id="8307" name="人口1人当たり決算額の推移平均値テキスト445"/>
        <xdr:cNvSpPr txBox="1"/>
      </xdr:nvSpPr>
      <xdr:spPr>
        <a:xfrm>
          <a:off x="5740400" y="694118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twoCellAnchor>
  <xdr:twoCellAnchor>
    <xdr:from>
      <xdr:col>4</xdr:col>
      <xdr:colOff>1066800</xdr:colOff>
      <xdr:row>36</xdr:row>
      <xdr:rowOff>15240</xdr:rowOff>
    </xdr:from>
    <xdr:to>
      <xdr:col>5</xdr:col>
      <xdr:colOff>35560</xdr:colOff>
      <xdr:row>36</xdr:row>
      <xdr:rowOff>116840</xdr:rowOff>
    </xdr:to>
    <xdr:sp macro="" textlink="">
      <xdr:nvSpPr>
        <xdr:cNvPr id="8308" name="フローチャート : 判断 116"/>
        <xdr:cNvSpPr/>
      </xdr:nvSpPr>
      <xdr:spPr>
        <a:xfrm>
          <a:off x="5600700" y="696849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86360</xdr:rowOff>
    </xdr:from>
    <xdr:to>
      <xdr:col>4</xdr:col>
      <xdr:colOff>469900</xdr:colOff>
      <xdr:row>35</xdr:row>
      <xdr:rowOff>169545</xdr:rowOff>
    </xdr:to>
    <xdr:cxnSp macro="">
      <xdr:nvCxnSpPr>
        <xdr:cNvPr id="8309" name="直線コネクタ 117"/>
        <xdr:cNvCxnSpPr/>
      </xdr:nvCxnSpPr>
      <xdr:spPr>
        <a:xfrm>
          <a:off x="4305935" y="6696710"/>
          <a:ext cx="697865"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250190</xdr:rowOff>
    </xdr:from>
    <xdr:to>
      <xdr:col>4</xdr:col>
      <xdr:colOff>520700</xdr:colOff>
      <xdr:row>36</xdr:row>
      <xdr:rowOff>8890</xdr:rowOff>
    </xdr:to>
    <xdr:sp macro="" textlink="">
      <xdr:nvSpPr>
        <xdr:cNvPr id="8310" name="フローチャート : 判断 118"/>
        <xdr:cNvSpPr/>
      </xdr:nvSpPr>
      <xdr:spPr>
        <a:xfrm>
          <a:off x="4953000" y="6860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xdr:col>
      <xdr:colOff>88900</xdr:colOff>
      <xdr:row>35</xdr:row>
      <xdr:rowOff>335915</xdr:rowOff>
    </xdr:from>
    <xdr:to>
      <xdr:col>4</xdr:col>
      <xdr:colOff>824230</xdr:colOff>
      <xdr:row>37</xdr:row>
      <xdr:rowOff>80645</xdr:rowOff>
    </xdr:to>
    <xdr:sp macro="" textlink="">
      <xdr:nvSpPr>
        <xdr:cNvPr id="8311" name="テキスト ボックス 119"/>
        <xdr:cNvSpPr txBox="1"/>
      </xdr:nvSpPr>
      <xdr:spPr>
        <a:xfrm>
          <a:off x="4622800" y="69462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twoCellAnchor>
  <xdr:twoCellAnchor>
    <xdr:from>
      <xdr:col>3</xdr:col>
      <xdr:colOff>206375</xdr:colOff>
      <xdr:row>35</xdr:row>
      <xdr:rowOff>48260</xdr:rowOff>
    </xdr:from>
    <xdr:to>
      <xdr:col>3</xdr:col>
      <xdr:colOff>905510</xdr:colOff>
      <xdr:row>35</xdr:row>
      <xdr:rowOff>86360</xdr:rowOff>
    </xdr:to>
    <xdr:cxnSp macro="">
      <xdr:nvCxnSpPr>
        <xdr:cNvPr id="8312" name="直線コネクタ 120"/>
        <xdr:cNvCxnSpPr/>
      </xdr:nvCxnSpPr>
      <xdr:spPr>
        <a:xfrm>
          <a:off x="3606800" y="6658610"/>
          <a:ext cx="699135"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193675</xdr:rowOff>
    </xdr:from>
    <xdr:to>
      <xdr:col>3</xdr:col>
      <xdr:colOff>956310</xdr:colOff>
      <xdr:row>35</xdr:row>
      <xdr:rowOff>295910</xdr:rowOff>
    </xdr:to>
    <xdr:sp macro="" textlink="">
      <xdr:nvSpPr>
        <xdr:cNvPr id="8313" name="フローチャート : 判断 121"/>
        <xdr:cNvSpPr/>
      </xdr:nvSpPr>
      <xdr:spPr>
        <a:xfrm>
          <a:off x="4254500" y="680402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xdr:col>
      <xdr:colOff>523875</xdr:colOff>
      <xdr:row>35</xdr:row>
      <xdr:rowOff>279400</xdr:rowOff>
    </xdr:from>
    <xdr:to>
      <xdr:col>4</xdr:col>
      <xdr:colOff>153035</xdr:colOff>
      <xdr:row>37</xdr:row>
      <xdr:rowOff>24130</xdr:rowOff>
    </xdr:to>
    <xdr:sp macro="" textlink="">
      <xdr:nvSpPr>
        <xdr:cNvPr id="8314" name="テキスト ボックス 122"/>
        <xdr:cNvSpPr txBox="1"/>
      </xdr:nvSpPr>
      <xdr:spPr>
        <a:xfrm>
          <a:off x="3924300" y="68897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twoCellAnchor>
  <xdr:twoCellAnchor>
    <xdr:from>
      <xdr:col>2</xdr:col>
      <xdr:colOff>641350</xdr:colOff>
      <xdr:row>34</xdr:row>
      <xdr:rowOff>281305</xdr:rowOff>
    </xdr:from>
    <xdr:to>
      <xdr:col>3</xdr:col>
      <xdr:colOff>206375</xdr:colOff>
      <xdr:row>35</xdr:row>
      <xdr:rowOff>48260</xdr:rowOff>
    </xdr:to>
    <xdr:cxnSp macro="">
      <xdr:nvCxnSpPr>
        <xdr:cNvPr id="8315" name="直線コネクタ 123"/>
        <xdr:cNvCxnSpPr/>
      </xdr:nvCxnSpPr>
      <xdr:spPr>
        <a:xfrm>
          <a:off x="2908300" y="6548755"/>
          <a:ext cx="6985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149225</xdr:rowOff>
    </xdr:from>
    <xdr:to>
      <xdr:col>3</xdr:col>
      <xdr:colOff>257175</xdr:colOff>
      <xdr:row>35</xdr:row>
      <xdr:rowOff>251460</xdr:rowOff>
    </xdr:to>
    <xdr:sp macro="" textlink="">
      <xdr:nvSpPr>
        <xdr:cNvPr id="8316" name="フローチャート : 判断 124"/>
        <xdr:cNvSpPr/>
      </xdr:nvSpPr>
      <xdr:spPr>
        <a:xfrm>
          <a:off x="3555365" y="675957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958215</xdr:colOff>
      <xdr:row>35</xdr:row>
      <xdr:rowOff>236855</xdr:rowOff>
    </xdr:from>
    <xdr:to>
      <xdr:col>3</xdr:col>
      <xdr:colOff>587375</xdr:colOff>
      <xdr:row>36</xdr:row>
      <xdr:rowOff>152400</xdr:rowOff>
    </xdr:to>
    <xdr:sp macro="" textlink="">
      <xdr:nvSpPr>
        <xdr:cNvPr id="8317" name="テキスト ボックス 125"/>
        <xdr:cNvSpPr txBox="1"/>
      </xdr:nvSpPr>
      <xdr:spPr>
        <a:xfrm>
          <a:off x="3225165" y="68472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twoCellAnchor>
  <xdr:twoCellAnchor>
    <xdr:from>
      <xdr:col>2</xdr:col>
      <xdr:colOff>590550</xdr:colOff>
      <xdr:row>35</xdr:row>
      <xdr:rowOff>100965</xdr:rowOff>
    </xdr:from>
    <xdr:to>
      <xdr:col>2</xdr:col>
      <xdr:colOff>692785</xdr:colOff>
      <xdr:row>35</xdr:row>
      <xdr:rowOff>201930</xdr:rowOff>
    </xdr:to>
    <xdr:sp macro="" textlink="">
      <xdr:nvSpPr>
        <xdr:cNvPr id="8318" name="フローチャート : 判断 126"/>
        <xdr:cNvSpPr/>
      </xdr:nvSpPr>
      <xdr:spPr>
        <a:xfrm>
          <a:off x="2857500" y="671131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260350</xdr:colOff>
      <xdr:row>35</xdr:row>
      <xdr:rowOff>186690</xdr:rowOff>
    </xdr:from>
    <xdr:to>
      <xdr:col>2</xdr:col>
      <xdr:colOff>1022985</xdr:colOff>
      <xdr:row>36</xdr:row>
      <xdr:rowOff>102870</xdr:rowOff>
    </xdr:to>
    <xdr:sp macro="" textlink="">
      <xdr:nvSpPr>
        <xdr:cNvPr id="8319" name="テキスト ボックス 127"/>
        <xdr:cNvSpPr txBox="1"/>
      </xdr:nvSpPr>
      <xdr:spPr>
        <a:xfrm>
          <a:off x="2527300" y="67970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8320" name="テキスト ボックス 128"/>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8321" name="テキスト ボックス 129"/>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8322" name="テキスト ボックス 130"/>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8323" name="テキスト ボックス 131"/>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8324" name="テキスト ボックス 132"/>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4</xdr:col>
      <xdr:colOff>1066800</xdr:colOff>
      <xdr:row>35</xdr:row>
      <xdr:rowOff>187960</xdr:rowOff>
    </xdr:from>
    <xdr:to>
      <xdr:col>5</xdr:col>
      <xdr:colOff>35560</xdr:colOff>
      <xdr:row>35</xdr:row>
      <xdr:rowOff>290195</xdr:rowOff>
    </xdr:to>
    <xdr:sp macro="" textlink="">
      <xdr:nvSpPr>
        <xdr:cNvPr id="8325" name="円/楕円 133"/>
        <xdr:cNvSpPr/>
      </xdr:nvSpPr>
      <xdr:spPr>
        <a:xfrm>
          <a:off x="5600700" y="679831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xdr:col>
      <xdr:colOff>73025</xdr:colOff>
      <xdr:row>35</xdr:row>
      <xdr:rowOff>33655</xdr:rowOff>
    </xdr:from>
    <xdr:to>
      <xdr:col>5</xdr:col>
      <xdr:colOff>835660</xdr:colOff>
      <xdr:row>35</xdr:row>
      <xdr:rowOff>292100</xdr:rowOff>
    </xdr:to>
    <xdr:sp macro="" textlink="">
      <xdr:nvSpPr>
        <xdr:cNvPr id="8326" name="人口1人当たり決算額の推移該当値テキスト445"/>
        <xdr:cNvSpPr txBox="1"/>
      </xdr:nvSpPr>
      <xdr:spPr>
        <a:xfrm>
          <a:off x="5740400" y="66440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18,072</a:t>
          </a:r>
          <a:endParaRPr kumimoji="1" lang="ja-JP" altLang="en-US" sz="1000" b="1">
            <a:solidFill>
              <a:srgbClr val="FF0000"/>
            </a:solidFill>
            <a:latin typeface="ＭＳ Ｐゴシック"/>
          </a:endParaRPr>
        </a:p>
      </xdr:txBody>
    </xdr:sp>
    <xdr:clientData/>
  </xdr:twoCellAnchor>
  <xdr:twoCellAnchor>
    <xdr:from>
      <xdr:col>4</xdr:col>
      <xdr:colOff>419100</xdr:colOff>
      <xdr:row>35</xdr:row>
      <xdr:rowOff>118110</xdr:rowOff>
    </xdr:from>
    <xdr:to>
      <xdr:col>4</xdr:col>
      <xdr:colOff>520700</xdr:colOff>
      <xdr:row>35</xdr:row>
      <xdr:rowOff>219075</xdr:rowOff>
    </xdr:to>
    <xdr:sp macro="" textlink="">
      <xdr:nvSpPr>
        <xdr:cNvPr id="8327" name="円/楕円 135"/>
        <xdr:cNvSpPr/>
      </xdr:nvSpPr>
      <xdr:spPr>
        <a:xfrm>
          <a:off x="4953000" y="67284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xdr:col>
      <xdr:colOff>88900</xdr:colOff>
      <xdr:row>34</xdr:row>
      <xdr:rowOff>229870</xdr:rowOff>
    </xdr:from>
    <xdr:to>
      <xdr:col>4</xdr:col>
      <xdr:colOff>824230</xdr:colOff>
      <xdr:row>35</xdr:row>
      <xdr:rowOff>146685</xdr:rowOff>
    </xdr:to>
    <xdr:sp macro="" textlink="">
      <xdr:nvSpPr>
        <xdr:cNvPr id="8328" name="テキスト ボックス 136"/>
        <xdr:cNvSpPr txBox="1"/>
      </xdr:nvSpPr>
      <xdr:spPr>
        <a:xfrm>
          <a:off x="4622800" y="649732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20,524</a:t>
          </a:r>
          <a:endParaRPr kumimoji="1" lang="ja-JP" altLang="en-US" sz="1000" b="1">
            <a:solidFill>
              <a:srgbClr val="FF0000"/>
            </a:solidFill>
            <a:latin typeface="ＭＳ Ｐゴシック"/>
          </a:endParaRPr>
        </a:p>
      </xdr:txBody>
    </xdr:sp>
    <xdr:clientData/>
  </xdr:twoCellAnchor>
  <xdr:twoCellAnchor>
    <xdr:from>
      <xdr:col>3</xdr:col>
      <xdr:colOff>854075</xdr:colOff>
      <xdr:row>35</xdr:row>
      <xdr:rowOff>34925</xdr:rowOff>
    </xdr:from>
    <xdr:to>
      <xdr:col>3</xdr:col>
      <xdr:colOff>956310</xdr:colOff>
      <xdr:row>35</xdr:row>
      <xdr:rowOff>137160</xdr:rowOff>
    </xdr:to>
    <xdr:sp macro="" textlink="">
      <xdr:nvSpPr>
        <xdr:cNvPr id="8329" name="円/楕円 137"/>
        <xdr:cNvSpPr/>
      </xdr:nvSpPr>
      <xdr:spPr>
        <a:xfrm>
          <a:off x="4254500" y="664527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xdr:col>
      <xdr:colOff>523875</xdr:colOff>
      <xdr:row>34</xdr:row>
      <xdr:rowOff>146685</xdr:rowOff>
    </xdr:from>
    <xdr:to>
      <xdr:col>4</xdr:col>
      <xdr:colOff>153035</xdr:colOff>
      <xdr:row>35</xdr:row>
      <xdr:rowOff>61595</xdr:rowOff>
    </xdr:to>
    <xdr:sp macro="" textlink="">
      <xdr:nvSpPr>
        <xdr:cNvPr id="8330" name="テキスト ボックス 138"/>
        <xdr:cNvSpPr txBox="1"/>
      </xdr:nvSpPr>
      <xdr:spPr>
        <a:xfrm>
          <a:off x="3924300" y="641413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23,444</a:t>
          </a:r>
          <a:endParaRPr kumimoji="1" lang="ja-JP" altLang="en-US" sz="1000" b="1">
            <a:solidFill>
              <a:srgbClr val="FF0000"/>
            </a:solidFill>
            <a:latin typeface="ＭＳ Ｐゴシック"/>
          </a:endParaRPr>
        </a:p>
      </xdr:txBody>
    </xdr:sp>
    <xdr:clientData/>
  </xdr:twoCellAnchor>
  <xdr:twoCellAnchor>
    <xdr:from>
      <xdr:col>3</xdr:col>
      <xdr:colOff>154940</xdr:colOff>
      <xdr:row>34</xdr:row>
      <xdr:rowOff>341630</xdr:rowOff>
    </xdr:from>
    <xdr:to>
      <xdr:col>3</xdr:col>
      <xdr:colOff>257175</xdr:colOff>
      <xdr:row>35</xdr:row>
      <xdr:rowOff>99695</xdr:rowOff>
    </xdr:to>
    <xdr:sp macro="" textlink="">
      <xdr:nvSpPr>
        <xdr:cNvPr id="8331" name="円/楕円 139"/>
        <xdr:cNvSpPr/>
      </xdr:nvSpPr>
      <xdr:spPr>
        <a:xfrm>
          <a:off x="3555365" y="660908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958215</xdr:colOff>
      <xdr:row>34</xdr:row>
      <xdr:rowOff>110490</xdr:rowOff>
    </xdr:from>
    <xdr:to>
      <xdr:col>3</xdr:col>
      <xdr:colOff>587375</xdr:colOff>
      <xdr:row>35</xdr:row>
      <xdr:rowOff>25400</xdr:rowOff>
    </xdr:to>
    <xdr:sp macro="" textlink="">
      <xdr:nvSpPr>
        <xdr:cNvPr id="8332" name="テキスト ボックス 140"/>
        <xdr:cNvSpPr txBox="1"/>
      </xdr:nvSpPr>
      <xdr:spPr>
        <a:xfrm>
          <a:off x="3225165" y="637794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24,733</a:t>
          </a:r>
          <a:endParaRPr kumimoji="1" lang="ja-JP" altLang="en-US" sz="1000" b="1">
            <a:solidFill>
              <a:srgbClr val="FF0000"/>
            </a:solidFill>
            <a:latin typeface="ＭＳ Ｐゴシック"/>
          </a:endParaRPr>
        </a:p>
      </xdr:txBody>
    </xdr:sp>
    <xdr:clientData/>
  </xdr:twoCellAnchor>
  <xdr:twoCellAnchor>
    <xdr:from>
      <xdr:col>2</xdr:col>
      <xdr:colOff>590550</xdr:colOff>
      <xdr:row>34</xdr:row>
      <xdr:rowOff>229870</xdr:rowOff>
    </xdr:from>
    <xdr:to>
      <xdr:col>2</xdr:col>
      <xdr:colOff>692785</xdr:colOff>
      <xdr:row>34</xdr:row>
      <xdr:rowOff>332105</xdr:rowOff>
    </xdr:to>
    <xdr:sp macro="" textlink="">
      <xdr:nvSpPr>
        <xdr:cNvPr id="8333" name="円/楕円 141"/>
        <xdr:cNvSpPr/>
      </xdr:nvSpPr>
      <xdr:spPr>
        <a:xfrm>
          <a:off x="2857500" y="649732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260350</xdr:colOff>
      <xdr:row>33</xdr:row>
      <xdr:rowOff>342900</xdr:rowOff>
    </xdr:from>
    <xdr:to>
      <xdr:col>2</xdr:col>
      <xdr:colOff>1022985</xdr:colOff>
      <xdr:row>34</xdr:row>
      <xdr:rowOff>259715</xdr:rowOff>
    </xdr:to>
    <xdr:sp macro="" textlink="">
      <xdr:nvSpPr>
        <xdr:cNvPr id="8334" name="テキスト ボックス 142"/>
        <xdr:cNvSpPr txBox="1"/>
      </xdr:nvSpPr>
      <xdr:spPr>
        <a:xfrm>
          <a:off x="2527300" y="626745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28,594</a:t>
          </a:r>
          <a:endParaRPr kumimoji="1" lang="ja-JP" altLang="en-US" sz="1000" b="1">
            <a:solidFill>
              <a:srgbClr val="FF0000"/>
            </a:solidFill>
            <a:latin typeface="ＭＳ Ｐゴシック"/>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0241"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0242"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0243"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0244"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0245"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0246"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0247"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10248"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249"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0250"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57,807
57,253
6,176.00
24,827,445
24,333,644
383,487
13,043,549
21,244,375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0251"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0252"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0253"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0254"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0255"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0256"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0257"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0258"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10259"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10260"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10261"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10262"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10263"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10264"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10265"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10266"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10267"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16</xdr:row>
      <xdr:rowOff>114300</xdr:rowOff>
    </xdr:from>
    <xdr:to>
      <xdr:col>13</xdr:col>
      <xdr:colOff>669925</xdr:colOff>
      <xdr:row>18</xdr:row>
      <xdr:rowOff>30480</xdr:rowOff>
    </xdr:to>
    <xdr:sp macro="" textlink="">
      <xdr:nvSpPr>
        <xdr:cNvPr id="10268"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3175</xdr:colOff>
      <xdr:row>18</xdr:row>
      <xdr:rowOff>88900</xdr:rowOff>
    </xdr:from>
    <xdr:to>
      <xdr:col>15</xdr:col>
      <xdr:colOff>104775</xdr:colOff>
      <xdr:row>20</xdr:row>
      <xdr:rowOff>4445</xdr:rowOff>
    </xdr:to>
    <xdr:sp macro="" textlink="">
      <xdr:nvSpPr>
        <xdr:cNvPr id="10269"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twoCellAnchor>
  <xdr:twoCellAnchor editAs="oneCell">
    <xdr:from>
      <xdr:col>1</xdr:col>
      <xdr:colOff>3175</xdr:colOff>
      <xdr:row>20</xdr:row>
      <xdr:rowOff>63500</xdr:rowOff>
    </xdr:from>
    <xdr:to>
      <xdr:col>13</xdr:col>
      <xdr:colOff>69215</xdr:colOff>
      <xdr:row>21</xdr:row>
      <xdr:rowOff>150495</xdr:rowOff>
    </xdr:to>
    <xdr:sp macro="" textlink="">
      <xdr:nvSpPr>
        <xdr:cNvPr id="10270"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textlink="">
      <xdr:nvSpPr>
        <xdr:cNvPr id="10271"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0272"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0273"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0274"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0275"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0276"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0277"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0278"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28575</xdr:colOff>
      <xdr:row>27</xdr:row>
      <xdr:rowOff>6350</xdr:rowOff>
    </xdr:from>
    <xdr:to>
      <xdr:col>1</xdr:col>
      <xdr:colOff>378460</xdr:colOff>
      <xdr:row>28</xdr:row>
      <xdr:rowOff>59690</xdr:rowOff>
    </xdr:to>
    <xdr:sp macro="" textlink="">
      <xdr:nvSpPr>
        <xdr:cNvPr id="10279"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41</xdr:row>
      <xdr:rowOff>82550</xdr:rowOff>
    </xdr:from>
    <xdr:to>
      <xdr:col>7</xdr:col>
      <xdr:colOff>638175</xdr:colOff>
      <xdr:row>41</xdr:row>
      <xdr:rowOff>82550</xdr:rowOff>
    </xdr:to>
    <xdr:cxnSp macro="">
      <xdr:nvCxnSpPr>
        <xdr:cNvPr id="10280"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40</xdr:row>
      <xdr:rowOff>111760</xdr:rowOff>
    </xdr:from>
    <xdr:to>
      <xdr:col>1</xdr:col>
      <xdr:colOff>66675</xdr:colOff>
      <xdr:row>42</xdr:row>
      <xdr:rowOff>27305</xdr:rowOff>
    </xdr:to>
    <xdr:sp macro="" textlink="">
      <xdr:nvSpPr>
        <xdr:cNvPr id="10281"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xdr:col>
      <xdr:colOff>66675</xdr:colOff>
      <xdr:row>38</xdr:row>
      <xdr:rowOff>139700</xdr:rowOff>
    </xdr:from>
    <xdr:to>
      <xdr:col>7</xdr:col>
      <xdr:colOff>638175</xdr:colOff>
      <xdr:row>38</xdr:row>
      <xdr:rowOff>139700</xdr:rowOff>
    </xdr:to>
    <xdr:cxnSp macro="">
      <xdr:nvCxnSpPr>
        <xdr:cNvPr id="10282"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37</xdr:row>
      <xdr:rowOff>168910</xdr:rowOff>
    </xdr:from>
    <xdr:to>
      <xdr:col>1</xdr:col>
      <xdr:colOff>66675</xdr:colOff>
      <xdr:row>39</xdr:row>
      <xdr:rowOff>84455</xdr:rowOff>
    </xdr:to>
    <xdr:sp macro="" textlink="">
      <xdr:nvSpPr>
        <xdr:cNvPr id="10283" name="テキスト ボックス 43"/>
        <xdr:cNvSpPr txBox="1"/>
      </xdr:nvSpPr>
      <xdr:spPr>
        <a:xfrm>
          <a:off x="230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xdr:col>
      <xdr:colOff>66675</xdr:colOff>
      <xdr:row>36</xdr:row>
      <xdr:rowOff>25400</xdr:rowOff>
    </xdr:from>
    <xdr:to>
      <xdr:col>7</xdr:col>
      <xdr:colOff>638175</xdr:colOff>
      <xdr:row>36</xdr:row>
      <xdr:rowOff>25400</xdr:rowOff>
    </xdr:to>
    <xdr:cxnSp macro="">
      <xdr:nvCxnSpPr>
        <xdr:cNvPr id="10284"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35</xdr:row>
      <xdr:rowOff>54610</xdr:rowOff>
    </xdr:from>
    <xdr:to>
      <xdr:col>1</xdr:col>
      <xdr:colOff>66675</xdr:colOff>
      <xdr:row>36</xdr:row>
      <xdr:rowOff>141605</xdr:rowOff>
    </xdr:to>
    <xdr:sp macro="" textlink="">
      <xdr:nvSpPr>
        <xdr:cNvPr id="10285" name="テキスト ボックス 45"/>
        <xdr:cNvSpPr txBox="1"/>
      </xdr:nvSpPr>
      <xdr:spPr>
        <a:xfrm>
          <a:off x="230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xdr:col>
      <xdr:colOff>66675</xdr:colOff>
      <xdr:row>33</xdr:row>
      <xdr:rowOff>82550</xdr:rowOff>
    </xdr:from>
    <xdr:to>
      <xdr:col>7</xdr:col>
      <xdr:colOff>638175</xdr:colOff>
      <xdr:row>33</xdr:row>
      <xdr:rowOff>82550</xdr:rowOff>
    </xdr:to>
    <xdr:cxnSp macro="">
      <xdr:nvCxnSpPr>
        <xdr:cNvPr id="10286"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32</xdr:row>
      <xdr:rowOff>111760</xdr:rowOff>
    </xdr:from>
    <xdr:to>
      <xdr:col>1</xdr:col>
      <xdr:colOff>66675</xdr:colOff>
      <xdr:row>34</xdr:row>
      <xdr:rowOff>27305</xdr:rowOff>
    </xdr:to>
    <xdr:sp macro="" textlink="">
      <xdr:nvSpPr>
        <xdr:cNvPr id="10287" name="テキスト ボックス 47"/>
        <xdr:cNvSpPr txBox="1"/>
      </xdr:nvSpPr>
      <xdr:spPr>
        <a:xfrm>
          <a:off x="230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twoCellAnchor>
  <xdr:twoCellAnchor>
    <xdr:from>
      <xdr:col>1</xdr:col>
      <xdr:colOff>66675</xdr:colOff>
      <xdr:row>30</xdr:row>
      <xdr:rowOff>139700</xdr:rowOff>
    </xdr:from>
    <xdr:to>
      <xdr:col>7</xdr:col>
      <xdr:colOff>638175</xdr:colOff>
      <xdr:row>30</xdr:row>
      <xdr:rowOff>139700</xdr:rowOff>
    </xdr:to>
    <xdr:cxnSp macro="">
      <xdr:nvCxnSpPr>
        <xdr:cNvPr id="10288"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29</xdr:row>
      <xdr:rowOff>168910</xdr:rowOff>
    </xdr:from>
    <xdr:to>
      <xdr:col>1</xdr:col>
      <xdr:colOff>66675</xdr:colOff>
      <xdr:row>31</xdr:row>
      <xdr:rowOff>84455</xdr:rowOff>
    </xdr:to>
    <xdr:sp macro="" textlink="">
      <xdr:nvSpPr>
        <xdr:cNvPr id="10289" name="テキスト ボックス 49"/>
        <xdr:cNvSpPr txBox="1"/>
      </xdr:nvSpPr>
      <xdr:spPr>
        <a:xfrm>
          <a:off x="16637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1</xdr:col>
      <xdr:colOff>66675</xdr:colOff>
      <xdr:row>28</xdr:row>
      <xdr:rowOff>25400</xdr:rowOff>
    </xdr:from>
    <xdr:to>
      <xdr:col>7</xdr:col>
      <xdr:colOff>638175</xdr:colOff>
      <xdr:row>28</xdr:row>
      <xdr:rowOff>25400</xdr:rowOff>
    </xdr:to>
    <xdr:cxnSp macro="">
      <xdr:nvCxnSpPr>
        <xdr:cNvPr id="10290"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27</xdr:row>
      <xdr:rowOff>54610</xdr:rowOff>
    </xdr:from>
    <xdr:to>
      <xdr:col>1</xdr:col>
      <xdr:colOff>66675</xdr:colOff>
      <xdr:row>28</xdr:row>
      <xdr:rowOff>141605</xdr:rowOff>
    </xdr:to>
    <xdr:sp macro="" textlink="">
      <xdr:nvSpPr>
        <xdr:cNvPr id="10291" name="テキスト ボックス 51"/>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029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43815</xdr:rowOff>
    </xdr:from>
    <xdr:to>
      <xdr:col>6</xdr:col>
      <xdr:colOff>510540</xdr:colOff>
      <xdr:row>39</xdr:row>
      <xdr:rowOff>36195</xdr:rowOff>
    </xdr:to>
    <xdr:cxnSp macro="">
      <xdr:nvCxnSpPr>
        <xdr:cNvPr id="10293" name="直線コネクタ 53"/>
        <xdr:cNvCxnSpPr/>
      </xdr:nvCxnSpPr>
      <xdr:spPr>
        <a:xfrm flipV="1">
          <a:off x="4633595" y="5187315"/>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39</xdr:row>
      <xdr:rowOff>40640</xdr:rowOff>
    </xdr:from>
    <xdr:to>
      <xdr:col>7</xdr:col>
      <xdr:colOff>410210</xdr:colOff>
      <xdr:row>40</xdr:row>
      <xdr:rowOff>127635</xdr:rowOff>
    </xdr:to>
    <xdr:sp macro="" textlink="">
      <xdr:nvSpPr>
        <xdr:cNvPr id="10294" name="人件費最小値テキスト"/>
        <xdr:cNvSpPr txBox="1"/>
      </xdr:nvSpPr>
      <xdr:spPr>
        <a:xfrm>
          <a:off x="4686300" y="6727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twoCellAnchor>
  <xdr:twoCellAnchor>
    <xdr:from>
      <xdr:col>6</xdr:col>
      <xdr:colOff>422275</xdr:colOff>
      <xdr:row>39</xdr:row>
      <xdr:rowOff>36195</xdr:rowOff>
    </xdr:from>
    <xdr:to>
      <xdr:col>6</xdr:col>
      <xdr:colOff>600075</xdr:colOff>
      <xdr:row>39</xdr:row>
      <xdr:rowOff>36195</xdr:rowOff>
    </xdr:to>
    <xdr:cxnSp macro="">
      <xdr:nvCxnSpPr>
        <xdr:cNvPr id="10295" name="直線コネクタ 55"/>
        <xdr:cNvCxnSpPr/>
      </xdr:nvCxnSpPr>
      <xdr:spPr>
        <a:xfrm>
          <a:off x="4546600" y="672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28</xdr:row>
      <xdr:rowOff>161925</xdr:rowOff>
    </xdr:from>
    <xdr:to>
      <xdr:col>7</xdr:col>
      <xdr:colOff>474345</xdr:colOff>
      <xdr:row>30</xdr:row>
      <xdr:rowOff>78105</xdr:rowOff>
    </xdr:to>
    <xdr:sp macro="" textlink="">
      <xdr:nvSpPr>
        <xdr:cNvPr id="10296" name="人件費最大値テキスト"/>
        <xdr:cNvSpPr txBox="1"/>
      </xdr:nvSpPr>
      <xdr:spPr>
        <a:xfrm>
          <a:off x="4686300" y="4962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twoCellAnchor>
  <xdr:twoCellAnchor>
    <xdr:from>
      <xdr:col>6</xdr:col>
      <xdr:colOff>422275</xdr:colOff>
      <xdr:row>30</xdr:row>
      <xdr:rowOff>43815</xdr:rowOff>
    </xdr:from>
    <xdr:to>
      <xdr:col>6</xdr:col>
      <xdr:colOff>600075</xdr:colOff>
      <xdr:row>30</xdr:row>
      <xdr:rowOff>43815</xdr:rowOff>
    </xdr:to>
    <xdr:cxnSp macro="">
      <xdr:nvCxnSpPr>
        <xdr:cNvPr id="10297" name="直線コネクタ 57"/>
        <xdr:cNvCxnSpPr/>
      </xdr:nvCxnSpPr>
      <xdr:spPr>
        <a:xfrm>
          <a:off x="4546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165100</xdr:rowOff>
    </xdr:from>
    <xdr:to>
      <xdr:col>6</xdr:col>
      <xdr:colOff>511810</xdr:colOff>
      <xdr:row>35</xdr:row>
      <xdr:rowOff>170180</xdr:rowOff>
    </xdr:to>
    <xdr:cxnSp macro="">
      <xdr:nvCxnSpPr>
        <xdr:cNvPr id="10298" name="直線コネクタ 58"/>
        <xdr:cNvCxnSpPr/>
      </xdr:nvCxnSpPr>
      <xdr:spPr>
        <a:xfrm flipV="1">
          <a:off x="3797300" y="6165850"/>
          <a:ext cx="83883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35</xdr:row>
      <xdr:rowOff>167640</xdr:rowOff>
    </xdr:from>
    <xdr:to>
      <xdr:col>7</xdr:col>
      <xdr:colOff>410210</xdr:colOff>
      <xdr:row>37</xdr:row>
      <xdr:rowOff>83185</xdr:rowOff>
    </xdr:to>
    <xdr:sp macro="" textlink="">
      <xdr:nvSpPr>
        <xdr:cNvPr id="10299" name="人件費平均値テキスト"/>
        <xdr:cNvSpPr txBox="1"/>
      </xdr:nvSpPr>
      <xdr:spPr>
        <a:xfrm>
          <a:off x="4686300" y="61683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twoCellAnchor>
  <xdr:twoCellAnchor>
    <xdr:from>
      <xdr:col>6</xdr:col>
      <xdr:colOff>460375</xdr:colOff>
      <xdr:row>36</xdr:row>
      <xdr:rowOff>17780</xdr:rowOff>
    </xdr:from>
    <xdr:to>
      <xdr:col>6</xdr:col>
      <xdr:colOff>561975</xdr:colOff>
      <xdr:row>36</xdr:row>
      <xdr:rowOff>119380</xdr:rowOff>
    </xdr:to>
    <xdr:sp macro="" textlink="">
      <xdr:nvSpPr>
        <xdr:cNvPr id="10300" name="フローチャート : 判断 60"/>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170180</xdr:rowOff>
    </xdr:from>
    <xdr:to>
      <xdr:col>5</xdr:col>
      <xdr:colOff>358775</xdr:colOff>
      <xdr:row>36</xdr:row>
      <xdr:rowOff>29210</xdr:rowOff>
    </xdr:to>
    <xdr:cxnSp macro="">
      <xdr:nvCxnSpPr>
        <xdr:cNvPr id="10301" name="直線コネクタ 61"/>
        <xdr:cNvCxnSpPr/>
      </xdr:nvCxnSpPr>
      <xdr:spPr>
        <a:xfrm flipV="1">
          <a:off x="2908300" y="61709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29210</xdr:rowOff>
    </xdr:from>
    <xdr:to>
      <xdr:col>5</xdr:col>
      <xdr:colOff>409575</xdr:colOff>
      <xdr:row>35</xdr:row>
      <xdr:rowOff>130810</xdr:rowOff>
    </xdr:to>
    <xdr:sp macro="" textlink="">
      <xdr:nvSpPr>
        <xdr:cNvPr id="10302" name="フローチャート : 判断 62"/>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91440</xdr:colOff>
      <xdr:row>33</xdr:row>
      <xdr:rowOff>147320</xdr:rowOff>
    </xdr:from>
    <xdr:to>
      <xdr:col>5</xdr:col>
      <xdr:colOff>625475</xdr:colOff>
      <xdr:row>35</xdr:row>
      <xdr:rowOff>63500</xdr:rowOff>
    </xdr:to>
    <xdr:sp macro="" textlink="">
      <xdr:nvSpPr>
        <xdr:cNvPr id="10303" name="テキスト ボックス 63"/>
        <xdr:cNvSpPr txBox="1"/>
      </xdr:nvSpPr>
      <xdr:spPr>
        <a:xfrm>
          <a:off x="3529965" y="5805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twoCellAnchor>
  <xdr:twoCellAnchor>
    <xdr:from>
      <xdr:col>2</xdr:col>
      <xdr:colOff>638175</xdr:colOff>
      <xdr:row>35</xdr:row>
      <xdr:rowOff>170180</xdr:rowOff>
    </xdr:from>
    <xdr:to>
      <xdr:col>4</xdr:col>
      <xdr:colOff>155575</xdr:colOff>
      <xdr:row>36</xdr:row>
      <xdr:rowOff>29210</xdr:rowOff>
    </xdr:to>
    <xdr:cxnSp macro="">
      <xdr:nvCxnSpPr>
        <xdr:cNvPr id="10304" name="直線コネクタ 64"/>
        <xdr:cNvCxnSpPr/>
      </xdr:nvCxnSpPr>
      <xdr:spPr>
        <a:xfrm>
          <a:off x="2019300" y="61709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37465</xdr:rowOff>
    </xdr:from>
    <xdr:to>
      <xdr:col>4</xdr:col>
      <xdr:colOff>206375</xdr:colOff>
      <xdr:row>35</xdr:row>
      <xdr:rowOff>139065</xdr:rowOff>
    </xdr:to>
    <xdr:sp macro="" textlink="">
      <xdr:nvSpPr>
        <xdr:cNvPr id="10305" name="フローチャート : 判断 65"/>
        <xdr:cNvSpPr/>
      </xdr:nvSpPr>
      <xdr:spPr>
        <a:xfrm>
          <a:off x="2857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574040</xdr:colOff>
      <xdr:row>33</xdr:row>
      <xdr:rowOff>155575</xdr:rowOff>
    </xdr:from>
    <xdr:to>
      <xdr:col>4</xdr:col>
      <xdr:colOff>422275</xdr:colOff>
      <xdr:row>35</xdr:row>
      <xdr:rowOff>71120</xdr:rowOff>
    </xdr:to>
    <xdr:sp macro="" textlink="">
      <xdr:nvSpPr>
        <xdr:cNvPr id="10306" name="テキスト ボックス 66"/>
        <xdr:cNvSpPr txBox="1"/>
      </xdr:nvSpPr>
      <xdr:spPr>
        <a:xfrm>
          <a:off x="2640965" y="5813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twoCellAnchor>
  <xdr:twoCellAnchor>
    <xdr:from>
      <xdr:col>1</xdr:col>
      <xdr:colOff>434975</xdr:colOff>
      <xdr:row>35</xdr:row>
      <xdr:rowOff>129540</xdr:rowOff>
    </xdr:from>
    <xdr:to>
      <xdr:col>2</xdr:col>
      <xdr:colOff>638175</xdr:colOff>
      <xdr:row>35</xdr:row>
      <xdr:rowOff>170180</xdr:rowOff>
    </xdr:to>
    <xdr:cxnSp macro="">
      <xdr:nvCxnSpPr>
        <xdr:cNvPr id="10307" name="直線コネクタ 67"/>
        <xdr:cNvCxnSpPr/>
      </xdr:nvCxnSpPr>
      <xdr:spPr>
        <a:xfrm>
          <a:off x="1130300" y="61302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162560</xdr:rowOff>
    </xdr:from>
    <xdr:to>
      <xdr:col>3</xdr:col>
      <xdr:colOff>3175</xdr:colOff>
      <xdr:row>35</xdr:row>
      <xdr:rowOff>92710</xdr:rowOff>
    </xdr:to>
    <xdr:sp macro="" textlink="">
      <xdr:nvSpPr>
        <xdr:cNvPr id="10308" name="フローチャート : 判断 68"/>
        <xdr:cNvSpPr/>
      </xdr:nvSpPr>
      <xdr:spPr>
        <a:xfrm>
          <a:off x="1968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370840</xdr:colOff>
      <xdr:row>33</xdr:row>
      <xdr:rowOff>109220</xdr:rowOff>
    </xdr:from>
    <xdr:to>
      <xdr:col>3</xdr:col>
      <xdr:colOff>219075</xdr:colOff>
      <xdr:row>35</xdr:row>
      <xdr:rowOff>24765</xdr:rowOff>
    </xdr:to>
    <xdr:sp macro="" textlink="">
      <xdr:nvSpPr>
        <xdr:cNvPr id="10309" name="テキスト ボックス 69"/>
        <xdr:cNvSpPr txBox="1"/>
      </xdr:nvSpPr>
      <xdr:spPr>
        <a:xfrm>
          <a:off x="1751965" y="5767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twoCellAnchor>
  <xdr:twoCellAnchor>
    <xdr:from>
      <xdr:col>1</xdr:col>
      <xdr:colOff>384175</xdr:colOff>
      <xdr:row>34</xdr:row>
      <xdr:rowOff>107315</xdr:rowOff>
    </xdr:from>
    <xdr:to>
      <xdr:col>1</xdr:col>
      <xdr:colOff>485775</xdr:colOff>
      <xdr:row>35</xdr:row>
      <xdr:rowOff>37465</xdr:rowOff>
    </xdr:to>
    <xdr:sp macro="" textlink="">
      <xdr:nvSpPr>
        <xdr:cNvPr id="10310" name="フローチャート : 判断 70"/>
        <xdr:cNvSpPr/>
      </xdr:nvSpPr>
      <xdr:spPr>
        <a:xfrm>
          <a:off x="1079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167640</xdr:colOff>
      <xdr:row>33</xdr:row>
      <xdr:rowOff>53975</xdr:rowOff>
    </xdr:from>
    <xdr:to>
      <xdr:col>2</xdr:col>
      <xdr:colOff>15875</xdr:colOff>
      <xdr:row>34</xdr:row>
      <xdr:rowOff>140970</xdr:rowOff>
    </xdr:to>
    <xdr:sp macro="" textlink="">
      <xdr:nvSpPr>
        <xdr:cNvPr id="10311" name="テキスト ボックス 71"/>
        <xdr:cNvSpPr txBox="1"/>
      </xdr:nvSpPr>
      <xdr:spPr>
        <a:xfrm>
          <a:off x="862965" y="5711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twoCellAnchor>
  <xdr:twoCellAnchor editAs="oneCell">
    <xdr:from>
      <xdr:col>6</xdr:col>
      <xdr:colOff>320675</xdr:colOff>
      <xdr:row>41</xdr:row>
      <xdr:rowOff>80010</xdr:rowOff>
    </xdr:from>
    <xdr:to>
      <xdr:col>7</xdr:col>
      <xdr:colOff>396240</xdr:colOff>
      <xdr:row>42</xdr:row>
      <xdr:rowOff>167640</xdr:rowOff>
    </xdr:to>
    <xdr:sp macro="" textlink="">
      <xdr:nvSpPr>
        <xdr:cNvPr id="10312" name="テキスト ボックス 72"/>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168275</xdr:colOff>
      <xdr:row>41</xdr:row>
      <xdr:rowOff>80010</xdr:rowOff>
    </xdr:from>
    <xdr:to>
      <xdr:col>6</xdr:col>
      <xdr:colOff>243840</xdr:colOff>
      <xdr:row>42</xdr:row>
      <xdr:rowOff>167640</xdr:rowOff>
    </xdr:to>
    <xdr:sp macro="" textlink="">
      <xdr:nvSpPr>
        <xdr:cNvPr id="10313" name="テキスト ボックス 73"/>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3</xdr:col>
      <xdr:colOff>650875</xdr:colOff>
      <xdr:row>41</xdr:row>
      <xdr:rowOff>80010</xdr:rowOff>
    </xdr:from>
    <xdr:to>
      <xdr:col>5</xdr:col>
      <xdr:colOff>41275</xdr:colOff>
      <xdr:row>42</xdr:row>
      <xdr:rowOff>167640</xdr:rowOff>
    </xdr:to>
    <xdr:sp macro="" textlink="">
      <xdr:nvSpPr>
        <xdr:cNvPr id="10314"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xdr:col>
      <xdr:colOff>447675</xdr:colOff>
      <xdr:row>41</xdr:row>
      <xdr:rowOff>80010</xdr:rowOff>
    </xdr:from>
    <xdr:to>
      <xdr:col>3</xdr:col>
      <xdr:colOff>523875</xdr:colOff>
      <xdr:row>42</xdr:row>
      <xdr:rowOff>167640</xdr:rowOff>
    </xdr:to>
    <xdr:sp macro="" textlink="">
      <xdr:nvSpPr>
        <xdr:cNvPr id="10315"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244475</xdr:colOff>
      <xdr:row>41</xdr:row>
      <xdr:rowOff>80010</xdr:rowOff>
    </xdr:from>
    <xdr:to>
      <xdr:col>2</xdr:col>
      <xdr:colOff>320675</xdr:colOff>
      <xdr:row>42</xdr:row>
      <xdr:rowOff>167640</xdr:rowOff>
    </xdr:to>
    <xdr:sp macro="" textlink="">
      <xdr:nvSpPr>
        <xdr:cNvPr id="10316"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6</xdr:col>
      <xdr:colOff>460375</xdr:colOff>
      <xdr:row>35</xdr:row>
      <xdr:rowOff>114300</xdr:rowOff>
    </xdr:from>
    <xdr:to>
      <xdr:col>6</xdr:col>
      <xdr:colOff>561975</xdr:colOff>
      <xdr:row>36</xdr:row>
      <xdr:rowOff>44450</xdr:rowOff>
    </xdr:to>
    <xdr:sp macro="" textlink="">
      <xdr:nvSpPr>
        <xdr:cNvPr id="10317" name="円/楕円 77"/>
        <xdr:cNvSpPr/>
      </xdr:nvSpPr>
      <xdr:spPr>
        <a:xfrm>
          <a:off x="45847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xdr:col>
      <xdr:colOff>561975</xdr:colOff>
      <xdr:row>34</xdr:row>
      <xdr:rowOff>137160</xdr:rowOff>
    </xdr:from>
    <xdr:to>
      <xdr:col>7</xdr:col>
      <xdr:colOff>410210</xdr:colOff>
      <xdr:row>36</xdr:row>
      <xdr:rowOff>53340</xdr:rowOff>
    </xdr:to>
    <xdr:sp macro="" textlink="">
      <xdr:nvSpPr>
        <xdr:cNvPr id="10318" name="人件費該当値テキスト"/>
        <xdr:cNvSpPr txBox="1"/>
      </xdr:nvSpPr>
      <xdr:spPr>
        <a:xfrm>
          <a:off x="4686300" y="5966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61,383</a:t>
          </a:r>
          <a:endParaRPr kumimoji="1" lang="ja-JP" altLang="en-US" sz="1000" b="1">
            <a:solidFill>
              <a:srgbClr val="FF0000"/>
            </a:solidFill>
            <a:latin typeface="ＭＳ Ｐゴシック"/>
          </a:endParaRPr>
        </a:p>
      </xdr:txBody>
    </xdr:sp>
    <xdr:clientData/>
  </xdr:twoCellAnchor>
  <xdr:twoCellAnchor>
    <xdr:from>
      <xdr:col>5</xdr:col>
      <xdr:colOff>307975</xdr:colOff>
      <xdr:row>35</xdr:row>
      <xdr:rowOff>119380</xdr:rowOff>
    </xdr:from>
    <xdr:to>
      <xdr:col>5</xdr:col>
      <xdr:colOff>409575</xdr:colOff>
      <xdr:row>36</xdr:row>
      <xdr:rowOff>49530</xdr:rowOff>
    </xdr:to>
    <xdr:sp macro="" textlink="">
      <xdr:nvSpPr>
        <xdr:cNvPr id="10319" name="円/楕円 79"/>
        <xdr:cNvSpPr/>
      </xdr:nvSpPr>
      <xdr:spPr>
        <a:xfrm>
          <a:off x="3746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91440</xdr:colOff>
      <xdr:row>36</xdr:row>
      <xdr:rowOff>40640</xdr:rowOff>
    </xdr:from>
    <xdr:to>
      <xdr:col>5</xdr:col>
      <xdr:colOff>625475</xdr:colOff>
      <xdr:row>37</xdr:row>
      <xdr:rowOff>127635</xdr:rowOff>
    </xdr:to>
    <xdr:sp macro="" textlink="">
      <xdr:nvSpPr>
        <xdr:cNvPr id="10320" name="テキスト ボックス 80"/>
        <xdr:cNvSpPr txBox="1"/>
      </xdr:nvSpPr>
      <xdr:spPr>
        <a:xfrm>
          <a:off x="3529965" y="6212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61,173</a:t>
          </a:r>
          <a:endParaRPr kumimoji="1" lang="ja-JP" altLang="en-US" sz="1000" b="1">
            <a:solidFill>
              <a:srgbClr val="FF0000"/>
            </a:solidFill>
            <a:latin typeface="ＭＳ Ｐゴシック"/>
          </a:endParaRPr>
        </a:p>
      </xdr:txBody>
    </xdr:sp>
    <xdr:clientData/>
  </xdr:twoCellAnchor>
  <xdr:twoCellAnchor>
    <xdr:from>
      <xdr:col>4</xdr:col>
      <xdr:colOff>104775</xdr:colOff>
      <xdr:row>35</xdr:row>
      <xdr:rowOff>149225</xdr:rowOff>
    </xdr:from>
    <xdr:to>
      <xdr:col>4</xdr:col>
      <xdr:colOff>206375</xdr:colOff>
      <xdr:row>36</xdr:row>
      <xdr:rowOff>79375</xdr:rowOff>
    </xdr:to>
    <xdr:sp macro="" textlink="">
      <xdr:nvSpPr>
        <xdr:cNvPr id="10321" name="円/楕円 81"/>
        <xdr:cNvSpPr/>
      </xdr:nvSpPr>
      <xdr:spPr>
        <a:xfrm>
          <a:off x="2857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574040</xdr:colOff>
      <xdr:row>36</xdr:row>
      <xdr:rowOff>70485</xdr:rowOff>
    </xdr:from>
    <xdr:to>
      <xdr:col>4</xdr:col>
      <xdr:colOff>422275</xdr:colOff>
      <xdr:row>37</xdr:row>
      <xdr:rowOff>158115</xdr:rowOff>
    </xdr:to>
    <xdr:sp macro="" textlink="">
      <xdr:nvSpPr>
        <xdr:cNvPr id="10322" name="テキスト ボックス 82"/>
        <xdr:cNvSpPr txBox="1"/>
      </xdr:nvSpPr>
      <xdr:spPr>
        <a:xfrm>
          <a:off x="2640965" y="6242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59,854</a:t>
          </a:r>
          <a:endParaRPr kumimoji="1" lang="ja-JP" altLang="en-US" sz="1000" b="1">
            <a:solidFill>
              <a:srgbClr val="FF0000"/>
            </a:solidFill>
            <a:latin typeface="ＭＳ Ｐゴシック"/>
          </a:endParaRPr>
        </a:p>
      </xdr:txBody>
    </xdr:sp>
    <xdr:clientData/>
  </xdr:twoCellAnchor>
  <xdr:twoCellAnchor>
    <xdr:from>
      <xdr:col>2</xdr:col>
      <xdr:colOff>587375</xdr:colOff>
      <xdr:row>35</xdr:row>
      <xdr:rowOff>119380</xdr:rowOff>
    </xdr:from>
    <xdr:to>
      <xdr:col>3</xdr:col>
      <xdr:colOff>3175</xdr:colOff>
      <xdr:row>36</xdr:row>
      <xdr:rowOff>49530</xdr:rowOff>
    </xdr:to>
    <xdr:sp macro="" textlink="">
      <xdr:nvSpPr>
        <xdr:cNvPr id="10323" name="円/楕円 83"/>
        <xdr:cNvSpPr/>
      </xdr:nvSpPr>
      <xdr:spPr>
        <a:xfrm>
          <a:off x="1968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370840</xdr:colOff>
      <xdr:row>36</xdr:row>
      <xdr:rowOff>40640</xdr:rowOff>
    </xdr:from>
    <xdr:to>
      <xdr:col>3</xdr:col>
      <xdr:colOff>219075</xdr:colOff>
      <xdr:row>37</xdr:row>
      <xdr:rowOff>127635</xdr:rowOff>
    </xdr:to>
    <xdr:sp macro="" textlink="">
      <xdr:nvSpPr>
        <xdr:cNvPr id="10324" name="テキスト ボックス 84"/>
        <xdr:cNvSpPr txBox="1"/>
      </xdr:nvSpPr>
      <xdr:spPr>
        <a:xfrm>
          <a:off x="1751965" y="6212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twoCellAnchor>
  <xdr:twoCellAnchor>
    <xdr:from>
      <xdr:col>1</xdr:col>
      <xdr:colOff>384175</xdr:colOff>
      <xdr:row>35</xdr:row>
      <xdr:rowOff>78740</xdr:rowOff>
    </xdr:from>
    <xdr:to>
      <xdr:col>1</xdr:col>
      <xdr:colOff>485775</xdr:colOff>
      <xdr:row>36</xdr:row>
      <xdr:rowOff>8890</xdr:rowOff>
    </xdr:to>
    <xdr:sp macro="" textlink="">
      <xdr:nvSpPr>
        <xdr:cNvPr id="10325" name="円/楕円 85"/>
        <xdr:cNvSpPr/>
      </xdr:nvSpPr>
      <xdr:spPr>
        <a:xfrm>
          <a:off x="1079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167640</xdr:colOff>
      <xdr:row>36</xdr:row>
      <xdr:rowOff>0</xdr:rowOff>
    </xdr:from>
    <xdr:to>
      <xdr:col>2</xdr:col>
      <xdr:colOff>15875</xdr:colOff>
      <xdr:row>37</xdr:row>
      <xdr:rowOff>87630</xdr:rowOff>
    </xdr:to>
    <xdr:sp macro="" textlink="">
      <xdr:nvSpPr>
        <xdr:cNvPr id="10326" name="テキスト ボックス 86"/>
        <xdr:cNvSpPr txBox="1"/>
      </xdr:nvSpPr>
      <xdr:spPr>
        <a:xfrm>
          <a:off x="862965" y="617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62,932</a:t>
          </a:r>
          <a:endParaRPr kumimoji="1" lang="ja-JP" altLang="en-US" sz="1000" b="1">
            <a:solidFill>
              <a:srgbClr val="FF0000"/>
            </a:solidFill>
            <a:latin typeface="ＭＳ Ｐゴシック"/>
          </a:endParaRPr>
        </a:p>
      </xdr:txBody>
    </xdr:sp>
    <xdr:clientData/>
  </xdr:twoCellAnchor>
  <xdr:twoCellAnchor>
    <xdr:from>
      <xdr:col>1</xdr:col>
      <xdr:colOff>66675</xdr:colOff>
      <xdr:row>43</xdr:row>
      <xdr:rowOff>57150</xdr:rowOff>
    </xdr:from>
    <xdr:to>
      <xdr:col>7</xdr:col>
      <xdr:colOff>638175</xdr:colOff>
      <xdr:row>45</xdr:row>
      <xdr:rowOff>31750</xdr:rowOff>
    </xdr:to>
    <xdr:sp macro="" textlink="">
      <xdr:nvSpPr>
        <xdr:cNvPr id="10327"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0328"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0329"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0330"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0331"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0332"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333"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334"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28575</xdr:colOff>
      <xdr:row>47</xdr:row>
      <xdr:rowOff>6350</xdr:rowOff>
    </xdr:from>
    <xdr:to>
      <xdr:col>1</xdr:col>
      <xdr:colOff>378460</xdr:colOff>
      <xdr:row>48</xdr:row>
      <xdr:rowOff>59690</xdr:rowOff>
    </xdr:to>
    <xdr:sp macro="" textlink="">
      <xdr:nvSpPr>
        <xdr:cNvPr id="10335" name="テキスト ボックス 95"/>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61</xdr:row>
      <xdr:rowOff>82550</xdr:rowOff>
    </xdr:from>
    <xdr:to>
      <xdr:col>7</xdr:col>
      <xdr:colOff>638175</xdr:colOff>
      <xdr:row>61</xdr:row>
      <xdr:rowOff>82550</xdr:rowOff>
    </xdr:to>
    <xdr:cxnSp macro="">
      <xdr:nvCxnSpPr>
        <xdr:cNvPr id="10336"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60</xdr:row>
      <xdr:rowOff>111760</xdr:rowOff>
    </xdr:from>
    <xdr:to>
      <xdr:col>1</xdr:col>
      <xdr:colOff>66675</xdr:colOff>
      <xdr:row>62</xdr:row>
      <xdr:rowOff>27305</xdr:rowOff>
    </xdr:to>
    <xdr:sp macro="" textlink="">
      <xdr:nvSpPr>
        <xdr:cNvPr id="10337" name="テキスト ボックス 97"/>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xdr:col>
      <xdr:colOff>66675</xdr:colOff>
      <xdr:row>59</xdr:row>
      <xdr:rowOff>99060</xdr:rowOff>
    </xdr:from>
    <xdr:to>
      <xdr:col>7</xdr:col>
      <xdr:colOff>638175</xdr:colOff>
      <xdr:row>59</xdr:row>
      <xdr:rowOff>99060</xdr:rowOff>
    </xdr:to>
    <xdr:cxnSp macro="">
      <xdr:nvCxnSpPr>
        <xdr:cNvPr id="10338"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58</xdr:row>
      <xdr:rowOff>128270</xdr:rowOff>
    </xdr:from>
    <xdr:to>
      <xdr:col>1</xdr:col>
      <xdr:colOff>66675</xdr:colOff>
      <xdr:row>60</xdr:row>
      <xdr:rowOff>44450</xdr:rowOff>
    </xdr:to>
    <xdr:sp macro="" textlink="">
      <xdr:nvSpPr>
        <xdr:cNvPr id="10339"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twoCellAnchor>
  <xdr:twoCellAnchor>
    <xdr:from>
      <xdr:col>1</xdr:col>
      <xdr:colOff>66675</xdr:colOff>
      <xdr:row>57</xdr:row>
      <xdr:rowOff>114935</xdr:rowOff>
    </xdr:from>
    <xdr:to>
      <xdr:col>7</xdr:col>
      <xdr:colOff>638175</xdr:colOff>
      <xdr:row>57</xdr:row>
      <xdr:rowOff>114935</xdr:rowOff>
    </xdr:to>
    <xdr:cxnSp macro="">
      <xdr:nvCxnSpPr>
        <xdr:cNvPr id="10340"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56</xdr:row>
      <xdr:rowOff>144145</xdr:rowOff>
    </xdr:from>
    <xdr:to>
      <xdr:col>1</xdr:col>
      <xdr:colOff>66675</xdr:colOff>
      <xdr:row>58</xdr:row>
      <xdr:rowOff>59690</xdr:rowOff>
    </xdr:to>
    <xdr:sp macro="" textlink="">
      <xdr:nvSpPr>
        <xdr:cNvPr id="10341" name="テキスト ボックス 101"/>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xdr:col>
      <xdr:colOff>66675</xdr:colOff>
      <xdr:row>55</xdr:row>
      <xdr:rowOff>132080</xdr:rowOff>
    </xdr:from>
    <xdr:to>
      <xdr:col>7</xdr:col>
      <xdr:colOff>638175</xdr:colOff>
      <xdr:row>55</xdr:row>
      <xdr:rowOff>132080</xdr:rowOff>
    </xdr:to>
    <xdr:cxnSp macro="">
      <xdr:nvCxnSpPr>
        <xdr:cNvPr id="10342"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54</xdr:row>
      <xdr:rowOff>160655</xdr:rowOff>
    </xdr:from>
    <xdr:to>
      <xdr:col>1</xdr:col>
      <xdr:colOff>66675</xdr:colOff>
      <xdr:row>56</xdr:row>
      <xdr:rowOff>76835</xdr:rowOff>
    </xdr:to>
    <xdr:sp macro="" textlink="">
      <xdr:nvSpPr>
        <xdr:cNvPr id="10343"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twoCellAnchor>
  <xdr:twoCellAnchor>
    <xdr:from>
      <xdr:col>1</xdr:col>
      <xdr:colOff>66675</xdr:colOff>
      <xdr:row>53</xdr:row>
      <xdr:rowOff>147955</xdr:rowOff>
    </xdr:from>
    <xdr:to>
      <xdr:col>7</xdr:col>
      <xdr:colOff>638175</xdr:colOff>
      <xdr:row>53</xdr:row>
      <xdr:rowOff>147955</xdr:rowOff>
    </xdr:to>
    <xdr:cxnSp macro="">
      <xdr:nvCxnSpPr>
        <xdr:cNvPr id="10344"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53</xdr:row>
      <xdr:rowOff>6350</xdr:rowOff>
    </xdr:from>
    <xdr:to>
      <xdr:col>1</xdr:col>
      <xdr:colOff>66675</xdr:colOff>
      <xdr:row>54</xdr:row>
      <xdr:rowOff>93345</xdr:rowOff>
    </xdr:to>
    <xdr:sp macro="" textlink="">
      <xdr:nvSpPr>
        <xdr:cNvPr id="10345" name="テキスト ボックス 105"/>
        <xdr:cNvSpPr txBox="1"/>
      </xdr:nvSpPr>
      <xdr:spPr>
        <a:xfrm>
          <a:off x="230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xdr:col>
      <xdr:colOff>66675</xdr:colOff>
      <xdr:row>51</xdr:row>
      <xdr:rowOff>164465</xdr:rowOff>
    </xdr:from>
    <xdr:to>
      <xdr:col>7</xdr:col>
      <xdr:colOff>638175</xdr:colOff>
      <xdr:row>51</xdr:row>
      <xdr:rowOff>164465</xdr:rowOff>
    </xdr:to>
    <xdr:cxnSp macro="">
      <xdr:nvCxnSpPr>
        <xdr:cNvPr id="10346"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51</xdr:row>
      <xdr:rowOff>22225</xdr:rowOff>
    </xdr:from>
    <xdr:to>
      <xdr:col>1</xdr:col>
      <xdr:colOff>66675</xdr:colOff>
      <xdr:row>52</xdr:row>
      <xdr:rowOff>109220</xdr:rowOff>
    </xdr:to>
    <xdr:sp macro="" textlink="">
      <xdr:nvSpPr>
        <xdr:cNvPr id="10347" name="テキスト ボックス 107"/>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twoCellAnchor>
  <xdr:twoCellAnchor>
    <xdr:from>
      <xdr:col>1</xdr:col>
      <xdr:colOff>66675</xdr:colOff>
      <xdr:row>50</xdr:row>
      <xdr:rowOff>8890</xdr:rowOff>
    </xdr:from>
    <xdr:to>
      <xdr:col>7</xdr:col>
      <xdr:colOff>638175</xdr:colOff>
      <xdr:row>50</xdr:row>
      <xdr:rowOff>8890</xdr:rowOff>
    </xdr:to>
    <xdr:cxnSp macro="">
      <xdr:nvCxnSpPr>
        <xdr:cNvPr id="10348"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49</xdr:row>
      <xdr:rowOff>38100</xdr:rowOff>
    </xdr:from>
    <xdr:to>
      <xdr:col>1</xdr:col>
      <xdr:colOff>66675</xdr:colOff>
      <xdr:row>50</xdr:row>
      <xdr:rowOff>125730</xdr:rowOff>
    </xdr:to>
    <xdr:sp macro="" textlink="">
      <xdr:nvSpPr>
        <xdr:cNvPr id="10349" name="テキスト ボックス 109"/>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twoCellAnchor>
  <xdr:twoCellAnchor>
    <xdr:from>
      <xdr:col>1</xdr:col>
      <xdr:colOff>66675</xdr:colOff>
      <xdr:row>48</xdr:row>
      <xdr:rowOff>25400</xdr:rowOff>
    </xdr:from>
    <xdr:to>
      <xdr:col>7</xdr:col>
      <xdr:colOff>638175</xdr:colOff>
      <xdr:row>48</xdr:row>
      <xdr:rowOff>25400</xdr:rowOff>
    </xdr:to>
    <xdr:cxnSp macro="">
      <xdr:nvCxnSpPr>
        <xdr:cNvPr id="10350"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47</xdr:row>
      <xdr:rowOff>54610</xdr:rowOff>
    </xdr:from>
    <xdr:to>
      <xdr:col>1</xdr:col>
      <xdr:colOff>66675</xdr:colOff>
      <xdr:row>48</xdr:row>
      <xdr:rowOff>141605</xdr:rowOff>
    </xdr:to>
    <xdr:sp macro="" textlink="">
      <xdr:nvSpPr>
        <xdr:cNvPr id="10351" name="テキスト ボックス 111"/>
        <xdr:cNvSpPr txBox="1"/>
      </xdr:nvSpPr>
      <xdr:spPr>
        <a:xfrm>
          <a:off x="230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35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34925</xdr:rowOff>
    </xdr:from>
    <xdr:to>
      <xdr:col>6</xdr:col>
      <xdr:colOff>510540</xdr:colOff>
      <xdr:row>58</xdr:row>
      <xdr:rowOff>132715</xdr:rowOff>
    </xdr:to>
    <xdr:cxnSp macro="">
      <xdr:nvCxnSpPr>
        <xdr:cNvPr id="10353" name="直線コネクタ 113"/>
        <xdr:cNvCxnSpPr/>
      </xdr:nvCxnSpPr>
      <xdr:spPr>
        <a:xfrm flipV="1">
          <a:off x="4633595" y="877887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58</xdr:row>
      <xdr:rowOff>136525</xdr:rowOff>
    </xdr:from>
    <xdr:to>
      <xdr:col>7</xdr:col>
      <xdr:colOff>410210</xdr:colOff>
      <xdr:row>60</xdr:row>
      <xdr:rowOff>52070</xdr:rowOff>
    </xdr:to>
    <xdr:sp macro="" textlink="">
      <xdr:nvSpPr>
        <xdr:cNvPr id="10354" name="物件費最小値テキスト"/>
        <xdr:cNvSpPr txBox="1"/>
      </xdr:nvSpPr>
      <xdr:spPr>
        <a:xfrm>
          <a:off x="4686300" y="10080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twoCellAnchor>
  <xdr:twoCellAnchor>
    <xdr:from>
      <xdr:col>6</xdr:col>
      <xdr:colOff>422275</xdr:colOff>
      <xdr:row>58</xdr:row>
      <xdr:rowOff>132715</xdr:rowOff>
    </xdr:from>
    <xdr:to>
      <xdr:col>6</xdr:col>
      <xdr:colOff>600075</xdr:colOff>
      <xdr:row>58</xdr:row>
      <xdr:rowOff>132715</xdr:rowOff>
    </xdr:to>
    <xdr:cxnSp macro="">
      <xdr:nvCxnSpPr>
        <xdr:cNvPr id="10355" name="直線コネクタ 115"/>
        <xdr:cNvCxnSpPr/>
      </xdr:nvCxnSpPr>
      <xdr:spPr>
        <a:xfrm>
          <a:off x="45466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49</xdr:row>
      <xdr:rowOff>153035</xdr:rowOff>
    </xdr:from>
    <xdr:to>
      <xdr:col>7</xdr:col>
      <xdr:colOff>410210</xdr:colOff>
      <xdr:row>51</xdr:row>
      <xdr:rowOff>69215</xdr:rowOff>
    </xdr:to>
    <xdr:sp macro="" textlink="">
      <xdr:nvSpPr>
        <xdr:cNvPr id="10356" name="物件費最大値テキスト"/>
        <xdr:cNvSpPr txBox="1"/>
      </xdr:nvSpPr>
      <xdr:spPr>
        <a:xfrm>
          <a:off x="4686300" y="8554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twoCellAnchor>
  <xdr:twoCellAnchor>
    <xdr:from>
      <xdr:col>6</xdr:col>
      <xdr:colOff>422275</xdr:colOff>
      <xdr:row>51</xdr:row>
      <xdr:rowOff>34925</xdr:rowOff>
    </xdr:from>
    <xdr:to>
      <xdr:col>6</xdr:col>
      <xdr:colOff>600075</xdr:colOff>
      <xdr:row>51</xdr:row>
      <xdr:rowOff>34925</xdr:rowOff>
    </xdr:to>
    <xdr:cxnSp macro="">
      <xdr:nvCxnSpPr>
        <xdr:cNvPr id="10357" name="直線コネクタ 117"/>
        <xdr:cNvCxnSpPr/>
      </xdr:nvCxnSpPr>
      <xdr:spPr>
        <a:xfrm>
          <a:off x="4546600" y="877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137160</xdr:rowOff>
    </xdr:from>
    <xdr:to>
      <xdr:col>6</xdr:col>
      <xdr:colOff>511810</xdr:colOff>
      <xdr:row>55</xdr:row>
      <xdr:rowOff>30480</xdr:rowOff>
    </xdr:to>
    <xdr:cxnSp macro="">
      <xdr:nvCxnSpPr>
        <xdr:cNvPr id="10358" name="直線コネクタ 118"/>
        <xdr:cNvCxnSpPr/>
      </xdr:nvCxnSpPr>
      <xdr:spPr>
        <a:xfrm>
          <a:off x="3797300" y="9395460"/>
          <a:ext cx="83883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55</xdr:row>
      <xdr:rowOff>98425</xdr:rowOff>
    </xdr:from>
    <xdr:to>
      <xdr:col>7</xdr:col>
      <xdr:colOff>410210</xdr:colOff>
      <xdr:row>57</xdr:row>
      <xdr:rowOff>13970</xdr:rowOff>
    </xdr:to>
    <xdr:sp macro="" textlink="">
      <xdr:nvSpPr>
        <xdr:cNvPr id="10359" name="物件費平均値テキスト"/>
        <xdr:cNvSpPr txBox="1"/>
      </xdr:nvSpPr>
      <xdr:spPr>
        <a:xfrm>
          <a:off x="4686300" y="95281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twoCellAnchor>
  <xdr:twoCellAnchor>
    <xdr:from>
      <xdr:col>6</xdr:col>
      <xdr:colOff>460375</xdr:colOff>
      <xdr:row>55</xdr:row>
      <xdr:rowOff>120650</xdr:rowOff>
    </xdr:from>
    <xdr:to>
      <xdr:col>6</xdr:col>
      <xdr:colOff>561975</xdr:colOff>
      <xdr:row>56</xdr:row>
      <xdr:rowOff>50165</xdr:rowOff>
    </xdr:to>
    <xdr:sp macro="" textlink="">
      <xdr:nvSpPr>
        <xdr:cNvPr id="10360" name="フローチャート : 判断 120"/>
        <xdr:cNvSpPr/>
      </xdr:nvSpPr>
      <xdr:spPr>
        <a:xfrm>
          <a:off x="4584700" y="9550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137160</xdr:rowOff>
    </xdr:from>
    <xdr:to>
      <xdr:col>5</xdr:col>
      <xdr:colOff>358775</xdr:colOff>
      <xdr:row>55</xdr:row>
      <xdr:rowOff>32385</xdr:rowOff>
    </xdr:to>
    <xdr:cxnSp macro="">
      <xdr:nvCxnSpPr>
        <xdr:cNvPr id="10361" name="直線コネクタ 121"/>
        <xdr:cNvCxnSpPr/>
      </xdr:nvCxnSpPr>
      <xdr:spPr>
        <a:xfrm flipV="1">
          <a:off x="2908300" y="939546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24765</xdr:rowOff>
    </xdr:from>
    <xdr:to>
      <xdr:col>5</xdr:col>
      <xdr:colOff>409575</xdr:colOff>
      <xdr:row>54</xdr:row>
      <xdr:rowOff>126365</xdr:rowOff>
    </xdr:to>
    <xdr:sp macro="" textlink="">
      <xdr:nvSpPr>
        <xdr:cNvPr id="10362" name="フローチャート : 判断 122"/>
        <xdr:cNvSpPr/>
      </xdr:nvSpPr>
      <xdr:spPr>
        <a:xfrm>
          <a:off x="3746500" y="928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91440</xdr:colOff>
      <xdr:row>52</xdr:row>
      <xdr:rowOff>143510</xdr:rowOff>
    </xdr:from>
    <xdr:to>
      <xdr:col>5</xdr:col>
      <xdr:colOff>625475</xdr:colOff>
      <xdr:row>54</xdr:row>
      <xdr:rowOff>59055</xdr:rowOff>
    </xdr:to>
    <xdr:sp macro="" textlink="">
      <xdr:nvSpPr>
        <xdr:cNvPr id="10363" name="テキスト ボックス 123"/>
        <xdr:cNvSpPr txBox="1"/>
      </xdr:nvSpPr>
      <xdr:spPr>
        <a:xfrm>
          <a:off x="3529965" y="9058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twoCellAnchor>
  <xdr:twoCellAnchor>
    <xdr:from>
      <xdr:col>2</xdr:col>
      <xdr:colOff>638175</xdr:colOff>
      <xdr:row>55</xdr:row>
      <xdr:rowOff>32385</xdr:rowOff>
    </xdr:from>
    <xdr:to>
      <xdr:col>4</xdr:col>
      <xdr:colOff>155575</xdr:colOff>
      <xdr:row>55</xdr:row>
      <xdr:rowOff>151765</xdr:rowOff>
    </xdr:to>
    <xdr:cxnSp macro="">
      <xdr:nvCxnSpPr>
        <xdr:cNvPr id="10364" name="直線コネクタ 124"/>
        <xdr:cNvCxnSpPr/>
      </xdr:nvCxnSpPr>
      <xdr:spPr>
        <a:xfrm flipV="1">
          <a:off x="2019300" y="946213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9525</xdr:rowOff>
    </xdr:from>
    <xdr:to>
      <xdr:col>4</xdr:col>
      <xdr:colOff>206375</xdr:colOff>
      <xdr:row>54</xdr:row>
      <xdr:rowOff>111125</xdr:rowOff>
    </xdr:to>
    <xdr:sp macro="" textlink="">
      <xdr:nvSpPr>
        <xdr:cNvPr id="10365" name="フローチャート : 判断 125"/>
        <xdr:cNvSpPr/>
      </xdr:nvSpPr>
      <xdr:spPr>
        <a:xfrm>
          <a:off x="28575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574040</xdr:colOff>
      <xdr:row>52</xdr:row>
      <xdr:rowOff>127635</xdr:rowOff>
    </xdr:from>
    <xdr:to>
      <xdr:col>4</xdr:col>
      <xdr:colOff>422275</xdr:colOff>
      <xdr:row>54</xdr:row>
      <xdr:rowOff>43815</xdr:rowOff>
    </xdr:to>
    <xdr:sp macro="" textlink="">
      <xdr:nvSpPr>
        <xdr:cNvPr id="10366" name="テキスト ボックス 126"/>
        <xdr:cNvSpPr txBox="1"/>
      </xdr:nvSpPr>
      <xdr:spPr>
        <a:xfrm>
          <a:off x="2640965" y="9043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twoCellAnchor>
  <xdr:twoCellAnchor>
    <xdr:from>
      <xdr:col>1</xdr:col>
      <xdr:colOff>434975</xdr:colOff>
      <xdr:row>55</xdr:row>
      <xdr:rowOff>151765</xdr:rowOff>
    </xdr:from>
    <xdr:to>
      <xdr:col>2</xdr:col>
      <xdr:colOff>638175</xdr:colOff>
      <xdr:row>56</xdr:row>
      <xdr:rowOff>23495</xdr:rowOff>
    </xdr:to>
    <xdr:cxnSp macro="">
      <xdr:nvCxnSpPr>
        <xdr:cNvPr id="10367" name="直線コネクタ 127"/>
        <xdr:cNvCxnSpPr/>
      </xdr:nvCxnSpPr>
      <xdr:spPr>
        <a:xfrm flipV="1">
          <a:off x="1130300" y="95815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120650</xdr:rowOff>
    </xdr:from>
    <xdr:to>
      <xdr:col>3</xdr:col>
      <xdr:colOff>3175</xdr:colOff>
      <xdr:row>55</xdr:row>
      <xdr:rowOff>50165</xdr:rowOff>
    </xdr:to>
    <xdr:sp macro="" textlink="">
      <xdr:nvSpPr>
        <xdr:cNvPr id="10368" name="フローチャート : 判断 128"/>
        <xdr:cNvSpPr/>
      </xdr:nvSpPr>
      <xdr:spPr>
        <a:xfrm>
          <a:off x="19685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370840</xdr:colOff>
      <xdr:row>53</xdr:row>
      <xdr:rowOff>66675</xdr:rowOff>
    </xdr:from>
    <xdr:to>
      <xdr:col>3</xdr:col>
      <xdr:colOff>219075</xdr:colOff>
      <xdr:row>54</xdr:row>
      <xdr:rowOff>153670</xdr:rowOff>
    </xdr:to>
    <xdr:sp macro="" textlink="">
      <xdr:nvSpPr>
        <xdr:cNvPr id="10369" name="テキスト ボックス 129"/>
        <xdr:cNvSpPr txBox="1"/>
      </xdr:nvSpPr>
      <xdr:spPr>
        <a:xfrm>
          <a:off x="1751965" y="9153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twoCellAnchor>
  <xdr:twoCellAnchor>
    <xdr:from>
      <xdr:col>1</xdr:col>
      <xdr:colOff>384175</xdr:colOff>
      <xdr:row>54</xdr:row>
      <xdr:rowOff>137160</xdr:rowOff>
    </xdr:from>
    <xdr:to>
      <xdr:col>1</xdr:col>
      <xdr:colOff>485775</xdr:colOff>
      <xdr:row>55</xdr:row>
      <xdr:rowOff>67310</xdr:rowOff>
    </xdr:to>
    <xdr:sp macro="" textlink="">
      <xdr:nvSpPr>
        <xdr:cNvPr id="10370" name="フローチャート : 判断 130"/>
        <xdr:cNvSpPr/>
      </xdr:nvSpPr>
      <xdr:spPr>
        <a:xfrm>
          <a:off x="10795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167640</xdr:colOff>
      <xdr:row>53</xdr:row>
      <xdr:rowOff>83820</xdr:rowOff>
    </xdr:from>
    <xdr:to>
      <xdr:col>2</xdr:col>
      <xdr:colOff>15875</xdr:colOff>
      <xdr:row>54</xdr:row>
      <xdr:rowOff>171450</xdr:rowOff>
    </xdr:to>
    <xdr:sp macro="" textlink="">
      <xdr:nvSpPr>
        <xdr:cNvPr id="10371" name="テキスト ボックス 131"/>
        <xdr:cNvSpPr txBox="1"/>
      </xdr:nvSpPr>
      <xdr:spPr>
        <a:xfrm>
          <a:off x="862965" y="917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twoCellAnchor>
  <xdr:twoCellAnchor editAs="oneCell">
    <xdr:from>
      <xdr:col>6</xdr:col>
      <xdr:colOff>320675</xdr:colOff>
      <xdr:row>61</xdr:row>
      <xdr:rowOff>80010</xdr:rowOff>
    </xdr:from>
    <xdr:to>
      <xdr:col>7</xdr:col>
      <xdr:colOff>396240</xdr:colOff>
      <xdr:row>62</xdr:row>
      <xdr:rowOff>167640</xdr:rowOff>
    </xdr:to>
    <xdr:sp macro="" textlink="">
      <xdr:nvSpPr>
        <xdr:cNvPr id="10372" name="テキスト ボックス 132"/>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168275</xdr:colOff>
      <xdr:row>61</xdr:row>
      <xdr:rowOff>80010</xdr:rowOff>
    </xdr:from>
    <xdr:to>
      <xdr:col>6</xdr:col>
      <xdr:colOff>243840</xdr:colOff>
      <xdr:row>62</xdr:row>
      <xdr:rowOff>167640</xdr:rowOff>
    </xdr:to>
    <xdr:sp macro="" textlink="">
      <xdr:nvSpPr>
        <xdr:cNvPr id="10373" name="テキスト ボックス 133"/>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3</xdr:col>
      <xdr:colOff>650875</xdr:colOff>
      <xdr:row>61</xdr:row>
      <xdr:rowOff>80010</xdr:rowOff>
    </xdr:from>
    <xdr:to>
      <xdr:col>5</xdr:col>
      <xdr:colOff>41275</xdr:colOff>
      <xdr:row>62</xdr:row>
      <xdr:rowOff>167640</xdr:rowOff>
    </xdr:to>
    <xdr:sp macro="" textlink="">
      <xdr:nvSpPr>
        <xdr:cNvPr id="10374"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xdr:col>
      <xdr:colOff>447675</xdr:colOff>
      <xdr:row>61</xdr:row>
      <xdr:rowOff>80010</xdr:rowOff>
    </xdr:from>
    <xdr:to>
      <xdr:col>3</xdr:col>
      <xdr:colOff>523875</xdr:colOff>
      <xdr:row>62</xdr:row>
      <xdr:rowOff>167640</xdr:rowOff>
    </xdr:to>
    <xdr:sp macro="" textlink="">
      <xdr:nvSpPr>
        <xdr:cNvPr id="10375"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244475</xdr:colOff>
      <xdr:row>61</xdr:row>
      <xdr:rowOff>80010</xdr:rowOff>
    </xdr:from>
    <xdr:to>
      <xdr:col>2</xdr:col>
      <xdr:colOff>320675</xdr:colOff>
      <xdr:row>62</xdr:row>
      <xdr:rowOff>167640</xdr:rowOff>
    </xdr:to>
    <xdr:sp macro="" textlink="">
      <xdr:nvSpPr>
        <xdr:cNvPr id="10376"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6</xdr:col>
      <xdr:colOff>460375</xdr:colOff>
      <xdr:row>54</xdr:row>
      <xdr:rowOff>151130</xdr:rowOff>
    </xdr:from>
    <xdr:to>
      <xdr:col>6</xdr:col>
      <xdr:colOff>561975</xdr:colOff>
      <xdr:row>55</xdr:row>
      <xdr:rowOff>81280</xdr:rowOff>
    </xdr:to>
    <xdr:sp macro="" textlink="">
      <xdr:nvSpPr>
        <xdr:cNvPr id="10377" name="円/楕円 137"/>
        <xdr:cNvSpPr/>
      </xdr:nvSpPr>
      <xdr:spPr>
        <a:xfrm>
          <a:off x="45847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xdr:col>
      <xdr:colOff>561975</xdr:colOff>
      <xdr:row>54</xdr:row>
      <xdr:rowOff>2540</xdr:rowOff>
    </xdr:from>
    <xdr:to>
      <xdr:col>7</xdr:col>
      <xdr:colOff>410210</xdr:colOff>
      <xdr:row>55</xdr:row>
      <xdr:rowOff>90170</xdr:rowOff>
    </xdr:to>
    <xdr:sp macro="" textlink="">
      <xdr:nvSpPr>
        <xdr:cNvPr id="10378" name="物件費該当値テキスト"/>
        <xdr:cNvSpPr txBox="1"/>
      </xdr:nvSpPr>
      <xdr:spPr>
        <a:xfrm>
          <a:off x="4686300" y="9260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53,097</a:t>
          </a:r>
          <a:endParaRPr kumimoji="1" lang="ja-JP" altLang="en-US" sz="1000" b="1">
            <a:solidFill>
              <a:srgbClr val="FF0000"/>
            </a:solidFill>
            <a:latin typeface="ＭＳ Ｐゴシック"/>
          </a:endParaRPr>
        </a:p>
      </xdr:txBody>
    </xdr:sp>
    <xdr:clientData/>
  </xdr:twoCellAnchor>
  <xdr:twoCellAnchor>
    <xdr:from>
      <xdr:col>5</xdr:col>
      <xdr:colOff>307975</xdr:colOff>
      <xdr:row>54</xdr:row>
      <xdr:rowOff>86360</xdr:rowOff>
    </xdr:from>
    <xdr:to>
      <xdr:col>5</xdr:col>
      <xdr:colOff>409575</xdr:colOff>
      <xdr:row>55</xdr:row>
      <xdr:rowOff>16510</xdr:rowOff>
    </xdr:to>
    <xdr:sp macro="" textlink="">
      <xdr:nvSpPr>
        <xdr:cNvPr id="10379" name="円/楕円 139"/>
        <xdr:cNvSpPr/>
      </xdr:nvSpPr>
      <xdr:spPr>
        <a:xfrm>
          <a:off x="3746500" y="9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91440</xdr:colOff>
      <xdr:row>55</xdr:row>
      <xdr:rowOff>7620</xdr:rowOff>
    </xdr:from>
    <xdr:to>
      <xdr:col>5</xdr:col>
      <xdr:colOff>625475</xdr:colOff>
      <xdr:row>56</xdr:row>
      <xdr:rowOff>94615</xdr:rowOff>
    </xdr:to>
    <xdr:sp macro="" textlink="">
      <xdr:nvSpPr>
        <xdr:cNvPr id="10380" name="テキスト ボックス 140"/>
        <xdr:cNvSpPr txBox="1"/>
      </xdr:nvSpPr>
      <xdr:spPr>
        <a:xfrm>
          <a:off x="3529965" y="9437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55,082</a:t>
          </a:r>
          <a:endParaRPr kumimoji="1" lang="ja-JP" altLang="en-US" sz="1000" b="1">
            <a:solidFill>
              <a:srgbClr val="FF0000"/>
            </a:solidFill>
            <a:latin typeface="ＭＳ Ｐゴシック"/>
          </a:endParaRPr>
        </a:p>
      </xdr:txBody>
    </xdr:sp>
    <xdr:clientData/>
  </xdr:twoCellAnchor>
  <xdr:twoCellAnchor>
    <xdr:from>
      <xdr:col>4</xdr:col>
      <xdr:colOff>104775</xdr:colOff>
      <xdr:row>54</xdr:row>
      <xdr:rowOff>153035</xdr:rowOff>
    </xdr:from>
    <xdr:to>
      <xdr:col>4</xdr:col>
      <xdr:colOff>206375</xdr:colOff>
      <xdr:row>55</xdr:row>
      <xdr:rowOff>83185</xdr:rowOff>
    </xdr:to>
    <xdr:sp macro="" textlink="">
      <xdr:nvSpPr>
        <xdr:cNvPr id="10381" name="円/楕円 141"/>
        <xdr:cNvSpPr/>
      </xdr:nvSpPr>
      <xdr:spPr>
        <a:xfrm>
          <a:off x="2857500" y="94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574040</xdr:colOff>
      <xdr:row>55</xdr:row>
      <xdr:rowOff>74930</xdr:rowOff>
    </xdr:from>
    <xdr:to>
      <xdr:col>4</xdr:col>
      <xdr:colOff>422275</xdr:colOff>
      <xdr:row>56</xdr:row>
      <xdr:rowOff>161925</xdr:rowOff>
    </xdr:to>
    <xdr:sp macro="" textlink="">
      <xdr:nvSpPr>
        <xdr:cNvPr id="10382" name="テキスト ボックス 142"/>
        <xdr:cNvSpPr txBox="1"/>
      </xdr:nvSpPr>
      <xdr:spPr>
        <a:xfrm>
          <a:off x="2640965" y="950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53,032</a:t>
          </a:r>
          <a:endParaRPr kumimoji="1" lang="ja-JP" altLang="en-US" sz="1000" b="1">
            <a:solidFill>
              <a:srgbClr val="FF0000"/>
            </a:solidFill>
            <a:latin typeface="ＭＳ Ｐゴシック"/>
          </a:endParaRPr>
        </a:p>
      </xdr:txBody>
    </xdr:sp>
    <xdr:clientData/>
  </xdr:twoCellAnchor>
  <xdr:twoCellAnchor>
    <xdr:from>
      <xdr:col>2</xdr:col>
      <xdr:colOff>587375</xdr:colOff>
      <xdr:row>55</xdr:row>
      <xdr:rowOff>100965</xdr:rowOff>
    </xdr:from>
    <xdr:to>
      <xdr:col>3</xdr:col>
      <xdr:colOff>3175</xdr:colOff>
      <xdr:row>56</xdr:row>
      <xdr:rowOff>31115</xdr:rowOff>
    </xdr:to>
    <xdr:sp macro="" textlink="">
      <xdr:nvSpPr>
        <xdr:cNvPr id="10383" name="円/楕円 143"/>
        <xdr:cNvSpPr/>
      </xdr:nvSpPr>
      <xdr:spPr>
        <a:xfrm>
          <a:off x="19685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370840</xdr:colOff>
      <xdr:row>56</xdr:row>
      <xdr:rowOff>22225</xdr:rowOff>
    </xdr:from>
    <xdr:to>
      <xdr:col>3</xdr:col>
      <xdr:colOff>219075</xdr:colOff>
      <xdr:row>57</xdr:row>
      <xdr:rowOff>109220</xdr:rowOff>
    </xdr:to>
    <xdr:sp macro="" textlink="">
      <xdr:nvSpPr>
        <xdr:cNvPr id="10384" name="テキスト ボックス 144"/>
        <xdr:cNvSpPr txBox="1"/>
      </xdr:nvSpPr>
      <xdr:spPr>
        <a:xfrm>
          <a:off x="1751965" y="9623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49,385</a:t>
          </a:r>
          <a:endParaRPr kumimoji="1" lang="ja-JP" altLang="en-US" sz="1000" b="1">
            <a:solidFill>
              <a:srgbClr val="FF0000"/>
            </a:solidFill>
            <a:latin typeface="ＭＳ Ｐゴシック"/>
          </a:endParaRPr>
        </a:p>
      </xdr:txBody>
    </xdr:sp>
    <xdr:clientData/>
  </xdr:twoCellAnchor>
  <xdr:twoCellAnchor>
    <xdr:from>
      <xdr:col>1</xdr:col>
      <xdr:colOff>384175</xdr:colOff>
      <xdr:row>55</xdr:row>
      <xdr:rowOff>144145</xdr:rowOff>
    </xdr:from>
    <xdr:to>
      <xdr:col>1</xdr:col>
      <xdr:colOff>485775</xdr:colOff>
      <xdr:row>56</xdr:row>
      <xdr:rowOff>74930</xdr:rowOff>
    </xdr:to>
    <xdr:sp macro="" textlink="">
      <xdr:nvSpPr>
        <xdr:cNvPr id="10385" name="円/楕円 145"/>
        <xdr:cNvSpPr/>
      </xdr:nvSpPr>
      <xdr:spPr>
        <a:xfrm>
          <a:off x="10795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167640</xdr:colOff>
      <xdr:row>56</xdr:row>
      <xdr:rowOff>65405</xdr:rowOff>
    </xdr:from>
    <xdr:to>
      <xdr:col>2</xdr:col>
      <xdr:colOff>15875</xdr:colOff>
      <xdr:row>57</xdr:row>
      <xdr:rowOff>152400</xdr:rowOff>
    </xdr:to>
    <xdr:sp macro="" textlink="">
      <xdr:nvSpPr>
        <xdr:cNvPr id="10386" name="テキスト ボックス 146"/>
        <xdr:cNvSpPr txBox="1"/>
      </xdr:nvSpPr>
      <xdr:spPr>
        <a:xfrm>
          <a:off x="862965" y="9666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48,056</a:t>
          </a:r>
          <a:endParaRPr kumimoji="1" lang="ja-JP" altLang="en-US" sz="1000" b="1">
            <a:solidFill>
              <a:srgbClr val="FF0000"/>
            </a:solidFill>
            <a:latin typeface="ＭＳ Ｐゴシック"/>
          </a:endParaRPr>
        </a:p>
      </xdr:txBody>
    </xdr:sp>
    <xdr:clientData/>
  </xdr:twoCellAnchor>
  <xdr:twoCellAnchor>
    <xdr:from>
      <xdr:col>1</xdr:col>
      <xdr:colOff>66675</xdr:colOff>
      <xdr:row>63</xdr:row>
      <xdr:rowOff>57150</xdr:rowOff>
    </xdr:from>
    <xdr:to>
      <xdr:col>7</xdr:col>
      <xdr:colOff>638175</xdr:colOff>
      <xdr:row>65</xdr:row>
      <xdr:rowOff>31750</xdr:rowOff>
    </xdr:to>
    <xdr:sp macro="" textlink="">
      <xdr:nvSpPr>
        <xdr:cNvPr id="10387"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0388"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0389"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0390"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0391"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0392"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0393"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394"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28575</xdr:colOff>
      <xdr:row>67</xdr:row>
      <xdr:rowOff>6350</xdr:rowOff>
    </xdr:from>
    <xdr:to>
      <xdr:col>1</xdr:col>
      <xdr:colOff>378460</xdr:colOff>
      <xdr:row>68</xdr:row>
      <xdr:rowOff>59690</xdr:rowOff>
    </xdr:to>
    <xdr:sp macro="" textlink="">
      <xdr:nvSpPr>
        <xdr:cNvPr id="10395" name="テキスト ボックス 155"/>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81</xdr:row>
      <xdr:rowOff>82550</xdr:rowOff>
    </xdr:from>
    <xdr:to>
      <xdr:col>7</xdr:col>
      <xdr:colOff>638175</xdr:colOff>
      <xdr:row>81</xdr:row>
      <xdr:rowOff>82550</xdr:rowOff>
    </xdr:to>
    <xdr:cxnSp macro="">
      <xdr:nvCxnSpPr>
        <xdr:cNvPr id="10396"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0397"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78</xdr:row>
      <xdr:rowOff>73660</xdr:rowOff>
    </xdr:from>
    <xdr:to>
      <xdr:col>1</xdr:col>
      <xdr:colOff>66675</xdr:colOff>
      <xdr:row>79</xdr:row>
      <xdr:rowOff>161290</xdr:rowOff>
    </xdr:to>
    <xdr:sp macro="" textlink="">
      <xdr:nvSpPr>
        <xdr:cNvPr id="10398" name="テキスト ボックス 158"/>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xdr:col>
      <xdr:colOff>66675</xdr:colOff>
      <xdr:row>77</xdr:row>
      <xdr:rowOff>6350</xdr:rowOff>
    </xdr:from>
    <xdr:to>
      <xdr:col>7</xdr:col>
      <xdr:colOff>638175</xdr:colOff>
      <xdr:row>77</xdr:row>
      <xdr:rowOff>6350</xdr:rowOff>
    </xdr:to>
    <xdr:cxnSp macro="">
      <xdr:nvCxnSpPr>
        <xdr:cNvPr id="10399"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76</xdr:row>
      <xdr:rowOff>35560</xdr:rowOff>
    </xdr:from>
    <xdr:to>
      <xdr:col>1</xdr:col>
      <xdr:colOff>66675</xdr:colOff>
      <xdr:row>77</xdr:row>
      <xdr:rowOff>123190</xdr:rowOff>
    </xdr:to>
    <xdr:sp macro="" textlink="">
      <xdr:nvSpPr>
        <xdr:cNvPr id="10400" name="テキスト ボックス 160"/>
        <xdr:cNvSpPr txBox="1"/>
      </xdr:nvSpPr>
      <xdr:spPr>
        <a:xfrm>
          <a:off x="294005" y="13065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twoCellAnchor>
  <xdr:twoCellAnchor>
    <xdr:from>
      <xdr:col>1</xdr:col>
      <xdr:colOff>66675</xdr:colOff>
      <xdr:row>74</xdr:row>
      <xdr:rowOff>139700</xdr:rowOff>
    </xdr:from>
    <xdr:to>
      <xdr:col>7</xdr:col>
      <xdr:colOff>638175</xdr:colOff>
      <xdr:row>74</xdr:row>
      <xdr:rowOff>139700</xdr:rowOff>
    </xdr:to>
    <xdr:cxnSp macro="">
      <xdr:nvCxnSpPr>
        <xdr:cNvPr id="10401"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73</xdr:row>
      <xdr:rowOff>168910</xdr:rowOff>
    </xdr:from>
    <xdr:to>
      <xdr:col>1</xdr:col>
      <xdr:colOff>66675</xdr:colOff>
      <xdr:row>75</xdr:row>
      <xdr:rowOff>84455</xdr:rowOff>
    </xdr:to>
    <xdr:sp macro="" textlink="">
      <xdr:nvSpPr>
        <xdr:cNvPr id="10402"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twoCellAnchor>
  <xdr:twoCellAnchor>
    <xdr:from>
      <xdr:col>1</xdr:col>
      <xdr:colOff>66675</xdr:colOff>
      <xdr:row>72</xdr:row>
      <xdr:rowOff>101600</xdr:rowOff>
    </xdr:from>
    <xdr:to>
      <xdr:col>7</xdr:col>
      <xdr:colOff>638175</xdr:colOff>
      <xdr:row>72</xdr:row>
      <xdr:rowOff>101600</xdr:rowOff>
    </xdr:to>
    <xdr:cxnSp macro="">
      <xdr:nvCxnSpPr>
        <xdr:cNvPr id="10403"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71</xdr:row>
      <xdr:rowOff>130810</xdr:rowOff>
    </xdr:from>
    <xdr:to>
      <xdr:col>1</xdr:col>
      <xdr:colOff>66675</xdr:colOff>
      <xdr:row>73</xdr:row>
      <xdr:rowOff>46990</xdr:rowOff>
    </xdr:to>
    <xdr:sp macro="" textlink="">
      <xdr:nvSpPr>
        <xdr:cNvPr id="10404"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twoCellAnchor>
  <xdr:twoCellAnchor>
    <xdr:from>
      <xdr:col>1</xdr:col>
      <xdr:colOff>66675</xdr:colOff>
      <xdr:row>70</xdr:row>
      <xdr:rowOff>63500</xdr:rowOff>
    </xdr:from>
    <xdr:to>
      <xdr:col>7</xdr:col>
      <xdr:colOff>638175</xdr:colOff>
      <xdr:row>70</xdr:row>
      <xdr:rowOff>63500</xdr:rowOff>
    </xdr:to>
    <xdr:cxnSp macro="">
      <xdr:nvCxnSpPr>
        <xdr:cNvPr id="10405"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69</xdr:row>
      <xdr:rowOff>92710</xdr:rowOff>
    </xdr:from>
    <xdr:to>
      <xdr:col>1</xdr:col>
      <xdr:colOff>66675</xdr:colOff>
      <xdr:row>71</xdr:row>
      <xdr:rowOff>8890</xdr:rowOff>
    </xdr:to>
    <xdr:sp macro="" textlink="">
      <xdr:nvSpPr>
        <xdr:cNvPr id="10406"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xdr:col>
      <xdr:colOff>66675</xdr:colOff>
      <xdr:row>68</xdr:row>
      <xdr:rowOff>25400</xdr:rowOff>
    </xdr:from>
    <xdr:to>
      <xdr:col>7</xdr:col>
      <xdr:colOff>638175</xdr:colOff>
      <xdr:row>68</xdr:row>
      <xdr:rowOff>25400</xdr:rowOff>
    </xdr:to>
    <xdr:cxnSp macro="">
      <xdr:nvCxnSpPr>
        <xdr:cNvPr id="10407"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67</xdr:row>
      <xdr:rowOff>54610</xdr:rowOff>
    </xdr:from>
    <xdr:to>
      <xdr:col>1</xdr:col>
      <xdr:colOff>66675</xdr:colOff>
      <xdr:row>68</xdr:row>
      <xdr:rowOff>141605</xdr:rowOff>
    </xdr:to>
    <xdr:sp macro="" textlink="">
      <xdr:nvSpPr>
        <xdr:cNvPr id="10408" name="テキスト ボックス 168"/>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40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50800</xdr:rowOff>
    </xdr:from>
    <xdr:to>
      <xdr:col>6</xdr:col>
      <xdr:colOff>510540</xdr:colOff>
      <xdr:row>79</xdr:row>
      <xdr:rowOff>24130</xdr:rowOff>
    </xdr:to>
    <xdr:cxnSp macro="">
      <xdr:nvCxnSpPr>
        <xdr:cNvPr id="10410" name="直線コネクタ 170"/>
        <xdr:cNvCxnSpPr/>
      </xdr:nvCxnSpPr>
      <xdr:spPr>
        <a:xfrm flipV="1">
          <a:off x="4633595" y="1205230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79</xdr:row>
      <xdr:rowOff>27940</xdr:rowOff>
    </xdr:from>
    <xdr:to>
      <xdr:col>7</xdr:col>
      <xdr:colOff>254000</xdr:colOff>
      <xdr:row>80</xdr:row>
      <xdr:rowOff>115570</xdr:rowOff>
    </xdr:to>
    <xdr:sp macro="" textlink="">
      <xdr:nvSpPr>
        <xdr:cNvPr id="10411" name="維持補修費最小値テキスト"/>
        <xdr:cNvSpPr txBox="1"/>
      </xdr:nvSpPr>
      <xdr:spPr>
        <a:xfrm>
          <a:off x="4686300" y="135724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twoCellAnchor>
  <xdr:twoCellAnchor>
    <xdr:from>
      <xdr:col>6</xdr:col>
      <xdr:colOff>422275</xdr:colOff>
      <xdr:row>79</xdr:row>
      <xdr:rowOff>24130</xdr:rowOff>
    </xdr:from>
    <xdr:to>
      <xdr:col>6</xdr:col>
      <xdr:colOff>600075</xdr:colOff>
      <xdr:row>79</xdr:row>
      <xdr:rowOff>24130</xdr:rowOff>
    </xdr:to>
    <xdr:cxnSp macro="">
      <xdr:nvCxnSpPr>
        <xdr:cNvPr id="10412" name="直線コネクタ 172"/>
        <xdr:cNvCxnSpPr/>
      </xdr:nvCxnSpPr>
      <xdr:spPr>
        <a:xfrm>
          <a:off x="4546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68</xdr:row>
      <xdr:rowOff>168910</xdr:rowOff>
    </xdr:from>
    <xdr:to>
      <xdr:col>7</xdr:col>
      <xdr:colOff>410210</xdr:colOff>
      <xdr:row>70</xdr:row>
      <xdr:rowOff>84455</xdr:rowOff>
    </xdr:to>
    <xdr:sp macro="" textlink="">
      <xdr:nvSpPr>
        <xdr:cNvPr id="10413" name="維持補修費最大値テキスト"/>
        <xdr:cNvSpPr txBox="1"/>
      </xdr:nvSpPr>
      <xdr:spPr>
        <a:xfrm>
          <a:off x="4686300" y="11827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twoCellAnchor>
  <xdr:twoCellAnchor>
    <xdr:from>
      <xdr:col>6</xdr:col>
      <xdr:colOff>422275</xdr:colOff>
      <xdr:row>70</xdr:row>
      <xdr:rowOff>50800</xdr:rowOff>
    </xdr:from>
    <xdr:to>
      <xdr:col>6</xdr:col>
      <xdr:colOff>600075</xdr:colOff>
      <xdr:row>70</xdr:row>
      <xdr:rowOff>50800</xdr:rowOff>
    </xdr:to>
    <xdr:cxnSp macro="">
      <xdr:nvCxnSpPr>
        <xdr:cNvPr id="10414" name="直線コネクタ 174"/>
        <xdr:cNvCxnSpPr/>
      </xdr:nvCxnSpPr>
      <xdr:spPr>
        <a:xfrm>
          <a:off x="45466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126365</xdr:rowOff>
    </xdr:from>
    <xdr:to>
      <xdr:col>6</xdr:col>
      <xdr:colOff>511810</xdr:colOff>
      <xdr:row>76</xdr:row>
      <xdr:rowOff>161925</xdr:rowOff>
    </xdr:to>
    <xdr:cxnSp macro="">
      <xdr:nvCxnSpPr>
        <xdr:cNvPr id="10415" name="直線コネクタ 175"/>
        <xdr:cNvCxnSpPr/>
      </xdr:nvCxnSpPr>
      <xdr:spPr>
        <a:xfrm flipV="1">
          <a:off x="3797300" y="13156565"/>
          <a:ext cx="83883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77</xdr:row>
      <xdr:rowOff>58420</xdr:rowOff>
    </xdr:from>
    <xdr:to>
      <xdr:col>7</xdr:col>
      <xdr:colOff>345440</xdr:colOff>
      <xdr:row>78</xdr:row>
      <xdr:rowOff>146050</xdr:rowOff>
    </xdr:to>
    <xdr:sp macro="" textlink="">
      <xdr:nvSpPr>
        <xdr:cNvPr id="10416" name="維持補修費平均値テキスト"/>
        <xdr:cNvSpPr txBox="1"/>
      </xdr:nvSpPr>
      <xdr:spPr>
        <a:xfrm>
          <a:off x="4686300" y="132600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twoCellAnchor>
  <xdr:twoCellAnchor>
    <xdr:from>
      <xdr:col>6</xdr:col>
      <xdr:colOff>460375</xdr:colOff>
      <xdr:row>77</xdr:row>
      <xdr:rowOff>79375</xdr:rowOff>
    </xdr:from>
    <xdr:to>
      <xdr:col>6</xdr:col>
      <xdr:colOff>561975</xdr:colOff>
      <xdr:row>78</xdr:row>
      <xdr:rowOff>9525</xdr:rowOff>
    </xdr:to>
    <xdr:sp macro="" textlink="">
      <xdr:nvSpPr>
        <xdr:cNvPr id="10417" name="フローチャート : 判断 177"/>
        <xdr:cNvSpPr/>
      </xdr:nvSpPr>
      <xdr:spPr>
        <a:xfrm>
          <a:off x="4584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161925</xdr:rowOff>
    </xdr:from>
    <xdr:to>
      <xdr:col>5</xdr:col>
      <xdr:colOff>358775</xdr:colOff>
      <xdr:row>77</xdr:row>
      <xdr:rowOff>19050</xdr:rowOff>
    </xdr:to>
    <xdr:cxnSp macro="">
      <xdr:nvCxnSpPr>
        <xdr:cNvPr id="10418" name="直線コネクタ 178"/>
        <xdr:cNvCxnSpPr/>
      </xdr:nvCxnSpPr>
      <xdr:spPr>
        <a:xfrm flipV="1">
          <a:off x="2908300" y="131921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160655</xdr:rowOff>
    </xdr:from>
    <xdr:to>
      <xdr:col>5</xdr:col>
      <xdr:colOff>409575</xdr:colOff>
      <xdr:row>77</xdr:row>
      <xdr:rowOff>90805</xdr:rowOff>
    </xdr:to>
    <xdr:sp macro="" textlink="">
      <xdr:nvSpPr>
        <xdr:cNvPr id="10419" name="フローチャート : 判断 179"/>
        <xdr:cNvSpPr/>
      </xdr:nvSpPr>
      <xdr:spPr>
        <a:xfrm>
          <a:off x="3746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123825</xdr:colOff>
      <xdr:row>77</xdr:row>
      <xdr:rowOff>81915</xdr:rowOff>
    </xdr:from>
    <xdr:to>
      <xdr:col>5</xdr:col>
      <xdr:colOff>593725</xdr:colOff>
      <xdr:row>78</xdr:row>
      <xdr:rowOff>169545</xdr:rowOff>
    </xdr:to>
    <xdr:sp macro="" textlink="">
      <xdr:nvSpPr>
        <xdr:cNvPr id="10420" name="テキスト ボックス 180"/>
        <xdr:cNvSpPr txBox="1"/>
      </xdr:nvSpPr>
      <xdr:spPr>
        <a:xfrm>
          <a:off x="3562350" y="13283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twoCellAnchor>
  <xdr:twoCellAnchor>
    <xdr:from>
      <xdr:col>2</xdr:col>
      <xdr:colOff>638175</xdr:colOff>
      <xdr:row>76</xdr:row>
      <xdr:rowOff>114935</xdr:rowOff>
    </xdr:from>
    <xdr:to>
      <xdr:col>4</xdr:col>
      <xdr:colOff>155575</xdr:colOff>
      <xdr:row>77</xdr:row>
      <xdr:rowOff>19050</xdr:rowOff>
    </xdr:to>
    <xdr:cxnSp macro="">
      <xdr:nvCxnSpPr>
        <xdr:cNvPr id="10421" name="直線コネクタ 181"/>
        <xdr:cNvCxnSpPr/>
      </xdr:nvCxnSpPr>
      <xdr:spPr>
        <a:xfrm>
          <a:off x="2019300" y="1314513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3810</xdr:rowOff>
    </xdr:from>
    <xdr:to>
      <xdr:col>4</xdr:col>
      <xdr:colOff>206375</xdr:colOff>
      <xdr:row>77</xdr:row>
      <xdr:rowOff>105410</xdr:rowOff>
    </xdr:to>
    <xdr:sp macro="" textlink="">
      <xdr:nvSpPr>
        <xdr:cNvPr id="10422" name="フローチャート : 判断 182"/>
        <xdr:cNvSpPr/>
      </xdr:nvSpPr>
      <xdr:spPr>
        <a:xfrm>
          <a:off x="2857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606425</xdr:colOff>
      <xdr:row>77</xdr:row>
      <xdr:rowOff>96520</xdr:rowOff>
    </xdr:from>
    <xdr:to>
      <xdr:col>4</xdr:col>
      <xdr:colOff>390525</xdr:colOff>
      <xdr:row>79</xdr:row>
      <xdr:rowOff>12700</xdr:rowOff>
    </xdr:to>
    <xdr:sp macro="" textlink="">
      <xdr:nvSpPr>
        <xdr:cNvPr id="10423" name="テキスト ボックス 183"/>
        <xdr:cNvSpPr txBox="1"/>
      </xdr:nvSpPr>
      <xdr:spPr>
        <a:xfrm>
          <a:off x="2673350" y="13298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twoCellAnchor>
  <xdr:twoCellAnchor>
    <xdr:from>
      <xdr:col>1</xdr:col>
      <xdr:colOff>434975</xdr:colOff>
      <xdr:row>76</xdr:row>
      <xdr:rowOff>114935</xdr:rowOff>
    </xdr:from>
    <xdr:to>
      <xdr:col>2</xdr:col>
      <xdr:colOff>638175</xdr:colOff>
      <xdr:row>76</xdr:row>
      <xdr:rowOff>163830</xdr:rowOff>
    </xdr:to>
    <xdr:cxnSp macro="">
      <xdr:nvCxnSpPr>
        <xdr:cNvPr id="10424" name="直線コネクタ 184"/>
        <xdr:cNvCxnSpPr/>
      </xdr:nvCxnSpPr>
      <xdr:spPr>
        <a:xfrm flipV="1">
          <a:off x="1130300" y="131451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168275</xdr:rowOff>
    </xdr:from>
    <xdr:to>
      <xdr:col>3</xdr:col>
      <xdr:colOff>3175</xdr:colOff>
      <xdr:row>77</xdr:row>
      <xdr:rowOff>98425</xdr:rowOff>
    </xdr:to>
    <xdr:sp macro="" textlink="">
      <xdr:nvSpPr>
        <xdr:cNvPr id="10425" name="フローチャート : 判断 185"/>
        <xdr:cNvSpPr/>
      </xdr:nvSpPr>
      <xdr:spPr>
        <a:xfrm>
          <a:off x="1968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402590</xdr:colOff>
      <xdr:row>77</xdr:row>
      <xdr:rowOff>89535</xdr:rowOff>
    </xdr:from>
    <xdr:to>
      <xdr:col>3</xdr:col>
      <xdr:colOff>186055</xdr:colOff>
      <xdr:row>79</xdr:row>
      <xdr:rowOff>5080</xdr:rowOff>
    </xdr:to>
    <xdr:sp macro="" textlink="">
      <xdr:nvSpPr>
        <xdr:cNvPr id="10426" name="テキスト ボックス 186"/>
        <xdr:cNvSpPr txBox="1"/>
      </xdr:nvSpPr>
      <xdr:spPr>
        <a:xfrm>
          <a:off x="1783715" y="13291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twoCellAnchor>
  <xdr:twoCellAnchor>
    <xdr:from>
      <xdr:col>1</xdr:col>
      <xdr:colOff>384175</xdr:colOff>
      <xdr:row>77</xdr:row>
      <xdr:rowOff>18415</xdr:rowOff>
    </xdr:from>
    <xdr:to>
      <xdr:col>1</xdr:col>
      <xdr:colOff>485775</xdr:colOff>
      <xdr:row>77</xdr:row>
      <xdr:rowOff>120650</xdr:rowOff>
    </xdr:to>
    <xdr:sp macro="" textlink="">
      <xdr:nvSpPr>
        <xdr:cNvPr id="10427" name="フローチャート : 判断 187"/>
        <xdr:cNvSpPr/>
      </xdr:nvSpPr>
      <xdr:spPr>
        <a:xfrm>
          <a:off x="1079500" y="13220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200025</xdr:colOff>
      <xdr:row>77</xdr:row>
      <xdr:rowOff>111125</xdr:rowOff>
    </xdr:from>
    <xdr:to>
      <xdr:col>1</xdr:col>
      <xdr:colOff>669290</xdr:colOff>
      <xdr:row>79</xdr:row>
      <xdr:rowOff>26670</xdr:rowOff>
    </xdr:to>
    <xdr:sp macro="" textlink="">
      <xdr:nvSpPr>
        <xdr:cNvPr id="10428" name="テキスト ボックス 188"/>
        <xdr:cNvSpPr txBox="1"/>
      </xdr:nvSpPr>
      <xdr:spPr>
        <a:xfrm>
          <a:off x="895350" y="1331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twoCellAnchor>
  <xdr:twoCellAnchor editAs="oneCell">
    <xdr:from>
      <xdr:col>6</xdr:col>
      <xdr:colOff>320675</xdr:colOff>
      <xdr:row>81</xdr:row>
      <xdr:rowOff>80010</xdr:rowOff>
    </xdr:from>
    <xdr:to>
      <xdr:col>7</xdr:col>
      <xdr:colOff>396240</xdr:colOff>
      <xdr:row>82</xdr:row>
      <xdr:rowOff>167640</xdr:rowOff>
    </xdr:to>
    <xdr:sp macro="" textlink="">
      <xdr:nvSpPr>
        <xdr:cNvPr id="10429" name="テキスト ボックス 189"/>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168275</xdr:colOff>
      <xdr:row>81</xdr:row>
      <xdr:rowOff>80010</xdr:rowOff>
    </xdr:from>
    <xdr:to>
      <xdr:col>6</xdr:col>
      <xdr:colOff>243840</xdr:colOff>
      <xdr:row>82</xdr:row>
      <xdr:rowOff>167640</xdr:rowOff>
    </xdr:to>
    <xdr:sp macro="" textlink="">
      <xdr:nvSpPr>
        <xdr:cNvPr id="10430" name="テキスト ボックス 190"/>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3</xdr:col>
      <xdr:colOff>650875</xdr:colOff>
      <xdr:row>81</xdr:row>
      <xdr:rowOff>80010</xdr:rowOff>
    </xdr:from>
    <xdr:to>
      <xdr:col>5</xdr:col>
      <xdr:colOff>41275</xdr:colOff>
      <xdr:row>82</xdr:row>
      <xdr:rowOff>167640</xdr:rowOff>
    </xdr:to>
    <xdr:sp macro="" textlink="">
      <xdr:nvSpPr>
        <xdr:cNvPr id="10431"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xdr:col>
      <xdr:colOff>447675</xdr:colOff>
      <xdr:row>81</xdr:row>
      <xdr:rowOff>80010</xdr:rowOff>
    </xdr:from>
    <xdr:to>
      <xdr:col>3</xdr:col>
      <xdr:colOff>523875</xdr:colOff>
      <xdr:row>82</xdr:row>
      <xdr:rowOff>167640</xdr:rowOff>
    </xdr:to>
    <xdr:sp macro="" textlink="">
      <xdr:nvSpPr>
        <xdr:cNvPr id="10432"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244475</xdr:colOff>
      <xdr:row>81</xdr:row>
      <xdr:rowOff>80010</xdr:rowOff>
    </xdr:from>
    <xdr:to>
      <xdr:col>2</xdr:col>
      <xdr:colOff>320675</xdr:colOff>
      <xdr:row>82</xdr:row>
      <xdr:rowOff>167640</xdr:rowOff>
    </xdr:to>
    <xdr:sp macro="" textlink="">
      <xdr:nvSpPr>
        <xdr:cNvPr id="10433"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6</xdr:col>
      <xdr:colOff>460375</xdr:colOff>
      <xdr:row>76</xdr:row>
      <xdr:rowOff>75565</xdr:rowOff>
    </xdr:from>
    <xdr:to>
      <xdr:col>6</xdr:col>
      <xdr:colOff>561975</xdr:colOff>
      <xdr:row>77</xdr:row>
      <xdr:rowOff>6350</xdr:rowOff>
    </xdr:to>
    <xdr:sp macro="" textlink="">
      <xdr:nvSpPr>
        <xdr:cNvPr id="10434" name="円/楕円 194"/>
        <xdr:cNvSpPr/>
      </xdr:nvSpPr>
      <xdr:spPr>
        <a:xfrm>
          <a:off x="458470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xdr:col>
      <xdr:colOff>561975</xdr:colOff>
      <xdr:row>75</xdr:row>
      <xdr:rowOff>98425</xdr:rowOff>
    </xdr:from>
    <xdr:to>
      <xdr:col>7</xdr:col>
      <xdr:colOff>345440</xdr:colOff>
      <xdr:row>77</xdr:row>
      <xdr:rowOff>13970</xdr:rowOff>
    </xdr:to>
    <xdr:sp macro="" textlink="">
      <xdr:nvSpPr>
        <xdr:cNvPr id="10435" name="維持補修費該当値テキスト"/>
        <xdr:cNvSpPr txBox="1"/>
      </xdr:nvSpPr>
      <xdr:spPr>
        <a:xfrm>
          <a:off x="4686300" y="12957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twoCellAnchor>
  <xdr:twoCellAnchor>
    <xdr:from>
      <xdr:col>5</xdr:col>
      <xdr:colOff>307975</xdr:colOff>
      <xdr:row>76</xdr:row>
      <xdr:rowOff>111125</xdr:rowOff>
    </xdr:from>
    <xdr:to>
      <xdr:col>5</xdr:col>
      <xdr:colOff>409575</xdr:colOff>
      <xdr:row>77</xdr:row>
      <xdr:rowOff>41275</xdr:rowOff>
    </xdr:to>
    <xdr:sp macro="" textlink="">
      <xdr:nvSpPr>
        <xdr:cNvPr id="10436" name="円/楕円 196"/>
        <xdr:cNvSpPr/>
      </xdr:nvSpPr>
      <xdr:spPr>
        <a:xfrm>
          <a:off x="374650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123825</xdr:colOff>
      <xdr:row>75</xdr:row>
      <xdr:rowOff>57785</xdr:rowOff>
    </xdr:from>
    <xdr:to>
      <xdr:col>5</xdr:col>
      <xdr:colOff>593725</xdr:colOff>
      <xdr:row>76</xdr:row>
      <xdr:rowOff>145415</xdr:rowOff>
    </xdr:to>
    <xdr:sp macro="" textlink="">
      <xdr:nvSpPr>
        <xdr:cNvPr id="10437" name="テキスト ボックス 197"/>
        <xdr:cNvSpPr txBox="1"/>
      </xdr:nvSpPr>
      <xdr:spPr>
        <a:xfrm>
          <a:off x="3562350" y="12916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5,205</a:t>
          </a:r>
          <a:endParaRPr kumimoji="1" lang="ja-JP" altLang="en-US" sz="1000" b="1">
            <a:solidFill>
              <a:srgbClr val="FF0000"/>
            </a:solidFill>
            <a:latin typeface="ＭＳ Ｐゴシック"/>
          </a:endParaRPr>
        </a:p>
      </xdr:txBody>
    </xdr:sp>
    <xdr:clientData/>
  </xdr:twoCellAnchor>
  <xdr:twoCellAnchor>
    <xdr:from>
      <xdr:col>4</xdr:col>
      <xdr:colOff>104775</xdr:colOff>
      <xdr:row>76</xdr:row>
      <xdr:rowOff>139700</xdr:rowOff>
    </xdr:from>
    <xdr:to>
      <xdr:col>4</xdr:col>
      <xdr:colOff>206375</xdr:colOff>
      <xdr:row>77</xdr:row>
      <xdr:rowOff>69850</xdr:rowOff>
    </xdr:to>
    <xdr:sp macro="" textlink="">
      <xdr:nvSpPr>
        <xdr:cNvPr id="10438" name="円/楕円 198"/>
        <xdr:cNvSpPr/>
      </xdr:nvSpPr>
      <xdr:spPr>
        <a:xfrm>
          <a:off x="2857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606425</xdr:colOff>
      <xdr:row>75</xdr:row>
      <xdr:rowOff>86360</xdr:rowOff>
    </xdr:from>
    <xdr:to>
      <xdr:col>4</xdr:col>
      <xdr:colOff>390525</xdr:colOff>
      <xdr:row>77</xdr:row>
      <xdr:rowOff>1905</xdr:rowOff>
    </xdr:to>
    <xdr:sp macro="" textlink="">
      <xdr:nvSpPr>
        <xdr:cNvPr id="10439" name="テキスト ボックス 199"/>
        <xdr:cNvSpPr txBox="1"/>
      </xdr:nvSpPr>
      <xdr:spPr>
        <a:xfrm>
          <a:off x="2673350" y="12945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4,835</a:t>
          </a:r>
          <a:endParaRPr kumimoji="1" lang="ja-JP" altLang="en-US" sz="1000" b="1">
            <a:solidFill>
              <a:srgbClr val="FF0000"/>
            </a:solidFill>
            <a:latin typeface="ＭＳ Ｐゴシック"/>
          </a:endParaRPr>
        </a:p>
      </xdr:txBody>
    </xdr:sp>
    <xdr:clientData/>
  </xdr:twoCellAnchor>
  <xdr:twoCellAnchor>
    <xdr:from>
      <xdr:col>2</xdr:col>
      <xdr:colOff>587375</xdr:colOff>
      <xdr:row>76</xdr:row>
      <xdr:rowOff>64135</xdr:rowOff>
    </xdr:from>
    <xdr:to>
      <xdr:col>3</xdr:col>
      <xdr:colOff>3175</xdr:colOff>
      <xdr:row>76</xdr:row>
      <xdr:rowOff>166370</xdr:rowOff>
    </xdr:to>
    <xdr:sp macro="" textlink="">
      <xdr:nvSpPr>
        <xdr:cNvPr id="10440" name="円/楕円 200"/>
        <xdr:cNvSpPr/>
      </xdr:nvSpPr>
      <xdr:spPr>
        <a:xfrm>
          <a:off x="1968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402590</xdr:colOff>
      <xdr:row>75</xdr:row>
      <xdr:rowOff>10795</xdr:rowOff>
    </xdr:from>
    <xdr:to>
      <xdr:col>3</xdr:col>
      <xdr:colOff>186055</xdr:colOff>
      <xdr:row>76</xdr:row>
      <xdr:rowOff>97790</xdr:rowOff>
    </xdr:to>
    <xdr:sp macro="" textlink="">
      <xdr:nvSpPr>
        <xdr:cNvPr id="10441" name="テキスト ボックス 201"/>
        <xdr:cNvSpPr txBox="1"/>
      </xdr:nvSpPr>
      <xdr:spPr>
        <a:xfrm>
          <a:off x="1783715" y="12869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5,823</a:t>
          </a:r>
          <a:endParaRPr kumimoji="1" lang="ja-JP" altLang="en-US" sz="1000" b="1">
            <a:solidFill>
              <a:srgbClr val="FF0000"/>
            </a:solidFill>
            <a:latin typeface="ＭＳ Ｐゴシック"/>
          </a:endParaRPr>
        </a:p>
      </xdr:txBody>
    </xdr:sp>
    <xdr:clientData/>
  </xdr:twoCellAnchor>
  <xdr:twoCellAnchor>
    <xdr:from>
      <xdr:col>1</xdr:col>
      <xdr:colOff>384175</xdr:colOff>
      <xdr:row>76</xdr:row>
      <xdr:rowOff>113030</xdr:rowOff>
    </xdr:from>
    <xdr:to>
      <xdr:col>1</xdr:col>
      <xdr:colOff>485775</xdr:colOff>
      <xdr:row>77</xdr:row>
      <xdr:rowOff>43180</xdr:rowOff>
    </xdr:to>
    <xdr:sp macro="" textlink="">
      <xdr:nvSpPr>
        <xdr:cNvPr id="10442" name="円/楕円 202"/>
        <xdr:cNvSpPr/>
      </xdr:nvSpPr>
      <xdr:spPr>
        <a:xfrm>
          <a:off x="10795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200025</xdr:colOff>
      <xdr:row>75</xdr:row>
      <xdr:rowOff>59690</xdr:rowOff>
    </xdr:from>
    <xdr:to>
      <xdr:col>1</xdr:col>
      <xdr:colOff>669290</xdr:colOff>
      <xdr:row>76</xdr:row>
      <xdr:rowOff>147320</xdr:rowOff>
    </xdr:to>
    <xdr:sp macro="" textlink="">
      <xdr:nvSpPr>
        <xdr:cNvPr id="10443" name="テキスト ボックス 203"/>
        <xdr:cNvSpPr txBox="1"/>
      </xdr:nvSpPr>
      <xdr:spPr>
        <a:xfrm>
          <a:off x="895350" y="12918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5,182</a:t>
          </a:r>
          <a:endParaRPr kumimoji="1" lang="ja-JP" altLang="en-US" sz="1000" b="1">
            <a:solidFill>
              <a:srgbClr val="FF0000"/>
            </a:solidFill>
            <a:latin typeface="ＭＳ Ｐゴシック"/>
          </a:endParaRPr>
        </a:p>
      </xdr:txBody>
    </xdr:sp>
    <xdr:clientData/>
  </xdr:twoCellAnchor>
  <xdr:twoCellAnchor>
    <xdr:from>
      <xdr:col>1</xdr:col>
      <xdr:colOff>66675</xdr:colOff>
      <xdr:row>83</xdr:row>
      <xdr:rowOff>57150</xdr:rowOff>
    </xdr:from>
    <xdr:to>
      <xdr:col>7</xdr:col>
      <xdr:colOff>638175</xdr:colOff>
      <xdr:row>85</xdr:row>
      <xdr:rowOff>31750</xdr:rowOff>
    </xdr:to>
    <xdr:sp macro="" textlink="">
      <xdr:nvSpPr>
        <xdr:cNvPr id="10444"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0445"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0446"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0447"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0448"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0449"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0450"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0451"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28575</xdr:colOff>
      <xdr:row>87</xdr:row>
      <xdr:rowOff>6350</xdr:rowOff>
    </xdr:from>
    <xdr:to>
      <xdr:col>1</xdr:col>
      <xdr:colOff>378460</xdr:colOff>
      <xdr:row>88</xdr:row>
      <xdr:rowOff>59690</xdr:rowOff>
    </xdr:to>
    <xdr:sp macro="" textlink="">
      <xdr:nvSpPr>
        <xdr:cNvPr id="10452" name="テキスト ボックス 212"/>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101</xdr:row>
      <xdr:rowOff>82550</xdr:rowOff>
    </xdr:from>
    <xdr:to>
      <xdr:col>7</xdr:col>
      <xdr:colOff>638175</xdr:colOff>
      <xdr:row>101</xdr:row>
      <xdr:rowOff>82550</xdr:rowOff>
    </xdr:to>
    <xdr:cxnSp macro="">
      <xdr:nvCxnSpPr>
        <xdr:cNvPr id="10453"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100</xdr:row>
      <xdr:rowOff>111760</xdr:rowOff>
    </xdr:from>
    <xdr:to>
      <xdr:col>1</xdr:col>
      <xdr:colOff>66675</xdr:colOff>
      <xdr:row>102</xdr:row>
      <xdr:rowOff>27305</xdr:rowOff>
    </xdr:to>
    <xdr:sp macro="" textlink="">
      <xdr:nvSpPr>
        <xdr:cNvPr id="10454" name="テキスト ボックス 214"/>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xdr:col>
      <xdr:colOff>66675</xdr:colOff>
      <xdr:row>99</xdr:row>
      <xdr:rowOff>44450</xdr:rowOff>
    </xdr:from>
    <xdr:to>
      <xdr:col>7</xdr:col>
      <xdr:colOff>638175</xdr:colOff>
      <xdr:row>99</xdr:row>
      <xdr:rowOff>44450</xdr:rowOff>
    </xdr:to>
    <xdr:cxnSp macro="">
      <xdr:nvCxnSpPr>
        <xdr:cNvPr id="10455"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98</xdr:row>
      <xdr:rowOff>73660</xdr:rowOff>
    </xdr:from>
    <xdr:to>
      <xdr:col>1</xdr:col>
      <xdr:colOff>66675</xdr:colOff>
      <xdr:row>99</xdr:row>
      <xdr:rowOff>161290</xdr:rowOff>
    </xdr:to>
    <xdr:sp macro="" textlink="">
      <xdr:nvSpPr>
        <xdr:cNvPr id="10456"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twoCellAnchor>
  <xdr:twoCellAnchor>
    <xdr:from>
      <xdr:col>1</xdr:col>
      <xdr:colOff>66675</xdr:colOff>
      <xdr:row>97</xdr:row>
      <xdr:rowOff>6350</xdr:rowOff>
    </xdr:from>
    <xdr:to>
      <xdr:col>7</xdr:col>
      <xdr:colOff>638175</xdr:colOff>
      <xdr:row>97</xdr:row>
      <xdr:rowOff>6350</xdr:rowOff>
    </xdr:to>
    <xdr:cxnSp macro="">
      <xdr:nvCxnSpPr>
        <xdr:cNvPr id="10457"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96</xdr:row>
      <xdr:rowOff>35560</xdr:rowOff>
    </xdr:from>
    <xdr:to>
      <xdr:col>1</xdr:col>
      <xdr:colOff>66675</xdr:colOff>
      <xdr:row>97</xdr:row>
      <xdr:rowOff>123190</xdr:rowOff>
    </xdr:to>
    <xdr:sp macro="" textlink="">
      <xdr:nvSpPr>
        <xdr:cNvPr id="10458"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xdr:col>
      <xdr:colOff>66675</xdr:colOff>
      <xdr:row>94</xdr:row>
      <xdr:rowOff>139700</xdr:rowOff>
    </xdr:from>
    <xdr:to>
      <xdr:col>7</xdr:col>
      <xdr:colOff>638175</xdr:colOff>
      <xdr:row>94</xdr:row>
      <xdr:rowOff>139700</xdr:rowOff>
    </xdr:to>
    <xdr:cxnSp macro="">
      <xdr:nvCxnSpPr>
        <xdr:cNvPr id="10459"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93</xdr:row>
      <xdr:rowOff>168910</xdr:rowOff>
    </xdr:from>
    <xdr:to>
      <xdr:col>1</xdr:col>
      <xdr:colOff>66675</xdr:colOff>
      <xdr:row>95</xdr:row>
      <xdr:rowOff>84455</xdr:rowOff>
    </xdr:to>
    <xdr:sp macro="" textlink="">
      <xdr:nvSpPr>
        <xdr:cNvPr id="10460" name="テキスト ボックス 220"/>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twoCellAnchor>
  <xdr:twoCellAnchor>
    <xdr:from>
      <xdr:col>1</xdr:col>
      <xdr:colOff>66675</xdr:colOff>
      <xdr:row>92</xdr:row>
      <xdr:rowOff>101600</xdr:rowOff>
    </xdr:from>
    <xdr:to>
      <xdr:col>7</xdr:col>
      <xdr:colOff>638175</xdr:colOff>
      <xdr:row>92</xdr:row>
      <xdr:rowOff>101600</xdr:rowOff>
    </xdr:to>
    <xdr:cxnSp macro="">
      <xdr:nvCxnSpPr>
        <xdr:cNvPr id="10461"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91</xdr:row>
      <xdr:rowOff>130810</xdr:rowOff>
    </xdr:from>
    <xdr:to>
      <xdr:col>1</xdr:col>
      <xdr:colOff>66675</xdr:colOff>
      <xdr:row>93</xdr:row>
      <xdr:rowOff>46990</xdr:rowOff>
    </xdr:to>
    <xdr:sp macro="" textlink="">
      <xdr:nvSpPr>
        <xdr:cNvPr id="10462" name="テキスト ボックス 222"/>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twoCellAnchor>
  <xdr:twoCellAnchor>
    <xdr:from>
      <xdr:col>1</xdr:col>
      <xdr:colOff>66675</xdr:colOff>
      <xdr:row>90</xdr:row>
      <xdr:rowOff>63500</xdr:rowOff>
    </xdr:from>
    <xdr:to>
      <xdr:col>7</xdr:col>
      <xdr:colOff>638175</xdr:colOff>
      <xdr:row>90</xdr:row>
      <xdr:rowOff>63500</xdr:rowOff>
    </xdr:to>
    <xdr:cxnSp macro="">
      <xdr:nvCxnSpPr>
        <xdr:cNvPr id="10463"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92710</xdr:rowOff>
    </xdr:from>
    <xdr:to>
      <xdr:col>1</xdr:col>
      <xdr:colOff>66675</xdr:colOff>
      <xdr:row>91</xdr:row>
      <xdr:rowOff>8890</xdr:rowOff>
    </xdr:to>
    <xdr:sp macro="" textlink="">
      <xdr:nvSpPr>
        <xdr:cNvPr id="10464" name="テキスト ボックス 224"/>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twoCellAnchor>
  <xdr:twoCellAnchor>
    <xdr:from>
      <xdr:col>1</xdr:col>
      <xdr:colOff>66675</xdr:colOff>
      <xdr:row>88</xdr:row>
      <xdr:rowOff>25400</xdr:rowOff>
    </xdr:from>
    <xdr:to>
      <xdr:col>7</xdr:col>
      <xdr:colOff>638175</xdr:colOff>
      <xdr:row>88</xdr:row>
      <xdr:rowOff>25400</xdr:rowOff>
    </xdr:to>
    <xdr:cxnSp macro="">
      <xdr:nvCxnSpPr>
        <xdr:cNvPr id="10465"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1</xdr:col>
      <xdr:colOff>66675</xdr:colOff>
      <xdr:row>88</xdr:row>
      <xdr:rowOff>141605</xdr:rowOff>
    </xdr:to>
    <xdr:sp macro="" textlink="">
      <xdr:nvSpPr>
        <xdr:cNvPr id="10466" name="テキスト ボックス 226"/>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046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82550</xdr:rowOff>
    </xdr:from>
    <xdr:to>
      <xdr:col>6</xdr:col>
      <xdr:colOff>510540</xdr:colOff>
      <xdr:row>97</xdr:row>
      <xdr:rowOff>161290</xdr:rowOff>
    </xdr:to>
    <xdr:cxnSp macro="">
      <xdr:nvCxnSpPr>
        <xdr:cNvPr id="10468" name="直線コネクタ 228"/>
        <xdr:cNvCxnSpPr/>
      </xdr:nvCxnSpPr>
      <xdr:spPr>
        <a:xfrm flipV="1">
          <a:off x="4633595" y="1551305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97</xdr:row>
      <xdr:rowOff>165100</xdr:rowOff>
    </xdr:from>
    <xdr:to>
      <xdr:col>7</xdr:col>
      <xdr:colOff>410210</xdr:colOff>
      <xdr:row>99</xdr:row>
      <xdr:rowOff>81280</xdr:rowOff>
    </xdr:to>
    <xdr:sp macro="" textlink="">
      <xdr:nvSpPr>
        <xdr:cNvPr id="10469" name="扶助費最小値テキスト"/>
        <xdr:cNvSpPr txBox="1"/>
      </xdr:nvSpPr>
      <xdr:spPr>
        <a:xfrm>
          <a:off x="4686300" y="1679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twoCellAnchor>
  <xdr:twoCellAnchor>
    <xdr:from>
      <xdr:col>6</xdr:col>
      <xdr:colOff>422275</xdr:colOff>
      <xdr:row>97</xdr:row>
      <xdr:rowOff>161290</xdr:rowOff>
    </xdr:from>
    <xdr:to>
      <xdr:col>6</xdr:col>
      <xdr:colOff>600075</xdr:colOff>
      <xdr:row>97</xdr:row>
      <xdr:rowOff>161290</xdr:rowOff>
    </xdr:to>
    <xdr:cxnSp macro="">
      <xdr:nvCxnSpPr>
        <xdr:cNvPr id="10470" name="直線コネクタ 230"/>
        <xdr:cNvCxnSpPr/>
      </xdr:nvCxnSpPr>
      <xdr:spPr>
        <a:xfrm>
          <a:off x="4546600" y="1679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89</xdr:row>
      <xdr:rowOff>29210</xdr:rowOff>
    </xdr:from>
    <xdr:to>
      <xdr:col>7</xdr:col>
      <xdr:colOff>474345</xdr:colOff>
      <xdr:row>90</xdr:row>
      <xdr:rowOff>116205</xdr:rowOff>
    </xdr:to>
    <xdr:sp macro="" textlink="">
      <xdr:nvSpPr>
        <xdr:cNvPr id="10471" name="扶助費最大値テキスト"/>
        <xdr:cNvSpPr txBox="1"/>
      </xdr:nvSpPr>
      <xdr:spPr>
        <a:xfrm>
          <a:off x="4686300" y="15288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twoCellAnchor>
  <xdr:twoCellAnchor>
    <xdr:from>
      <xdr:col>6</xdr:col>
      <xdr:colOff>422275</xdr:colOff>
      <xdr:row>90</xdr:row>
      <xdr:rowOff>82550</xdr:rowOff>
    </xdr:from>
    <xdr:to>
      <xdr:col>6</xdr:col>
      <xdr:colOff>600075</xdr:colOff>
      <xdr:row>90</xdr:row>
      <xdr:rowOff>82550</xdr:rowOff>
    </xdr:to>
    <xdr:cxnSp macro="">
      <xdr:nvCxnSpPr>
        <xdr:cNvPr id="10472" name="直線コネクタ 232"/>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82550</xdr:rowOff>
    </xdr:from>
    <xdr:to>
      <xdr:col>6</xdr:col>
      <xdr:colOff>511810</xdr:colOff>
      <xdr:row>90</xdr:row>
      <xdr:rowOff>156210</xdr:rowOff>
    </xdr:to>
    <xdr:cxnSp macro="">
      <xdr:nvCxnSpPr>
        <xdr:cNvPr id="10473" name="直線コネクタ 233"/>
        <xdr:cNvCxnSpPr/>
      </xdr:nvCxnSpPr>
      <xdr:spPr>
        <a:xfrm flipV="1">
          <a:off x="3797300" y="15513050"/>
          <a:ext cx="83883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94</xdr:row>
      <xdr:rowOff>121920</xdr:rowOff>
    </xdr:from>
    <xdr:to>
      <xdr:col>7</xdr:col>
      <xdr:colOff>410210</xdr:colOff>
      <xdr:row>96</xdr:row>
      <xdr:rowOff>37465</xdr:rowOff>
    </xdr:to>
    <xdr:sp macro="" textlink="">
      <xdr:nvSpPr>
        <xdr:cNvPr id="10474" name="扶助費平均値テキスト"/>
        <xdr:cNvSpPr txBox="1"/>
      </xdr:nvSpPr>
      <xdr:spPr>
        <a:xfrm>
          <a:off x="4686300" y="162382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twoCellAnchor>
  <xdr:twoCellAnchor>
    <xdr:from>
      <xdr:col>6</xdr:col>
      <xdr:colOff>460375</xdr:colOff>
      <xdr:row>94</xdr:row>
      <xdr:rowOff>143510</xdr:rowOff>
    </xdr:from>
    <xdr:to>
      <xdr:col>6</xdr:col>
      <xdr:colOff>561975</xdr:colOff>
      <xdr:row>95</xdr:row>
      <xdr:rowOff>73660</xdr:rowOff>
    </xdr:to>
    <xdr:sp macro="" textlink="">
      <xdr:nvSpPr>
        <xdr:cNvPr id="10475" name="フローチャート : 判断 235"/>
        <xdr:cNvSpPr/>
      </xdr:nvSpPr>
      <xdr:spPr>
        <a:xfrm>
          <a:off x="45847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156210</xdr:rowOff>
    </xdr:from>
    <xdr:to>
      <xdr:col>5</xdr:col>
      <xdr:colOff>358775</xdr:colOff>
      <xdr:row>91</xdr:row>
      <xdr:rowOff>86360</xdr:rowOff>
    </xdr:to>
    <xdr:cxnSp macro="">
      <xdr:nvCxnSpPr>
        <xdr:cNvPr id="10476" name="直線コネクタ 236"/>
        <xdr:cNvCxnSpPr/>
      </xdr:nvCxnSpPr>
      <xdr:spPr>
        <a:xfrm flipV="1">
          <a:off x="2908300" y="1558671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24130</xdr:rowOff>
    </xdr:from>
    <xdr:to>
      <xdr:col>5</xdr:col>
      <xdr:colOff>409575</xdr:colOff>
      <xdr:row>95</xdr:row>
      <xdr:rowOff>125730</xdr:rowOff>
    </xdr:to>
    <xdr:sp macro="" textlink="">
      <xdr:nvSpPr>
        <xdr:cNvPr id="10477" name="フローチャート : 判断 237"/>
        <xdr:cNvSpPr/>
      </xdr:nvSpPr>
      <xdr:spPr>
        <a:xfrm>
          <a:off x="3746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91440</xdr:colOff>
      <xdr:row>95</xdr:row>
      <xdr:rowOff>116840</xdr:rowOff>
    </xdr:from>
    <xdr:to>
      <xdr:col>5</xdr:col>
      <xdr:colOff>625475</xdr:colOff>
      <xdr:row>97</xdr:row>
      <xdr:rowOff>33020</xdr:rowOff>
    </xdr:to>
    <xdr:sp macro="" textlink="">
      <xdr:nvSpPr>
        <xdr:cNvPr id="10478" name="テキスト ボックス 238"/>
        <xdr:cNvSpPr txBox="1"/>
      </xdr:nvSpPr>
      <xdr:spPr>
        <a:xfrm>
          <a:off x="3529965" y="16404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twoCellAnchor>
  <xdr:twoCellAnchor>
    <xdr:from>
      <xdr:col>2</xdr:col>
      <xdr:colOff>638175</xdr:colOff>
      <xdr:row>91</xdr:row>
      <xdr:rowOff>86360</xdr:rowOff>
    </xdr:from>
    <xdr:to>
      <xdr:col>4</xdr:col>
      <xdr:colOff>155575</xdr:colOff>
      <xdr:row>91</xdr:row>
      <xdr:rowOff>130175</xdr:rowOff>
    </xdr:to>
    <xdr:cxnSp macro="">
      <xdr:nvCxnSpPr>
        <xdr:cNvPr id="10479" name="直線コネクタ 239"/>
        <xdr:cNvCxnSpPr/>
      </xdr:nvCxnSpPr>
      <xdr:spPr>
        <a:xfrm flipV="1">
          <a:off x="2019300" y="156883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101600</xdr:rowOff>
    </xdr:from>
    <xdr:to>
      <xdr:col>4</xdr:col>
      <xdr:colOff>206375</xdr:colOff>
      <xdr:row>96</xdr:row>
      <xdr:rowOff>31750</xdr:rowOff>
    </xdr:to>
    <xdr:sp macro="" textlink="">
      <xdr:nvSpPr>
        <xdr:cNvPr id="10480" name="フローチャート : 判断 240"/>
        <xdr:cNvSpPr/>
      </xdr:nvSpPr>
      <xdr:spPr>
        <a:xfrm>
          <a:off x="2857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574040</xdr:colOff>
      <xdr:row>96</xdr:row>
      <xdr:rowOff>22860</xdr:rowOff>
    </xdr:from>
    <xdr:to>
      <xdr:col>4</xdr:col>
      <xdr:colOff>422275</xdr:colOff>
      <xdr:row>97</xdr:row>
      <xdr:rowOff>110490</xdr:rowOff>
    </xdr:to>
    <xdr:sp macro="" textlink="">
      <xdr:nvSpPr>
        <xdr:cNvPr id="10481" name="テキスト ボックス 241"/>
        <xdr:cNvSpPr txBox="1"/>
      </xdr:nvSpPr>
      <xdr:spPr>
        <a:xfrm>
          <a:off x="2640965" y="1648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twoCellAnchor>
  <xdr:twoCellAnchor>
    <xdr:from>
      <xdr:col>1</xdr:col>
      <xdr:colOff>434975</xdr:colOff>
      <xdr:row>91</xdr:row>
      <xdr:rowOff>130175</xdr:rowOff>
    </xdr:from>
    <xdr:to>
      <xdr:col>2</xdr:col>
      <xdr:colOff>638175</xdr:colOff>
      <xdr:row>91</xdr:row>
      <xdr:rowOff>149860</xdr:rowOff>
    </xdr:to>
    <xdr:cxnSp macro="">
      <xdr:nvCxnSpPr>
        <xdr:cNvPr id="10482" name="直線コネクタ 242"/>
        <xdr:cNvCxnSpPr/>
      </xdr:nvCxnSpPr>
      <xdr:spPr>
        <a:xfrm flipV="1">
          <a:off x="1130300" y="157321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10483"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370840</xdr:colOff>
      <xdr:row>96</xdr:row>
      <xdr:rowOff>41910</xdr:rowOff>
    </xdr:from>
    <xdr:to>
      <xdr:col>3</xdr:col>
      <xdr:colOff>219075</xdr:colOff>
      <xdr:row>97</xdr:row>
      <xdr:rowOff>128905</xdr:rowOff>
    </xdr:to>
    <xdr:sp macro="" textlink="">
      <xdr:nvSpPr>
        <xdr:cNvPr id="10484" name="テキスト ボックス 244"/>
        <xdr:cNvSpPr txBox="1"/>
      </xdr:nvSpPr>
      <xdr:spPr>
        <a:xfrm>
          <a:off x="1751965" y="16501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twoCellAnchor>
  <xdr:twoCellAnchor>
    <xdr:from>
      <xdr:col>1</xdr:col>
      <xdr:colOff>384175</xdr:colOff>
      <xdr:row>95</xdr:row>
      <xdr:rowOff>112395</xdr:rowOff>
    </xdr:from>
    <xdr:to>
      <xdr:col>1</xdr:col>
      <xdr:colOff>485775</xdr:colOff>
      <xdr:row>96</xdr:row>
      <xdr:rowOff>42545</xdr:rowOff>
    </xdr:to>
    <xdr:sp macro="" textlink="">
      <xdr:nvSpPr>
        <xdr:cNvPr id="10485" name="フローチャート : 判断 245"/>
        <xdr:cNvSpPr/>
      </xdr:nvSpPr>
      <xdr:spPr>
        <a:xfrm>
          <a:off x="10795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167640</xdr:colOff>
      <xdr:row>96</xdr:row>
      <xdr:rowOff>33655</xdr:rowOff>
    </xdr:from>
    <xdr:to>
      <xdr:col>2</xdr:col>
      <xdr:colOff>15875</xdr:colOff>
      <xdr:row>97</xdr:row>
      <xdr:rowOff>120650</xdr:rowOff>
    </xdr:to>
    <xdr:sp macro="" textlink="">
      <xdr:nvSpPr>
        <xdr:cNvPr id="10486" name="テキスト ボックス 246"/>
        <xdr:cNvSpPr txBox="1"/>
      </xdr:nvSpPr>
      <xdr:spPr>
        <a:xfrm>
          <a:off x="862965" y="16492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twoCellAnchor>
  <xdr:twoCellAnchor editAs="oneCell">
    <xdr:from>
      <xdr:col>6</xdr:col>
      <xdr:colOff>320675</xdr:colOff>
      <xdr:row>101</xdr:row>
      <xdr:rowOff>80010</xdr:rowOff>
    </xdr:from>
    <xdr:to>
      <xdr:col>7</xdr:col>
      <xdr:colOff>396240</xdr:colOff>
      <xdr:row>102</xdr:row>
      <xdr:rowOff>167640</xdr:rowOff>
    </xdr:to>
    <xdr:sp macro="" textlink="">
      <xdr:nvSpPr>
        <xdr:cNvPr id="10487" name="テキスト ボックス 247"/>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168275</xdr:colOff>
      <xdr:row>101</xdr:row>
      <xdr:rowOff>80010</xdr:rowOff>
    </xdr:from>
    <xdr:to>
      <xdr:col>6</xdr:col>
      <xdr:colOff>243840</xdr:colOff>
      <xdr:row>102</xdr:row>
      <xdr:rowOff>167640</xdr:rowOff>
    </xdr:to>
    <xdr:sp macro="" textlink="">
      <xdr:nvSpPr>
        <xdr:cNvPr id="10488" name="テキスト ボックス 248"/>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3</xdr:col>
      <xdr:colOff>650875</xdr:colOff>
      <xdr:row>101</xdr:row>
      <xdr:rowOff>80010</xdr:rowOff>
    </xdr:from>
    <xdr:to>
      <xdr:col>5</xdr:col>
      <xdr:colOff>41275</xdr:colOff>
      <xdr:row>102</xdr:row>
      <xdr:rowOff>167640</xdr:rowOff>
    </xdr:to>
    <xdr:sp macro="" textlink="">
      <xdr:nvSpPr>
        <xdr:cNvPr id="10489"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xdr:col>
      <xdr:colOff>447675</xdr:colOff>
      <xdr:row>101</xdr:row>
      <xdr:rowOff>80010</xdr:rowOff>
    </xdr:from>
    <xdr:to>
      <xdr:col>3</xdr:col>
      <xdr:colOff>523875</xdr:colOff>
      <xdr:row>102</xdr:row>
      <xdr:rowOff>167640</xdr:rowOff>
    </xdr:to>
    <xdr:sp macro="" textlink="">
      <xdr:nvSpPr>
        <xdr:cNvPr id="10490"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244475</xdr:colOff>
      <xdr:row>101</xdr:row>
      <xdr:rowOff>80010</xdr:rowOff>
    </xdr:from>
    <xdr:to>
      <xdr:col>2</xdr:col>
      <xdr:colOff>320675</xdr:colOff>
      <xdr:row>102</xdr:row>
      <xdr:rowOff>167640</xdr:rowOff>
    </xdr:to>
    <xdr:sp macro="" textlink="">
      <xdr:nvSpPr>
        <xdr:cNvPr id="10491"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6</xdr:col>
      <xdr:colOff>460375</xdr:colOff>
      <xdr:row>90</xdr:row>
      <xdr:rowOff>31750</xdr:rowOff>
    </xdr:from>
    <xdr:to>
      <xdr:col>6</xdr:col>
      <xdr:colOff>561975</xdr:colOff>
      <xdr:row>90</xdr:row>
      <xdr:rowOff>133350</xdr:rowOff>
    </xdr:to>
    <xdr:sp macro="" textlink="">
      <xdr:nvSpPr>
        <xdr:cNvPr id="10492" name="円/楕円 252"/>
        <xdr:cNvSpPr/>
      </xdr:nvSpPr>
      <xdr:spPr>
        <a:xfrm>
          <a:off x="4584700" y="154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xdr:col>
      <xdr:colOff>561975</xdr:colOff>
      <xdr:row>89</xdr:row>
      <xdr:rowOff>156210</xdr:rowOff>
    </xdr:from>
    <xdr:to>
      <xdr:col>7</xdr:col>
      <xdr:colOff>474345</xdr:colOff>
      <xdr:row>91</xdr:row>
      <xdr:rowOff>71755</xdr:rowOff>
    </xdr:to>
    <xdr:sp macro="" textlink="">
      <xdr:nvSpPr>
        <xdr:cNvPr id="10493" name="扶助費該当値テキスト"/>
        <xdr:cNvSpPr txBox="1"/>
      </xdr:nvSpPr>
      <xdr:spPr>
        <a:xfrm>
          <a:off x="4686300" y="15415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148,477</a:t>
          </a:r>
          <a:endParaRPr kumimoji="1" lang="ja-JP" altLang="en-US" sz="1000" b="1">
            <a:solidFill>
              <a:srgbClr val="FF0000"/>
            </a:solidFill>
            <a:latin typeface="ＭＳ Ｐゴシック"/>
          </a:endParaRPr>
        </a:p>
      </xdr:txBody>
    </xdr:sp>
    <xdr:clientData/>
  </xdr:twoCellAnchor>
  <xdr:twoCellAnchor>
    <xdr:from>
      <xdr:col>5</xdr:col>
      <xdr:colOff>307975</xdr:colOff>
      <xdr:row>90</xdr:row>
      <xdr:rowOff>105410</xdr:rowOff>
    </xdr:from>
    <xdr:to>
      <xdr:col>5</xdr:col>
      <xdr:colOff>409575</xdr:colOff>
      <xdr:row>91</xdr:row>
      <xdr:rowOff>35560</xdr:rowOff>
    </xdr:to>
    <xdr:sp macro="" textlink="">
      <xdr:nvSpPr>
        <xdr:cNvPr id="10494" name="円/楕円 254"/>
        <xdr:cNvSpPr/>
      </xdr:nvSpPr>
      <xdr:spPr>
        <a:xfrm>
          <a:off x="3746500" y="155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59055</xdr:colOff>
      <xdr:row>89</xdr:row>
      <xdr:rowOff>52070</xdr:rowOff>
    </xdr:from>
    <xdr:to>
      <xdr:col>5</xdr:col>
      <xdr:colOff>657225</xdr:colOff>
      <xdr:row>90</xdr:row>
      <xdr:rowOff>139065</xdr:rowOff>
    </xdr:to>
    <xdr:sp macro="" textlink="">
      <xdr:nvSpPr>
        <xdr:cNvPr id="10495" name="テキスト ボックス 255"/>
        <xdr:cNvSpPr txBox="1"/>
      </xdr:nvSpPr>
      <xdr:spPr>
        <a:xfrm>
          <a:off x="3497580" y="15311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142,724</a:t>
          </a:r>
          <a:endParaRPr kumimoji="1" lang="ja-JP" altLang="en-US" sz="1000" b="1">
            <a:solidFill>
              <a:srgbClr val="FF0000"/>
            </a:solidFill>
            <a:latin typeface="ＭＳ Ｐゴシック"/>
          </a:endParaRPr>
        </a:p>
      </xdr:txBody>
    </xdr:sp>
    <xdr:clientData/>
  </xdr:twoCellAnchor>
  <xdr:twoCellAnchor>
    <xdr:from>
      <xdr:col>4</xdr:col>
      <xdr:colOff>104775</xdr:colOff>
      <xdr:row>91</xdr:row>
      <xdr:rowOff>35560</xdr:rowOff>
    </xdr:from>
    <xdr:to>
      <xdr:col>4</xdr:col>
      <xdr:colOff>206375</xdr:colOff>
      <xdr:row>91</xdr:row>
      <xdr:rowOff>137160</xdr:rowOff>
    </xdr:to>
    <xdr:sp macro="" textlink="">
      <xdr:nvSpPr>
        <xdr:cNvPr id="10496" name="円/楕円 256"/>
        <xdr:cNvSpPr/>
      </xdr:nvSpPr>
      <xdr:spPr>
        <a:xfrm>
          <a:off x="2857500" y="156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541655</xdr:colOff>
      <xdr:row>89</xdr:row>
      <xdr:rowOff>153670</xdr:rowOff>
    </xdr:from>
    <xdr:to>
      <xdr:col>4</xdr:col>
      <xdr:colOff>454660</xdr:colOff>
      <xdr:row>91</xdr:row>
      <xdr:rowOff>69850</xdr:rowOff>
    </xdr:to>
    <xdr:sp macro="" textlink="">
      <xdr:nvSpPr>
        <xdr:cNvPr id="10497" name="テキスト ボックス 257"/>
        <xdr:cNvSpPr txBox="1"/>
      </xdr:nvSpPr>
      <xdr:spPr>
        <a:xfrm>
          <a:off x="2608580" y="15412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134,680</a:t>
          </a:r>
          <a:endParaRPr kumimoji="1" lang="ja-JP" altLang="en-US" sz="1000" b="1">
            <a:solidFill>
              <a:srgbClr val="FF0000"/>
            </a:solidFill>
            <a:latin typeface="ＭＳ Ｐゴシック"/>
          </a:endParaRPr>
        </a:p>
      </xdr:txBody>
    </xdr:sp>
    <xdr:clientData/>
  </xdr:twoCellAnchor>
  <xdr:twoCellAnchor>
    <xdr:from>
      <xdr:col>2</xdr:col>
      <xdr:colOff>587375</xdr:colOff>
      <xdr:row>91</xdr:row>
      <xdr:rowOff>79375</xdr:rowOff>
    </xdr:from>
    <xdr:to>
      <xdr:col>3</xdr:col>
      <xdr:colOff>3175</xdr:colOff>
      <xdr:row>92</xdr:row>
      <xdr:rowOff>9525</xdr:rowOff>
    </xdr:to>
    <xdr:sp macro="" textlink="">
      <xdr:nvSpPr>
        <xdr:cNvPr id="10498" name="円/楕円 258"/>
        <xdr:cNvSpPr/>
      </xdr:nvSpPr>
      <xdr:spPr>
        <a:xfrm>
          <a:off x="1968500" y="156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338455</xdr:colOff>
      <xdr:row>90</xdr:row>
      <xdr:rowOff>26035</xdr:rowOff>
    </xdr:from>
    <xdr:to>
      <xdr:col>3</xdr:col>
      <xdr:colOff>251460</xdr:colOff>
      <xdr:row>91</xdr:row>
      <xdr:rowOff>113665</xdr:rowOff>
    </xdr:to>
    <xdr:sp macro="" textlink="">
      <xdr:nvSpPr>
        <xdr:cNvPr id="10499" name="テキスト ボックス 259"/>
        <xdr:cNvSpPr txBox="1"/>
      </xdr:nvSpPr>
      <xdr:spPr>
        <a:xfrm>
          <a:off x="1719580" y="15456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131,240</a:t>
          </a:r>
          <a:endParaRPr kumimoji="1" lang="ja-JP" altLang="en-US" sz="1000" b="1">
            <a:solidFill>
              <a:srgbClr val="FF0000"/>
            </a:solidFill>
            <a:latin typeface="ＭＳ Ｐゴシック"/>
          </a:endParaRPr>
        </a:p>
      </xdr:txBody>
    </xdr:sp>
    <xdr:clientData/>
  </xdr:twoCellAnchor>
  <xdr:twoCellAnchor>
    <xdr:from>
      <xdr:col>1</xdr:col>
      <xdr:colOff>384175</xdr:colOff>
      <xdr:row>91</xdr:row>
      <xdr:rowOff>99060</xdr:rowOff>
    </xdr:from>
    <xdr:to>
      <xdr:col>1</xdr:col>
      <xdr:colOff>485775</xdr:colOff>
      <xdr:row>92</xdr:row>
      <xdr:rowOff>29210</xdr:rowOff>
    </xdr:to>
    <xdr:sp macro="" textlink="">
      <xdr:nvSpPr>
        <xdr:cNvPr id="10500" name="円/楕円 260"/>
        <xdr:cNvSpPr/>
      </xdr:nvSpPr>
      <xdr:spPr>
        <a:xfrm>
          <a:off x="1079500" y="157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135255</xdr:colOff>
      <xdr:row>90</xdr:row>
      <xdr:rowOff>45720</xdr:rowOff>
    </xdr:from>
    <xdr:to>
      <xdr:col>2</xdr:col>
      <xdr:colOff>48260</xdr:colOff>
      <xdr:row>91</xdr:row>
      <xdr:rowOff>133350</xdr:rowOff>
    </xdr:to>
    <xdr:sp macro="" textlink="">
      <xdr:nvSpPr>
        <xdr:cNvPr id="10501" name="テキスト ボックス 261"/>
        <xdr:cNvSpPr txBox="1"/>
      </xdr:nvSpPr>
      <xdr:spPr>
        <a:xfrm>
          <a:off x="830580" y="15476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129,702</a:t>
          </a:r>
          <a:endParaRPr kumimoji="1" lang="ja-JP" altLang="en-US" sz="1000" b="1">
            <a:solidFill>
              <a:srgbClr val="FF0000"/>
            </a:solidFill>
            <a:latin typeface="ＭＳ Ｐゴシック"/>
          </a:endParaRPr>
        </a:p>
      </xdr:txBody>
    </xdr:sp>
    <xdr:clientData/>
  </xdr:twoCellAnchor>
  <xdr:twoCellAnchor>
    <xdr:from>
      <xdr:col>9</xdr:col>
      <xdr:colOff>422275</xdr:colOff>
      <xdr:row>23</xdr:row>
      <xdr:rowOff>57150</xdr:rowOff>
    </xdr:from>
    <xdr:to>
      <xdr:col>16</xdr:col>
      <xdr:colOff>307975</xdr:colOff>
      <xdr:row>25</xdr:row>
      <xdr:rowOff>31750</xdr:rowOff>
    </xdr:to>
    <xdr:sp macro="" textlink="">
      <xdr:nvSpPr>
        <xdr:cNvPr id="10502"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0503"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0504"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0505"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0506"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0507"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0508"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0509"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384175</xdr:colOff>
      <xdr:row>27</xdr:row>
      <xdr:rowOff>6350</xdr:rowOff>
    </xdr:from>
    <xdr:to>
      <xdr:col>10</xdr:col>
      <xdr:colOff>47625</xdr:colOff>
      <xdr:row>28</xdr:row>
      <xdr:rowOff>59690</xdr:rowOff>
    </xdr:to>
    <xdr:sp macro="" textlink="">
      <xdr:nvSpPr>
        <xdr:cNvPr id="10510"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9</xdr:col>
      <xdr:colOff>422275</xdr:colOff>
      <xdr:row>41</xdr:row>
      <xdr:rowOff>82550</xdr:rowOff>
    </xdr:from>
    <xdr:to>
      <xdr:col>16</xdr:col>
      <xdr:colOff>307975</xdr:colOff>
      <xdr:row>41</xdr:row>
      <xdr:rowOff>82550</xdr:rowOff>
    </xdr:to>
    <xdr:cxnSp macro="">
      <xdr:nvCxnSpPr>
        <xdr:cNvPr id="10511"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10512"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38</xdr:row>
      <xdr:rowOff>73660</xdr:rowOff>
    </xdr:from>
    <xdr:to>
      <xdr:col>9</xdr:col>
      <xdr:colOff>422275</xdr:colOff>
      <xdr:row>39</xdr:row>
      <xdr:rowOff>161290</xdr:rowOff>
    </xdr:to>
    <xdr:sp macro="" textlink="">
      <xdr:nvSpPr>
        <xdr:cNvPr id="10513" name="テキスト ボックス 273"/>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9</xdr:col>
      <xdr:colOff>422275</xdr:colOff>
      <xdr:row>37</xdr:row>
      <xdr:rowOff>6350</xdr:rowOff>
    </xdr:from>
    <xdr:to>
      <xdr:col>16</xdr:col>
      <xdr:colOff>307975</xdr:colOff>
      <xdr:row>37</xdr:row>
      <xdr:rowOff>6350</xdr:rowOff>
    </xdr:to>
    <xdr:cxnSp macro="">
      <xdr:nvCxnSpPr>
        <xdr:cNvPr id="10514"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36</xdr:row>
      <xdr:rowOff>35560</xdr:rowOff>
    </xdr:from>
    <xdr:to>
      <xdr:col>9</xdr:col>
      <xdr:colOff>421640</xdr:colOff>
      <xdr:row>37</xdr:row>
      <xdr:rowOff>123190</xdr:rowOff>
    </xdr:to>
    <xdr:sp macro="" textlink="">
      <xdr:nvSpPr>
        <xdr:cNvPr id="10515" name="テキスト ボックス 275"/>
        <xdr:cNvSpPr txBox="1"/>
      </xdr:nvSpPr>
      <xdr:spPr>
        <a:xfrm>
          <a:off x="607250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twoCellAnchor>
  <xdr:twoCellAnchor>
    <xdr:from>
      <xdr:col>9</xdr:col>
      <xdr:colOff>422275</xdr:colOff>
      <xdr:row>34</xdr:row>
      <xdr:rowOff>139700</xdr:rowOff>
    </xdr:from>
    <xdr:to>
      <xdr:col>16</xdr:col>
      <xdr:colOff>307975</xdr:colOff>
      <xdr:row>34</xdr:row>
      <xdr:rowOff>139700</xdr:rowOff>
    </xdr:to>
    <xdr:cxnSp macro="">
      <xdr:nvCxnSpPr>
        <xdr:cNvPr id="10516"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33</xdr:row>
      <xdr:rowOff>168910</xdr:rowOff>
    </xdr:from>
    <xdr:to>
      <xdr:col>9</xdr:col>
      <xdr:colOff>421640</xdr:colOff>
      <xdr:row>35</xdr:row>
      <xdr:rowOff>84455</xdr:rowOff>
    </xdr:to>
    <xdr:sp macro="" textlink="">
      <xdr:nvSpPr>
        <xdr:cNvPr id="10517" name="テキスト ボックス 277"/>
        <xdr:cNvSpPr txBox="1"/>
      </xdr:nvSpPr>
      <xdr:spPr>
        <a:xfrm>
          <a:off x="607250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9</xdr:col>
      <xdr:colOff>422275</xdr:colOff>
      <xdr:row>32</xdr:row>
      <xdr:rowOff>101600</xdr:rowOff>
    </xdr:from>
    <xdr:to>
      <xdr:col>16</xdr:col>
      <xdr:colOff>307975</xdr:colOff>
      <xdr:row>32</xdr:row>
      <xdr:rowOff>101600</xdr:rowOff>
    </xdr:to>
    <xdr:cxnSp macro="">
      <xdr:nvCxnSpPr>
        <xdr:cNvPr id="10518"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31</xdr:row>
      <xdr:rowOff>130810</xdr:rowOff>
    </xdr:from>
    <xdr:to>
      <xdr:col>9</xdr:col>
      <xdr:colOff>421640</xdr:colOff>
      <xdr:row>33</xdr:row>
      <xdr:rowOff>46990</xdr:rowOff>
    </xdr:to>
    <xdr:sp macro="" textlink="">
      <xdr:nvSpPr>
        <xdr:cNvPr id="10519" name="テキスト ボックス 279"/>
        <xdr:cNvSpPr txBox="1"/>
      </xdr:nvSpPr>
      <xdr:spPr>
        <a:xfrm>
          <a:off x="607250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twoCellAnchor>
  <xdr:twoCellAnchor>
    <xdr:from>
      <xdr:col>9</xdr:col>
      <xdr:colOff>422275</xdr:colOff>
      <xdr:row>30</xdr:row>
      <xdr:rowOff>63500</xdr:rowOff>
    </xdr:from>
    <xdr:to>
      <xdr:col>16</xdr:col>
      <xdr:colOff>307975</xdr:colOff>
      <xdr:row>30</xdr:row>
      <xdr:rowOff>63500</xdr:rowOff>
    </xdr:to>
    <xdr:cxnSp macro="">
      <xdr:nvCxnSpPr>
        <xdr:cNvPr id="10520"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29</xdr:row>
      <xdr:rowOff>92710</xdr:rowOff>
    </xdr:from>
    <xdr:to>
      <xdr:col>9</xdr:col>
      <xdr:colOff>421640</xdr:colOff>
      <xdr:row>31</xdr:row>
      <xdr:rowOff>8890</xdr:rowOff>
    </xdr:to>
    <xdr:sp macro="" textlink="">
      <xdr:nvSpPr>
        <xdr:cNvPr id="10521"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twoCellAnchor>
  <xdr:twoCellAnchor>
    <xdr:from>
      <xdr:col>9</xdr:col>
      <xdr:colOff>422275</xdr:colOff>
      <xdr:row>28</xdr:row>
      <xdr:rowOff>25400</xdr:rowOff>
    </xdr:from>
    <xdr:to>
      <xdr:col>16</xdr:col>
      <xdr:colOff>307975</xdr:colOff>
      <xdr:row>28</xdr:row>
      <xdr:rowOff>25400</xdr:rowOff>
    </xdr:to>
    <xdr:cxnSp macro="">
      <xdr:nvCxnSpPr>
        <xdr:cNvPr id="10522"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27</xdr:row>
      <xdr:rowOff>54610</xdr:rowOff>
    </xdr:from>
    <xdr:to>
      <xdr:col>9</xdr:col>
      <xdr:colOff>421640</xdr:colOff>
      <xdr:row>28</xdr:row>
      <xdr:rowOff>141605</xdr:rowOff>
    </xdr:to>
    <xdr:sp macro="" textlink="">
      <xdr:nvSpPr>
        <xdr:cNvPr id="10523"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052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1270</xdr:rowOff>
    </xdr:from>
    <xdr:to>
      <xdr:col>15</xdr:col>
      <xdr:colOff>180340</xdr:colOff>
      <xdr:row>38</xdr:row>
      <xdr:rowOff>73660</xdr:rowOff>
    </xdr:to>
    <xdr:cxnSp macro="">
      <xdr:nvCxnSpPr>
        <xdr:cNvPr id="10525" name="直線コネクタ 285"/>
        <xdr:cNvCxnSpPr/>
      </xdr:nvCxnSpPr>
      <xdr:spPr>
        <a:xfrm flipV="1">
          <a:off x="10475595" y="531622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38</xdr:row>
      <xdr:rowOff>77470</xdr:rowOff>
    </xdr:from>
    <xdr:to>
      <xdr:col>16</xdr:col>
      <xdr:colOff>80645</xdr:colOff>
      <xdr:row>39</xdr:row>
      <xdr:rowOff>164465</xdr:rowOff>
    </xdr:to>
    <xdr:sp macro="" textlink="">
      <xdr:nvSpPr>
        <xdr:cNvPr id="10526" name="補助費等最小値テキスト"/>
        <xdr:cNvSpPr txBox="1"/>
      </xdr:nvSpPr>
      <xdr:spPr>
        <a:xfrm>
          <a:off x="10528300" y="6592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twoCellAnchor>
  <xdr:twoCellAnchor>
    <xdr:from>
      <xdr:col>15</xdr:col>
      <xdr:colOff>92075</xdr:colOff>
      <xdr:row>38</xdr:row>
      <xdr:rowOff>73660</xdr:rowOff>
    </xdr:from>
    <xdr:to>
      <xdr:col>15</xdr:col>
      <xdr:colOff>269875</xdr:colOff>
      <xdr:row>38</xdr:row>
      <xdr:rowOff>73660</xdr:rowOff>
    </xdr:to>
    <xdr:cxnSp macro="">
      <xdr:nvCxnSpPr>
        <xdr:cNvPr id="10527" name="直線コネクタ 287"/>
        <xdr:cNvCxnSpPr/>
      </xdr:nvCxnSpPr>
      <xdr:spPr>
        <a:xfrm>
          <a:off x="10388600" y="658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29</xdr:row>
      <xdr:rowOff>119380</xdr:rowOff>
    </xdr:from>
    <xdr:to>
      <xdr:col>16</xdr:col>
      <xdr:colOff>144780</xdr:colOff>
      <xdr:row>31</xdr:row>
      <xdr:rowOff>35560</xdr:rowOff>
    </xdr:to>
    <xdr:sp macro="" textlink="">
      <xdr:nvSpPr>
        <xdr:cNvPr id="10528" name="補助費等最大値テキスト"/>
        <xdr:cNvSpPr txBox="1"/>
      </xdr:nvSpPr>
      <xdr:spPr>
        <a:xfrm>
          <a:off x="10528300" y="5091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twoCellAnchor>
  <xdr:twoCellAnchor>
    <xdr:from>
      <xdr:col>15</xdr:col>
      <xdr:colOff>92075</xdr:colOff>
      <xdr:row>31</xdr:row>
      <xdr:rowOff>1270</xdr:rowOff>
    </xdr:from>
    <xdr:to>
      <xdr:col>15</xdr:col>
      <xdr:colOff>269875</xdr:colOff>
      <xdr:row>31</xdr:row>
      <xdr:rowOff>1270</xdr:rowOff>
    </xdr:to>
    <xdr:cxnSp macro="">
      <xdr:nvCxnSpPr>
        <xdr:cNvPr id="10529" name="直線コネクタ 289"/>
        <xdr:cNvCxnSpPr/>
      </xdr:nvCxnSpPr>
      <xdr:spPr>
        <a:xfrm>
          <a:off x="10388600" y="531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45720</xdr:rowOff>
    </xdr:from>
    <xdr:to>
      <xdr:col>15</xdr:col>
      <xdr:colOff>180975</xdr:colOff>
      <xdr:row>38</xdr:row>
      <xdr:rowOff>66040</xdr:rowOff>
    </xdr:to>
    <xdr:cxnSp macro="">
      <xdr:nvCxnSpPr>
        <xdr:cNvPr id="10530" name="直線コネクタ 290"/>
        <xdr:cNvCxnSpPr/>
      </xdr:nvCxnSpPr>
      <xdr:spPr>
        <a:xfrm flipV="1">
          <a:off x="9639300" y="65608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35</xdr:row>
      <xdr:rowOff>58420</xdr:rowOff>
    </xdr:from>
    <xdr:to>
      <xdr:col>16</xdr:col>
      <xdr:colOff>80645</xdr:colOff>
      <xdr:row>36</xdr:row>
      <xdr:rowOff>146050</xdr:rowOff>
    </xdr:to>
    <xdr:sp macro="" textlink="">
      <xdr:nvSpPr>
        <xdr:cNvPr id="10531" name="補助費等平均値テキスト"/>
        <xdr:cNvSpPr txBox="1"/>
      </xdr:nvSpPr>
      <xdr:spPr>
        <a:xfrm>
          <a:off x="10528300" y="605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twoCellAnchor>
  <xdr:twoCellAnchor>
    <xdr:from>
      <xdr:col>15</xdr:col>
      <xdr:colOff>130175</xdr:colOff>
      <xdr:row>36</xdr:row>
      <xdr:rowOff>35560</xdr:rowOff>
    </xdr:from>
    <xdr:to>
      <xdr:col>15</xdr:col>
      <xdr:colOff>231775</xdr:colOff>
      <xdr:row>36</xdr:row>
      <xdr:rowOff>137160</xdr:rowOff>
    </xdr:to>
    <xdr:sp macro="" textlink="">
      <xdr:nvSpPr>
        <xdr:cNvPr id="10532" name="フローチャート : 判断 292"/>
        <xdr:cNvSpPr/>
      </xdr:nvSpPr>
      <xdr:spPr>
        <a:xfrm>
          <a:off x="104267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38</xdr:row>
      <xdr:rowOff>63500</xdr:rowOff>
    </xdr:from>
    <xdr:to>
      <xdr:col>14</xdr:col>
      <xdr:colOff>28575</xdr:colOff>
      <xdr:row>38</xdr:row>
      <xdr:rowOff>66040</xdr:rowOff>
    </xdr:to>
    <xdr:cxnSp macro="">
      <xdr:nvCxnSpPr>
        <xdr:cNvPr id="10533" name="直線コネクタ 293"/>
        <xdr:cNvCxnSpPr/>
      </xdr:nvCxnSpPr>
      <xdr:spPr>
        <a:xfrm>
          <a:off x="8750935" y="6578600"/>
          <a:ext cx="88836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6985</xdr:rowOff>
    </xdr:from>
    <xdr:to>
      <xdr:col>14</xdr:col>
      <xdr:colOff>79375</xdr:colOff>
      <xdr:row>36</xdr:row>
      <xdr:rowOff>109220</xdr:rowOff>
    </xdr:to>
    <xdr:sp macro="" textlink="">
      <xdr:nvSpPr>
        <xdr:cNvPr id="10534" name="フローチャート : 判断 294"/>
        <xdr:cNvSpPr/>
      </xdr:nvSpPr>
      <xdr:spPr>
        <a:xfrm>
          <a:off x="9588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447040</xdr:colOff>
      <xdr:row>34</xdr:row>
      <xdr:rowOff>125095</xdr:rowOff>
    </xdr:from>
    <xdr:to>
      <xdr:col>14</xdr:col>
      <xdr:colOff>295910</xdr:colOff>
      <xdr:row>36</xdr:row>
      <xdr:rowOff>40640</xdr:rowOff>
    </xdr:to>
    <xdr:sp macro="" textlink="">
      <xdr:nvSpPr>
        <xdr:cNvPr id="10535" name="テキスト ボックス 295"/>
        <xdr:cNvSpPr txBox="1"/>
      </xdr:nvSpPr>
      <xdr:spPr>
        <a:xfrm>
          <a:off x="9371965" y="5954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twoCellAnchor>
  <xdr:twoCellAnchor>
    <xdr:from>
      <xdr:col>11</xdr:col>
      <xdr:colOff>307975</xdr:colOff>
      <xdr:row>38</xdr:row>
      <xdr:rowOff>63500</xdr:rowOff>
    </xdr:from>
    <xdr:to>
      <xdr:col>12</xdr:col>
      <xdr:colOff>511810</xdr:colOff>
      <xdr:row>38</xdr:row>
      <xdr:rowOff>81280</xdr:rowOff>
    </xdr:to>
    <xdr:cxnSp macro="">
      <xdr:nvCxnSpPr>
        <xdr:cNvPr id="10536" name="直線コネクタ 296"/>
        <xdr:cNvCxnSpPr/>
      </xdr:nvCxnSpPr>
      <xdr:spPr>
        <a:xfrm flipV="1">
          <a:off x="7861300" y="6578600"/>
          <a:ext cx="88963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136525</xdr:rowOff>
    </xdr:from>
    <xdr:to>
      <xdr:col>12</xdr:col>
      <xdr:colOff>561975</xdr:colOff>
      <xdr:row>36</xdr:row>
      <xdr:rowOff>66675</xdr:rowOff>
    </xdr:to>
    <xdr:sp macro="" textlink="">
      <xdr:nvSpPr>
        <xdr:cNvPr id="10537" name="フローチャート : 判断 297"/>
        <xdr:cNvSpPr/>
      </xdr:nvSpPr>
      <xdr:spPr>
        <a:xfrm>
          <a:off x="8699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12</xdr:col>
      <xdr:colOff>243840</xdr:colOff>
      <xdr:row>34</xdr:row>
      <xdr:rowOff>83185</xdr:rowOff>
    </xdr:from>
    <xdr:to>
      <xdr:col>13</xdr:col>
      <xdr:colOff>92710</xdr:colOff>
      <xdr:row>35</xdr:row>
      <xdr:rowOff>170815</xdr:rowOff>
    </xdr:to>
    <xdr:sp macro="" textlink="">
      <xdr:nvSpPr>
        <xdr:cNvPr id="10538" name="テキスト ボックス 298"/>
        <xdr:cNvSpPr txBox="1"/>
      </xdr:nvSpPr>
      <xdr:spPr>
        <a:xfrm>
          <a:off x="8482965" y="591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twoCellAnchor>
  <xdr:twoCellAnchor>
    <xdr:from>
      <xdr:col>10</xdr:col>
      <xdr:colOff>104775</xdr:colOff>
      <xdr:row>38</xdr:row>
      <xdr:rowOff>81280</xdr:rowOff>
    </xdr:from>
    <xdr:to>
      <xdr:col>11</xdr:col>
      <xdr:colOff>307975</xdr:colOff>
      <xdr:row>38</xdr:row>
      <xdr:rowOff>93980</xdr:rowOff>
    </xdr:to>
    <xdr:cxnSp macro="">
      <xdr:nvCxnSpPr>
        <xdr:cNvPr id="10539" name="直線コネクタ 299"/>
        <xdr:cNvCxnSpPr/>
      </xdr:nvCxnSpPr>
      <xdr:spPr>
        <a:xfrm flipV="1">
          <a:off x="6972300" y="65963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3810</xdr:rowOff>
    </xdr:from>
    <xdr:to>
      <xdr:col>11</xdr:col>
      <xdr:colOff>358775</xdr:colOff>
      <xdr:row>36</xdr:row>
      <xdr:rowOff>105410</xdr:rowOff>
    </xdr:to>
    <xdr:sp macro="" textlink="">
      <xdr:nvSpPr>
        <xdr:cNvPr id="10540" name="フローチャート : 判断 300"/>
        <xdr:cNvSpPr/>
      </xdr:nvSpPr>
      <xdr:spPr>
        <a:xfrm>
          <a:off x="781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xdr:col>
      <xdr:colOff>40640</xdr:colOff>
      <xdr:row>34</xdr:row>
      <xdr:rowOff>121920</xdr:rowOff>
    </xdr:from>
    <xdr:to>
      <xdr:col>11</xdr:col>
      <xdr:colOff>575310</xdr:colOff>
      <xdr:row>36</xdr:row>
      <xdr:rowOff>37465</xdr:rowOff>
    </xdr:to>
    <xdr:sp macro="" textlink="">
      <xdr:nvSpPr>
        <xdr:cNvPr id="10541" name="テキスト ボックス 301"/>
        <xdr:cNvSpPr txBox="1"/>
      </xdr:nvSpPr>
      <xdr:spPr>
        <a:xfrm>
          <a:off x="7593965" y="5951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twoCellAnchor>
  <xdr:twoCellAnchor>
    <xdr:from>
      <xdr:col>10</xdr:col>
      <xdr:colOff>54610</xdr:colOff>
      <xdr:row>36</xdr:row>
      <xdr:rowOff>27305</xdr:rowOff>
    </xdr:from>
    <xdr:to>
      <xdr:col>10</xdr:col>
      <xdr:colOff>155575</xdr:colOff>
      <xdr:row>36</xdr:row>
      <xdr:rowOff>128905</xdr:rowOff>
    </xdr:to>
    <xdr:sp macro="" textlink="">
      <xdr:nvSpPr>
        <xdr:cNvPr id="10542" name="フローチャート : 判断 302"/>
        <xdr:cNvSpPr/>
      </xdr:nvSpPr>
      <xdr:spPr>
        <a:xfrm>
          <a:off x="6922135" y="61995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523875</xdr:colOff>
      <xdr:row>34</xdr:row>
      <xdr:rowOff>145415</xdr:rowOff>
    </xdr:from>
    <xdr:to>
      <xdr:col>10</xdr:col>
      <xdr:colOff>372110</xdr:colOff>
      <xdr:row>36</xdr:row>
      <xdr:rowOff>60960</xdr:rowOff>
    </xdr:to>
    <xdr:sp macro="" textlink="">
      <xdr:nvSpPr>
        <xdr:cNvPr id="10543" name="テキスト ボックス 303"/>
        <xdr:cNvSpPr txBox="1"/>
      </xdr:nvSpPr>
      <xdr:spPr>
        <a:xfrm>
          <a:off x="6705600" y="5974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twoCellAnchor>
  <xdr:twoCellAnchor editAs="oneCell">
    <xdr:from>
      <xdr:col>14</xdr:col>
      <xdr:colOff>676275</xdr:colOff>
      <xdr:row>41</xdr:row>
      <xdr:rowOff>80010</xdr:rowOff>
    </xdr:from>
    <xdr:to>
      <xdr:col>16</xdr:col>
      <xdr:colOff>66675</xdr:colOff>
      <xdr:row>42</xdr:row>
      <xdr:rowOff>167640</xdr:rowOff>
    </xdr:to>
    <xdr:sp macro="" textlink="">
      <xdr:nvSpPr>
        <xdr:cNvPr id="10544"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13</xdr:col>
      <xdr:colOff>523875</xdr:colOff>
      <xdr:row>41</xdr:row>
      <xdr:rowOff>80010</xdr:rowOff>
    </xdr:from>
    <xdr:to>
      <xdr:col>14</xdr:col>
      <xdr:colOff>599440</xdr:colOff>
      <xdr:row>42</xdr:row>
      <xdr:rowOff>167640</xdr:rowOff>
    </xdr:to>
    <xdr:sp macro="" textlink="">
      <xdr:nvSpPr>
        <xdr:cNvPr id="10545" name="テキスト ボックス 305"/>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12</xdr:col>
      <xdr:colOff>320675</xdr:colOff>
      <xdr:row>41</xdr:row>
      <xdr:rowOff>80010</xdr:rowOff>
    </xdr:from>
    <xdr:to>
      <xdr:col>13</xdr:col>
      <xdr:colOff>396240</xdr:colOff>
      <xdr:row>42</xdr:row>
      <xdr:rowOff>167640</xdr:rowOff>
    </xdr:to>
    <xdr:sp macro="" textlink="">
      <xdr:nvSpPr>
        <xdr:cNvPr id="10546" name="テキスト ボックス 306"/>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11</xdr:col>
      <xdr:colOff>117475</xdr:colOff>
      <xdr:row>41</xdr:row>
      <xdr:rowOff>80010</xdr:rowOff>
    </xdr:from>
    <xdr:to>
      <xdr:col>12</xdr:col>
      <xdr:colOff>193040</xdr:colOff>
      <xdr:row>42</xdr:row>
      <xdr:rowOff>167640</xdr:rowOff>
    </xdr:to>
    <xdr:sp macro="" textlink="">
      <xdr:nvSpPr>
        <xdr:cNvPr id="10547" name="テキスト ボックス 307"/>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9</xdr:col>
      <xdr:colOff>600075</xdr:colOff>
      <xdr:row>41</xdr:row>
      <xdr:rowOff>80010</xdr:rowOff>
    </xdr:from>
    <xdr:to>
      <xdr:col>10</xdr:col>
      <xdr:colOff>675640</xdr:colOff>
      <xdr:row>42</xdr:row>
      <xdr:rowOff>167640</xdr:rowOff>
    </xdr:to>
    <xdr:sp macro="" textlink="">
      <xdr:nvSpPr>
        <xdr:cNvPr id="10548" name="テキスト ボックス 308"/>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15</xdr:col>
      <xdr:colOff>130175</xdr:colOff>
      <xdr:row>37</xdr:row>
      <xdr:rowOff>166370</xdr:rowOff>
    </xdr:from>
    <xdr:to>
      <xdr:col>15</xdr:col>
      <xdr:colOff>231775</xdr:colOff>
      <xdr:row>38</xdr:row>
      <xdr:rowOff>96520</xdr:rowOff>
    </xdr:to>
    <xdr:sp macro="" textlink="">
      <xdr:nvSpPr>
        <xdr:cNvPr id="10549" name="円/楕円 309"/>
        <xdr:cNvSpPr/>
      </xdr:nvSpPr>
      <xdr:spPr>
        <a:xfrm>
          <a:off x="10426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15</xdr:col>
      <xdr:colOff>231775</xdr:colOff>
      <xdr:row>37</xdr:row>
      <xdr:rowOff>81280</xdr:rowOff>
    </xdr:from>
    <xdr:to>
      <xdr:col>16</xdr:col>
      <xdr:colOff>80645</xdr:colOff>
      <xdr:row>38</xdr:row>
      <xdr:rowOff>168910</xdr:rowOff>
    </xdr:to>
    <xdr:sp macro="" textlink="">
      <xdr:nvSpPr>
        <xdr:cNvPr id="10550" name="補助費等該当値テキスト"/>
        <xdr:cNvSpPr txBox="1"/>
      </xdr:nvSpPr>
      <xdr:spPr>
        <a:xfrm>
          <a:off x="10528300" y="642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13,380</a:t>
          </a:r>
          <a:endParaRPr kumimoji="1" lang="ja-JP" altLang="en-US" sz="1000" b="1">
            <a:solidFill>
              <a:srgbClr val="FF0000"/>
            </a:solidFill>
            <a:latin typeface="ＭＳ Ｐゴシック"/>
          </a:endParaRPr>
        </a:p>
      </xdr:txBody>
    </xdr:sp>
    <xdr:clientData/>
  </xdr:twoCellAnchor>
  <xdr:twoCellAnchor>
    <xdr:from>
      <xdr:col>13</xdr:col>
      <xdr:colOff>663575</xdr:colOff>
      <xdr:row>38</xdr:row>
      <xdr:rowOff>15240</xdr:rowOff>
    </xdr:from>
    <xdr:to>
      <xdr:col>14</xdr:col>
      <xdr:colOff>79375</xdr:colOff>
      <xdr:row>38</xdr:row>
      <xdr:rowOff>116840</xdr:rowOff>
    </xdr:to>
    <xdr:sp macro="" textlink="">
      <xdr:nvSpPr>
        <xdr:cNvPr id="10551" name="円/楕円 311"/>
        <xdr:cNvSpPr/>
      </xdr:nvSpPr>
      <xdr:spPr>
        <a:xfrm>
          <a:off x="9588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447040</xdr:colOff>
      <xdr:row>38</xdr:row>
      <xdr:rowOff>107950</xdr:rowOff>
    </xdr:from>
    <xdr:to>
      <xdr:col>14</xdr:col>
      <xdr:colOff>295910</xdr:colOff>
      <xdr:row>40</xdr:row>
      <xdr:rowOff>24130</xdr:rowOff>
    </xdr:to>
    <xdr:sp macro="" textlink="">
      <xdr:nvSpPr>
        <xdr:cNvPr id="10552" name="テキスト ボックス 312"/>
        <xdr:cNvSpPr txBox="1"/>
      </xdr:nvSpPr>
      <xdr:spPr>
        <a:xfrm>
          <a:off x="9371965" y="6623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11,819</a:t>
          </a:r>
          <a:endParaRPr kumimoji="1" lang="ja-JP" altLang="en-US" sz="1000" b="1">
            <a:solidFill>
              <a:srgbClr val="FF0000"/>
            </a:solidFill>
            <a:latin typeface="ＭＳ Ｐゴシック"/>
          </a:endParaRPr>
        </a:p>
      </xdr:txBody>
    </xdr:sp>
    <xdr:clientData/>
  </xdr:twoCellAnchor>
  <xdr:twoCellAnchor>
    <xdr:from>
      <xdr:col>12</xdr:col>
      <xdr:colOff>460375</xdr:colOff>
      <xdr:row>38</xdr:row>
      <xdr:rowOff>12065</xdr:rowOff>
    </xdr:from>
    <xdr:to>
      <xdr:col>12</xdr:col>
      <xdr:colOff>561975</xdr:colOff>
      <xdr:row>38</xdr:row>
      <xdr:rowOff>113665</xdr:rowOff>
    </xdr:to>
    <xdr:sp macro="" textlink="">
      <xdr:nvSpPr>
        <xdr:cNvPr id="10553" name="円/楕円 313"/>
        <xdr:cNvSpPr/>
      </xdr:nvSpPr>
      <xdr:spPr>
        <a:xfrm>
          <a:off x="8699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12</xdr:col>
      <xdr:colOff>243840</xdr:colOff>
      <xdr:row>38</xdr:row>
      <xdr:rowOff>104775</xdr:rowOff>
    </xdr:from>
    <xdr:to>
      <xdr:col>13</xdr:col>
      <xdr:colOff>92710</xdr:colOff>
      <xdr:row>40</xdr:row>
      <xdr:rowOff>20955</xdr:rowOff>
    </xdr:to>
    <xdr:sp macro="" textlink="">
      <xdr:nvSpPr>
        <xdr:cNvPr id="10554" name="テキスト ボックス 314"/>
        <xdr:cNvSpPr txBox="1"/>
      </xdr:nvSpPr>
      <xdr:spPr>
        <a:xfrm>
          <a:off x="8482965" y="661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12,038</a:t>
          </a:r>
          <a:endParaRPr kumimoji="1" lang="ja-JP" altLang="en-US" sz="1000" b="1">
            <a:solidFill>
              <a:srgbClr val="FF0000"/>
            </a:solidFill>
            <a:latin typeface="ＭＳ Ｐゴシック"/>
          </a:endParaRPr>
        </a:p>
      </xdr:txBody>
    </xdr:sp>
    <xdr:clientData/>
  </xdr:twoCellAnchor>
  <xdr:twoCellAnchor>
    <xdr:from>
      <xdr:col>11</xdr:col>
      <xdr:colOff>257175</xdr:colOff>
      <xdr:row>38</xdr:row>
      <xdr:rowOff>30480</xdr:rowOff>
    </xdr:from>
    <xdr:to>
      <xdr:col>11</xdr:col>
      <xdr:colOff>358775</xdr:colOff>
      <xdr:row>38</xdr:row>
      <xdr:rowOff>132080</xdr:rowOff>
    </xdr:to>
    <xdr:sp macro="" textlink="">
      <xdr:nvSpPr>
        <xdr:cNvPr id="10555" name="円/楕円 315"/>
        <xdr:cNvSpPr/>
      </xdr:nvSpPr>
      <xdr:spPr>
        <a:xfrm>
          <a:off x="7810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xdr:col>
      <xdr:colOff>40640</xdr:colOff>
      <xdr:row>38</xdr:row>
      <xdr:rowOff>123190</xdr:rowOff>
    </xdr:from>
    <xdr:to>
      <xdr:col>11</xdr:col>
      <xdr:colOff>575310</xdr:colOff>
      <xdr:row>40</xdr:row>
      <xdr:rowOff>38735</xdr:rowOff>
    </xdr:to>
    <xdr:sp macro="" textlink="">
      <xdr:nvSpPr>
        <xdr:cNvPr id="10556" name="テキスト ボックス 316"/>
        <xdr:cNvSpPr txBox="1"/>
      </xdr:nvSpPr>
      <xdr:spPr>
        <a:xfrm>
          <a:off x="7593965" y="6638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10,620</a:t>
          </a:r>
          <a:endParaRPr kumimoji="1" lang="ja-JP" altLang="en-US" sz="1000" b="1">
            <a:solidFill>
              <a:srgbClr val="FF0000"/>
            </a:solidFill>
            <a:latin typeface="ＭＳ Ｐゴシック"/>
          </a:endParaRPr>
        </a:p>
      </xdr:txBody>
    </xdr:sp>
    <xdr:clientData/>
  </xdr:twoCellAnchor>
  <xdr:twoCellAnchor>
    <xdr:from>
      <xdr:col>10</xdr:col>
      <xdr:colOff>54610</xdr:colOff>
      <xdr:row>38</xdr:row>
      <xdr:rowOff>43180</xdr:rowOff>
    </xdr:from>
    <xdr:to>
      <xdr:col>10</xdr:col>
      <xdr:colOff>155575</xdr:colOff>
      <xdr:row>38</xdr:row>
      <xdr:rowOff>144780</xdr:rowOff>
    </xdr:to>
    <xdr:sp macro="" textlink="">
      <xdr:nvSpPr>
        <xdr:cNvPr id="10557" name="円/楕円 317"/>
        <xdr:cNvSpPr/>
      </xdr:nvSpPr>
      <xdr:spPr>
        <a:xfrm>
          <a:off x="6922135" y="65582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555625</xdr:colOff>
      <xdr:row>38</xdr:row>
      <xdr:rowOff>135890</xdr:rowOff>
    </xdr:from>
    <xdr:to>
      <xdr:col>10</xdr:col>
      <xdr:colOff>339725</xdr:colOff>
      <xdr:row>40</xdr:row>
      <xdr:rowOff>52070</xdr:rowOff>
    </xdr:to>
    <xdr:sp macro="" textlink="">
      <xdr:nvSpPr>
        <xdr:cNvPr id="10558" name="テキスト ボックス 318"/>
        <xdr:cNvSpPr txBox="1"/>
      </xdr:nvSpPr>
      <xdr:spPr>
        <a:xfrm>
          <a:off x="6737350" y="6650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9,621</a:t>
          </a:r>
          <a:endParaRPr kumimoji="1" lang="ja-JP" altLang="en-US" sz="1000" b="1">
            <a:solidFill>
              <a:srgbClr val="FF0000"/>
            </a:solidFill>
            <a:latin typeface="ＭＳ Ｐゴシック"/>
          </a:endParaRPr>
        </a:p>
      </xdr:txBody>
    </xdr:sp>
    <xdr:clientData/>
  </xdr:twoCellAnchor>
  <xdr:twoCellAnchor>
    <xdr:from>
      <xdr:col>9</xdr:col>
      <xdr:colOff>422275</xdr:colOff>
      <xdr:row>43</xdr:row>
      <xdr:rowOff>57150</xdr:rowOff>
    </xdr:from>
    <xdr:to>
      <xdr:col>16</xdr:col>
      <xdr:colOff>307975</xdr:colOff>
      <xdr:row>45</xdr:row>
      <xdr:rowOff>31750</xdr:rowOff>
    </xdr:to>
    <xdr:sp macro="" textlink="">
      <xdr:nvSpPr>
        <xdr:cNvPr id="10559"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0560"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0561"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0562"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0563"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0564"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0565"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0566"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384175</xdr:colOff>
      <xdr:row>47</xdr:row>
      <xdr:rowOff>6350</xdr:rowOff>
    </xdr:from>
    <xdr:to>
      <xdr:col>10</xdr:col>
      <xdr:colOff>47625</xdr:colOff>
      <xdr:row>48</xdr:row>
      <xdr:rowOff>59690</xdr:rowOff>
    </xdr:to>
    <xdr:sp macro="" textlink="">
      <xdr:nvSpPr>
        <xdr:cNvPr id="10567"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9</xdr:col>
      <xdr:colOff>422275</xdr:colOff>
      <xdr:row>61</xdr:row>
      <xdr:rowOff>82550</xdr:rowOff>
    </xdr:from>
    <xdr:to>
      <xdr:col>16</xdr:col>
      <xdr:colOff>307975</xdr:colOff>
      <xdr:row>61</xdr:row>
      <xdr:rowOff>82550</xdr:rowOff>
    </xdr:to>
    <xdr:cxnSp macro="">
      <xdr:nvCxnSpPr>
        <xdr:cNvPr id="10568"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10569"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58</xdr:row>
      <xdr:rowOff>73660</xdr:rowOff>
    </xdr:from>
    <xdr:to>
      <xdr:col>9</xdr:col>
      <xdr:colOff>422275</xdr:colOff>
      <xdr:row>59</xdr:row>
      <xdr:rowOff>161290</xdr:rowOff>
    </xdr:to>
    <xdr:sp macro="" textlink="">
      <xdr:nvSpPr>
        <xdr:cNvPr id="10570" name="テキスト ボックス 330"/>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9</xdr:col>
      <xdr:colOff>422275</xdr:colOff>
      <xdr:row>57</xdr:row>
      <xdr:rowOff>6350</xdr:rowOff>
    </xdr:from>
    <xdr:to>
      <xdr:col>16</xdr:col>
      <xdr:colOff>307975</xdr:colOff>
      <xdr:row>57</xdr:row>
      <xdr:rowOff>6350</xdr:rowOff>
    </xdr:to>
    <xdr:cxnSp macro="">
      <xdr:nvCxnSpPr>
        <xdr:cNvPr id="10571"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56</xdr:row>
      <xdr:rowOff>35560</xdr:rowOff>
    </xdr:from>
    <xdr:to>
      <xdr:col>9</xdr:col>
      <xdr:colOff>421640</xdr:colOff>
      <xdr:row>57</xdr:row>
      <xdr:rowOff>123190</xdr:rowOff>
    </xdr:to>
    <xdr:sp macro="" textlink="">
      <xdr:nvSpPr>
        <xdr:cNvPr id="10572" name="テキスト ボックス 332"/>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9</xdr:col>
      <xdr:colOff>422275</xdr:colOff>
      <xdr:row>54</xdr:row>
      <xdr:rowOff>139700</xdr:rowOff>
    </xdr:from>
    <xdr:to>
      <xdr:col>16</xdr:col>
      <xdr:colOff>307975</xdr:colOff>
      <xdr:row>54</xdr:row>
      <xdr:rowOff>139700</xdr:rowOff>
    </xdr:to>
    <xdr:cxnSp macro="">
      <xdr:nvCxnSpPr>
        <xdr:cNvPr id="10573"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53</xdr:row>
      <xdr:rowOff>168910</xdr:rowOff>
    </xdr:from>
    <xdr:to>
      <xdr:col>9</xdr:col>
      <xdr:colOff>421640</xdr:colOff>
      <xdr:row>55</xdr:row>
      <xdr:rowOff>84455</xdr:rowOff>
    </xdr:to>
    <xdr:sp macro="" textlink="">
      <xdr:nvSpPr>
        <xdr:cNvPr id="10574" name="テキスト ボックス 334"/>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twoCellAnchor>
  <xdr:twoCellAnchor>
    <xdr:from>
      <xdr:col>9</xdr:col>
      <xdr:colOff>422275</xdr:colOff>
      <xdr:row>52</xdr:row>
      <xdr:rowOff>101600</xdr:rowOff>
    </xdr:from>
    <xdr:to>
      <xdr:col>16</xdr:col>
      <xdr:colOff>307975</xdr:colOff>
      <xdr:row>52</xdr:row>
      <xdr:rowOff>101600</xdr:rowOff>
    </xdr:to>
    <xdr:cxnSp macro="">
      <xdr:nvCxnSpPr>
        <xdr:cNvPr id="10575"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51</xdr:row>
      <xdr:rowOff>130810</xdr:rowOff>
    </xdr:from>
    <xdr:to>
      <xdr:col>9</xdr:col>
      <xdr:colOff>421640</xdr:colOff>
      <xdr:row>53</xdr:row>
      <xdr:rowOff>46990</xdr:rowOff>
    </xdr:to>
    <xdr:sp macro="" textlink="">
      <xdr:nvSpPr>
        <xdr:cNvPr id="10576" name="テキスト ボックス 336"/>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twoCellAnchor>
  <xdr:twoCellAnchor>
    <xdr:from>
      <xdr:col>9</xdr:col>
      <xdr:colOff>422275</xdr:colOff>
      <xdr:row>50</xdr:row>
      <xdr:rowOff>63500</xdr:rowOff>
    </xdr:from>
    <xdr:to>
      <xdr:col>16</xdr:col>
      <xdr:colOff>307975</xdr:colOff>
      <xdr:row>50</xdr:row>
      <xdr:rowOff>63500</xdr:rowOff>
    </xdr:to>
    <xdr:cxnSp macro="">
      <xdr:nvCxnSpPr>
        <xdr:cNvPr id="10577"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49</xdr:row>
      <xdr:rowOff>92710</xdr:rowOff>
    </xdr:from>
    <xdr:to>
      <xdr:col>9</xdr:col>
      <xdr:colOff>421640</xdr:colOff>
      <xdr:row>51</xdr:row>
      <xdr:rowOff>8890</xdr:rowOff>
    </xdr:to>
    <xdr:sp macro="" textlink="">
      <xdr:nvSpPr>
        <xdr:cNvPr id="10578" name="テキスト ボックス 338"/>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twoCellAnchor>
  <xdr:twoCellAnchor>
    <xdr:from>
      <xdr:col>9</xdr:col>
      <xdr:colOff>422275</xdr:colOff>
      <xdr:row>48</xdr:row>
      <xdr:rowOff>25400</xdr:rowOff>
    </xdr:from>
    <xdr:to>
      <xdr:col>16</xdr:col>
      <xdr:colOff>307975</xdr:colOff>
      <xdr:row>48</xdr:row>
      <xdr:rowOff>25400</xdr:rowOff>
    </xdr:to>
    <xdr:cxnSp macro="">
      <xdr:nvCxnSpPr>
        <xdr:cNvPr id="10579"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47</xdr:row>
      <xdr:rowOff>54610</xdr:rowOff>
    </xdr:from>
    <xdr:to>
      <xdr:col>9</xdr:col>
      <xdr:colOff>421640</xdr:colOff>
      <xdr:row>48</xdr:row>
      <xdr:rowOff>141605</xdr:rowOff>
    </xdr:to>
    <xdr:sp macro="" textlink="">
      <xdr:nvSpPr>
        <xdr:cNvPr id="10580" name="テキスト ボックス 340"/>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058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94615</xdr:rowOff>
    </xdr:from>
    <xdr:to>
      <xdr:col>15</xdr:col>
      <xdr:colOff>180340</xdr:colOff>
      <xdr:row>58</xdr:row>
      <xdr:rowOff>160020</xdr:rowOff>
    </xdr:to>
    <xdr:cxnSp macro="">
      <xdr:nvCxnSpPr>
        <xdr:cNvPr id="10582" name="直線コネクタ 342"/>
        <xdr:cNvCxnSpPr/>
      </xdr:nvCxnSpPr>
      <xdr:spPr>
        <a:xfrm flipV="1">
          <a:off x="10475595" y="8838565"/>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58</xdr:row>
      <xdr:rowOff>163830</xdr:rowOff>
    </xdr:from>
    <xdr:to>
      <xdr:col>16</xdr:col>
      <xdr:colOff>80645</xdr:colOff>
      <xdr:row>60</xdr:row>
      <xdr:rowOff>80010</xdr:rowOff>
    </xdr:to>
    <xdr:sp macro="" textlink="">
      <xdr:nvSpPr>
        <xdr:cNvPr id="10583" name="普通建設事業費最小値テキスト"/>
        <xdr:cNvSpPr txBox="1"/>
      </xdr:nvSpPr>
      <xdr:spPr>
        <a:xfrm>
          <a:off x="10528300" y="1010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twoCellAnchor>
  <xdr:twoCellAnchor>
    <xdr:from>
      <xdr:col>15</xdr:col>
      <xdr:colOff>92075</xdr:colOff>
      <xdr:row>58</xdr:row>
      <xdr:rowOff>160020</xdr:rowOff>
    </xdr:from>
    <xdr:to>
      <xdr:col>15</xdr:col>
      <xdr:colOff>269875</xdr:colOff>
      <xdr:row>58</xdr:row>
      <xdr:rowOff>160020</xdr:rowOff>
    </xdr:to>
    <xdr:cxnSp macro="">
      <xdr:nvCxnSpPr>
        <xdr:cNvPr id="10584" name="直線コネクタ 344"/>
        <xdr:cNvCxnSpPr/>
      </xdr:nvCxnSpPr>
      <xdr:spPr>
        <a:xfrm>
          <a:off x="10388600" y="1010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50</xdr:row>
      <xdr:rowOff>41275</xdr:rowOff>
    </xdr:from>
    <xdr:to>
      <xdr:col>16</xdr:col>
      <xdr:colOff>144780</xdr:colOff>
      <xdr:row>51</xdr:row>
      <xdr:rowOff>128270</xdr:rowOff>
    </xdr:to>
    <xdr:sp macro="" textlink="">
      <xdr:nvSpPr>
        <xdr:cNvPr id="10585" name="普通建設事業費最大値テキスト"/>
        <xdr:cNvSpPr txBox="1"/>
      </xdr:nvSpPr>
      <xdr:spPr>
        <a:xfrm>
          <a:off x="10528300" y="8613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twoCellAnchor>
  <xdr:twoCellAnchor>
    <xdr:from>
      <xdr:col>15</xdr:col>
      <xdr:colOff>92075</xdr:colOff>
      <xdr:row>51</xdr:row>
      <xdr:rowOff>94615</xdr:rowOff>
    </xdr:from>
    <xdr:to>
      <xdr:col>15</xdr:col>
      <xdr:colOff>269875</xdr:colOff>
      <xdr:row>51</xdr:row>
      <xdr:rowOff>94615</xdr:rowOff>
    </xdr:to>
    <xdr:cxnSp macro="">
      <xdr:nvCxnSpPr>
        <xdr:cNvPr id="10586" name="直線コネクタ 346"/>
        <xdr:cNvCxnSpPr/>
      </xdr:nvCxnSpPr>
      <xdr:spPr>
        <a:xfrm>
          <a:off x="10388600" y="8838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65405</xdr:rowOff>
    </xdr:from>
    <xdr:to>
      <xdr:col>15</xdr:col>
      <xdr:colOff>180975</xdr:colOff>
      <xdr:row>58</xdr:row>
      <xdr:rowOff>88900</xdr:rowOff>
    </xdr:to>
    <xdr:cxnSp macro="">
      <xdr:nvCxnSpPr>
        <xdr:cNvPr id="10587" name="直線コネクタ 347"/>
        <xdr:cNvCxnSpPr/>
      </xdr:nvCxnSpPr>
      <xdr:spPr>
        <a:xfrm>
          <a:off x="9639300" y="1000950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57</xdr:row>
      <xdr:rowOff>7620</xdr:rowOff>
    </xdr:from>
    <xdr:to>
      <xdr:col>16</xdr:col>
      <xdr:colOff>80645</xdr:colOff>
      <xdr:row>58</xdr:row>
      <xdr:rowOff>94615</xdr:rowOff>
    </xdr:to>
    <xdr:sp macro="" textlink="">
      <xdr:nvSpPr>
        <xdr:cNvPr id="10588" name="普通建設事業費平均値テキスト"/>
        <xdr:cNvSpPr txBox="1"/>
      </xdr:nvSpPr>
      <xdr:spPr>
        <a:xfrm>
          <a:off x="10528300" y="9780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twoCellAnchor>
  <xdr:twoCellAnchor>
    <xdr:from>
      <xdr:col>15</xdr:col>
      <xdr:colOff>130175</xdr:colOff>
      <xdr:row>57</xdr:row>
      <xdr:rowOff>156210</xdr:rowOff>
    </xdr:from>
    <xdr:to>
      <xdr:col>15</xdr:col>
      <xdr:colOff>231775</xdr:colOff>
      <xdr:row>58</xdr:row>
      <xdr:rowOff>86360</xdr:rowOff>
    </xdr:to>
    <xdr:sp macro="" textlink="">
      <xdr:nvSpPr>
        <xdr:cNvPr id="10589" name="フローチャート : 判断 349"/>
        <xdr:cNvSpPr/>
      </xdr:nvSpPr>
      <xdr:spPr>
        <a:xfrm>
          <a:off x="104267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40640</xdr:rowOff>
    </xdr:from>
    <xdr:to>
      <xdr:col>14</xdr:col>
      <xdr:colOff>28575</xdr:colOff>
      <xdr:row>58</xdr:row>
      <xdr:rowOff>65405</xdr:rowOff>
    </xdr:to>
    <xdr:cxnSp macro="">
      <xdr:nvCxnSpPr>
        <xdr:cNvPr id="10590" name="直線コネクタ 350"/>
        <xdr:cNvCxnSpPr/>
      </xdr:nvCxnSpPr>
      <xdr:spPr>
        <a:xfrm>
          <a:off x="8750935" y="9984740"/>
          <a:ext cx="88836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83820</xdr:rowOff>
    </xdr:from>
    <xdr:to>
      <xdr:col>14</xdr:col>
      <xdr:colOff>79375</xdr:colOff>
      <xdr:row>58</xdr:row>
      <xdr:rowOff>13970</xdr:rowOff>
    </xdr:to>
    <xdr:sp macro="" textlink="">
      <xdr:nvSpPr>
        <xdr:cNvPr id="10591" name="フローチャート : 判断 351"/>
        <xdr:cNvSpPr/>
      </xdr:nvSpPr>
      <xdr:spPr>
        <a:xfrm>
          <a:off x="9588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447040</xdr:colOff>
      <xdr:row>56</xdr:row>
      <xdr:rowOff>30480</xdr:rowOff>
    </xdr:from>
    <xdr:to>
      <xdr:col>14</xdr:col>
      <xdr:colOff>295910</xdr:colOff>
      <xdr:row>57</xdr:row>
      <xdr:rowOff>117475</xdr:rowOff>
    </xdr:to>
    <xdr:sp macro="" textlink="">
      <xdr:nvSpPr>
        <xdr:cNvPr id="10592" name="テキスト ボックス 352"/>
        <xdr:cNvSpPr txBox="1"/>
      </xdr:nvSpPr>
      <xdr:spPr>
        <a:xfrm>
          <a:off x="9371965" y="9631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twoCellAnchor>
  <xdr:twoCellAnchor>
    <xdr:from>
      <xdr:col>11</xdr:col>
      <xdr:colOff>307975</xdr:colOff>
      <xdr:row>58</xdr:row>
      <xdr:rowOff>40640</xdr:rowOff>
    </xdr:from>
    <xdr:to>
      <xdr:col>12</xdr:col>
      <xdr:colOff>511810</xdr:colOff>
      <xdr:row>58</xdr:row>
      <xdr:rowOff>86995</xdr:rowOff>
    </xdr:to>
    <xdr:cxnSp macro="">
      <xdr:nvCxnSpPr>
        <xdr:cNvPr id="10593" name="直線コネクタ 353"/>
        <xdr:cNvCxnSpPr/>
      </xdr:nvCxnSpPr>
      <xdr:spPr>
        <a:xfrm flipV="1">
          <a:off x="7861300" y="9984740"/>
          <a:ext cx="88963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92710</xdr:rowOff>
    </xdr:from>
    <xdr:to>
      <xdr:col>12</xdr:col>
      <xdr:colOff>561975</xdr:colOff>
      <xdr:row>58</xdr:row>
      <xdr:rowOff>22860</xdr:rowOff>
    </xdr:to>
    <xdr:sp macro="" textlink="">
      <xdr:nvSpPr>
        <xdr:cNvPr id="10594" name="フローチャート : 判断 354"/>
        <xdr:cNvSpPr/>
      </xdr:nvSpPr>
      <xdr:spPr>
        <a:xfrm>
          <a:off x="8699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12</xdr:col>
      <xdr:colOff>243840</xdr:colOff>
      <xdr:row>56</xdr:row>
      <xdr:rowOff>39370</xdr:rowOff>
    </xdr:from>
    <xdr:to>
      <xdr:col>13</xdr:col>
      <xdr:colOff>92710</xdr:colOff>
      <xdr:row>57</xdr:row>
      <xdr:rowOff>127000</xdr:rowOff>
    </xdr:to>
    <xdr:sp macro="" textlink="">
      <xdr:nvSpPr>
        <xdr:cNvPr id="10595" name="テキスト ボックス 355"/>
        <xdr:cNvSpPr txBox="1"/>
      </xdr:nvSpPr>
      <xdr:spPr>
        <a:xfrm>
          <a:off x="8482965" y="964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twoCellAnchor>
  <xdr:twoCellAnchor>
    <xdr:from>
      <xdr:col>10</xdr:col>
      <xdr:colOff>104775</xdr:colOff>
      <xdr:row>58</xdr:row>
      <xdr:rowOff>57785</xdr:rowOff>
    </xdr:from>
    <xdr:to>
      <xdr:col>11</xdr:col>
      <xdr:colOff>307975</xdr:colOff>
      <xdr:row>58</xdr:row>
      <xdr:rowOff>86995</xdr:rowOff>
    </xdr:to>
    <xdr:cxnSp macro="">
      <xdr:nvCxnSpPr>
        <xdr:cNvPr id="10596" name="直線コネクタ 356"/>
        <xdr:cNvCxnSpPr/>
      </xdr:nvCxnSpPr>
      <xdr:spPr>
        <a:xfrm>
          <a:off x="6972300" y="100018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143510</xdr:rowOff>
    </xdr:from>
    <xdr:to>
      <xdr:col>11</xdr:col>
      <xdr:colOff>358775</xdr:colOff>
      <xdr:row>58</xdr:row>
      <xdr:rowOff>73025</xdr:rowOff>
    </xdr:to>
    <xdr:sp macro="" textlink="">
      <xdr:nvSpPr>
        <xdr:cNvPr id="10597" name="フローチャート : 判断 357"/>
        <xdr:cNvSpPr/>
      </xdr:nvSpPr>
      <xdr:spPr>
        <a:xfrm>
          <a:off x="7810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xdr:col>
      <xdr:colOff>40640</xdr:colOff>
      <xdr:row>56</xdr:row>
      <xdr:rowOff>89535</xdr:rowOff>
    </xdr:from>
    <xdr:to>
      <xdr:col>11</xdr:col>
      <xdr:colOff>575310</xdr:colOff>
      <xdr:row>58</xdr:row>
      <xdr:rowOff>5080</xdr:rowOff>
    </xdr:to>
    <xdr:sp macro="" textlink="">
      <xdr:nvSpPr>
        <xdr:cNvPr id="10598" name="テキスト ボックス 358"/>
        <xdr:cNvSpPr txBox="1"/>
      </xdr:nvSpPr>
      <xdr:spPr>
        <a:xfrm>
          <a:off x="7593965" y="9690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twoCellAnchor>
  <xdr:twoCellAnchor>
    <xdr:from>
      <xdr:col>10</xdr:col>
      <xdr:colOff>54610</xdr:colOff>
      <xdr:row>57</xdr:row>
      <xdr:rowOff>155575</xdr:rowOff>
    </xdr:from>
    <xdr:to>
      <xdr:col>10</xdr:col>
      <xdr:colOff>155575</xdr:colOff>
      <xdr:row>58</xdr:row>
      <xdr:rowOff>86360</xdr:rowOff>
    </xdr:to>
    <xdr:sp macro="" textlink="">
      <xdr:nvSpPr>
        <xdr:cNvPr id="10599" name="フローチャート : 判断 359"/>
        <xdr:cNvSpPr/>
      </xdr:nvSpPr>
      <xdr:spPr>
        <a:xfrm>
          <a:off x="6922135" y="992822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523875</xdr:colOff>
      <xdr:row>56</xdr:row>
      <xdr:rowOff>102235</xdr:rowOff>
    </xdr:from>
    <xdr:to>
      <xdr:col>10</xdr:col>
      <xdr:colOff>372110</xdr:colOff>
      <xdr:row>58</xdr:row>
      <xdr:rowOff>17780</xdr:rowOff>
    </xdr:to>
    <xdr:sp macro="" textlink="">
      <xdr:nvSpPr>
        <xdr:cNvPr id="10600" name="テキスト ボックス 360"/>
        <xdr:cNvSpPr txBox="1"/>
      </xdr:nvSpPr>
      <xdr:spPr>
        <a:xfrm>
          <a:off x="6705600" y="9703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twoCellAnchor>
  <xdr:twoCellAnchor editAs="oneCell">
    <xdr:from>
      <xdr:col>14</xdr:col>
      <xdr:colOff>676275</xdr:colOff>
      <xdr:row>61</xdr:row>
      <xdr:rowOff>80010</xdr:rowOff>
    </xdr:from>
    <xdr:to>
      <xdr:col>16</xdr:col>
      <xdr:colOff>66675</xdr:colOff>
      <xdr:row>62</xdr:row>
      <xdr:rowOff>167640</xdr:rowOff>
    </xdr:to>
    <xdr:sp macro="" textlink="">
      <xdr:nvSpPr>
        <xdr:cNvPr id="10601"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13</xdr:col>
      <xdr:colOff>523875</xdr:colOff>
      <xdr:row>61</xdr:row>
      <xdr:rowOff>80010</xdr:rowOff>
    </xdr:from>
    <xdr:to>
      <xdr:col>14</xdr:col>
      <xdr:colOff>599440</xdr:colOff>
      <xdr:row>62</xdr:row>
      <xdr:rowOff>167640</xdr:rowOff>
    </xdr:to>
    <xdr:sp macro="" textlink="">
      <xdr:nvSpPr>
        <xdr:cNvPr id="10602" name="テキスト ボックス 362"/>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12</xdr:col>
      <xdr:colOff>320675</xdr:colOff>
      <xdr:row>61</xdr:row>
      <xdr:rowOff>80010</xdr:rowOff>
    </xdr:from>
    <xdr:to>
      <xdr:col>13</xdr:col>
      <xdr:colOff>396240</xdr:colOff>
      <xdr:row>62</xdr:row>
      <xdr:rowOff>167640</xdr:rowOff>
    </xdr:to>
    <xdr:sp macro="" textlink="">
      <xdr:nvSpPr>
        <xdr:cNvPr id="10603" name="テキスト ボックス 363"/>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11</xdr:col>
      <xdr:colOff>117475</xdr:colOff>
      <xdr:row>61</xdr:row>
      <xdr:rowOff>80010</xdr:rowOff>
    </xdr:from>
    <xdr:to>
      <xdr:col>12</xdr:col>
      <xdr:colOff>193040</xdr:colOff>
      <xdr:row>62</xdr:row>
      <xdr:rowOff>167640</xdr:rowOff>
    </xdr:to>
    <xdr:sp macro="" textlink="">
      <xdr:nvSpPr>
        <xdr:cNvPr id="10604" name="テキスト ボックス 364"/>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9</xdr:col>
      <xdr:colOff>600075</xdr:colOff>
      <xdr:row>61</xdr:row>
      <xdr:rowOff>80010</xdr:rowOff>
    </xdr:from>
    <xdr:to>
      <xdr:col>10</xdr:col>
      <xdr:colOff>675640</xdr:colOff>
      <xdr:row>62</xdr:row>
      <xdr:rowOff>167640</xdr:rowOff>
    </xdr:to>
    <xdr:sp macro="" textlink="">
      <xdr:nvSpPr>
        <xdr:cNvPr id="10605" name="テキスト ボックス 365"/>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15</xdr:col>
      <xdr:colOff>130175</xdr:colOff>
      <xdr:row>58</xdr:row>
      <xdr:rowOff>38100</xdr:rowOff>
    </xdr:from>
    <xdr:to>
      <xdr:col>15</xdr:col>
      <xdr:colOff>231775</xdr:colOff>
      <xdr:row>58</xdr:row>
      <xdr:rowOff>139700</xdr:rowOff>
    </xdr:to>
    <xdr:sp macro="" textlink="">
      <xdr:nvSpPr>
        <xdr:cNvPr id="10606" name="円/楕円 366"/>
        <xdr:cNvSpPr/>
      </xdr:nvSpPr>
      <xdr:spPr>
        <a:xfrm>
          <a:off x="104267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15</xdr:col>
      <xdr:colOff>231775</xdr:colOff>
      <xdr:row>57</xdr:row>
      <xdr:rowOff>134620</xdr:rowOff>
    </xdr:from>
    <xdr:to>
      <xdr:col>16</xdr:col>
      <xdr:colOff>80645</xdr:colOff>
      <xdr:row>59</xdr:row>
      <xdr:rowOff>50165</xdr:rowOff>
    </xdr:to>
    <xdr:sp macro="" textlink="">
      <xdr:nvSpPr>
        <xdr:cNvPr id="10607" name="普通建設事業費該当値テキスト"/>
        <xdr:cNvSpPr txBox="1"/>
      </xdr:nvSpPr>
      <xdr:spPr>
        <a:xfrm>
          <a:off x="10528300" y="9907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33,262</a:t>
          </a:r>
          <a:endParaRPr kumimoji="1" lang="ja-JP" altLang="en-US" sz="1000" b="1">
            <a:solidFill>
              <a:srgbClr val="FF0000"/>
            </a:solidFill>
            <a:latin typeface="ＭＳ Ｐゴシック"/>
          </a:endParaRPr>
        </a:p>
      </xdr:txBody>
    </xdr:sp>
    <xdr:clientData/>
  </xdr:twoCellAnchor>
  <xdr:twoCellAnchor>
    <xdr:from>
      <xdr:col>13</xdr:col>
      <xdr:colOff>663575</xdr:colOff>
      <xdr:row>58</xdr:row>
      <xdr:rowOff>14605</xdr:rowOff>
    </xdr:from>
    <xdr:to>
      <xdr:col>14</xdr:col>
      <xdr:colOff>79375</xdr:colOff>
      <xdr:row>58</xdr:row>
      <xdr:rowOff>116205</xdr:rowOff>
    </xdr:to>
    <xdr:sp macro="" textlink="">
      <xdr:nvSpPr>
        <xdr:cNvPr id="10608" name="円/楕円 368"/>
        <xdr:cNvSpPr/>
      </xdr:nvSpPr>
      <xdr:spPr>
        <a:xfrm>
          <a:off x="9588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447040</xdr:colOff>
      <xdr:row>58</xdr:row>
      <xdr:rowOff>107315</xdr:rowOff>
    </xdr:from>
    <xdr:to>
      <xdr:col>14</xdr:col>
      <xdr:colOff>295910</xdr:colOff>
      <xdr:row>60</xdr:row>
      <xdr:rowOff>23495</xdr:rowOff>
    </xdr:to>
    <xdr:sp macro="" textlink="">
      <xdr:nvSpPr>
        <xdr:cNvPr id="10609" name="テキスト ボックス 369"/>
        <xdr:cNvSpPr txBox="1"/>
      </xdr:nvSpPr>
      <xdr:spPr>
        <a:xfrm>
          <a:off x="9371965" y="10051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39,531</a:t>
          </a:r>
          <a:endParaRPr kumimoji="1" lang="ja-JP" altLang="en-US" sz="1000" b="1">
            <a:solidFill>
              <a:srgbClr val="FF0000"/>
            </a:solidFill>
            <a:latin typeface="ＭＳ Ｐゴシック"/>
          </a:endParaRPr>
        </a:p>
      </xdr:txBody>
    </xdr:sp>
    <xdr:clientData/>
  </xdr:twoCellAnchor>
  <xdr:twoCellAnchor>
    <xdr:from>
      <xdr:col>12</xdr:col>
      <xdr:colOff>460375</xdr:colOff>
      <xdr:row>57</xdr:row>
      <xdr:rowOff>160655</xdr:rowOff>
    </xdr:from>
    <xdr:to>
      <xdr:col>12</xdr:col>
      <xdr:colOff>561975</xdr:colOff>
      <xdr:row>58</xdr:row>
      <xdr:rowOff>90805</xdr:rowOff>
    </xdr:to>
    <xdr:sp macro="" textlink="">
      <xdr:nvSpPr>
        <xdr:cNvPr id="10610" name="円/楕円 370"/>
        <xdr:cNvSpPr/>
      </xdr:nvSpPr>
      <xdr:spPr>
        <a:xfrm>
          <a:off x="8699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12</xdr:col>
      <xdr:colOff>243840</xdr:colOff>
      <xdr:row>58</xdr:row>
      <xdr:rowOff>81915</xdr:rowOff>
    </xdr:from>
    <xdr:to>
      <xdr:col>13</xdr:col>
      <xdr:colOff>92710</xdr:colOff>
      <xdr:row>59</xdr:row>
      <xdr:rowOff>169545</xdr:rowOff>
    </xdr:to>
    <xdr:sp macro="" textlink="">
      <xdr:nvSpPr>
        <xdr:cNvPr id="10611" name="テキスト ボックス 371"/>
        <xdr:cNvSpPr txBox="1"/>
      </xdr:nvSpPr>
      <xdr:spPr>
        <a:xfrm>
          <a:off x="8482965" y="10026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46,092</a:t>
          </a:r>
          <a:endParaRPr kumimoji="1" lang="ja-JP" altLang="en-US" sz="1000" b="1">
            <a:solidFill>
              <a:srgbClr val="FF0000"/>
            </a:solidFill>
            <a:latin typeface="ＭＳ Ｐゴシック"/>
          </a:endParaRPr>
        </a:p>
      </xdr:txBody>
    </xdr:sp>
    <xdr:clientData/>
  </xdr:twoCellAnchor>
  <xdr:twoCellAnchor>
    <xdr:from>
      <xdr:col>11</xdr:col>
      <xdr:colOff>257175</xdr:colOff>
      <xdr:row>58</xdr:row>
      <xdr:rowOff>36195</xdr:rowOff>
    </xdr:from>
    <xdr:to>
      <xdr:col>11</xdr:col>
      <xdr:colOff>358775</xdr:colOff>
      <xdr:row>58</xdr:row>
      <xdr:rowOff>137795</xdr:rowOff>
    </xdr:to>
    <xdr:sp macro="" textlink="">
      <xdr:nvSpPr>
        <xdr:cNvPr id="10612" name="円/楕円 372"/>
        <xdr:cNvSpPr/>
      </xdr:nvSpPr>
      <xdr:spPr>
        <a:xfrm>
          <a:off x="7810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xdr:col>
      <xdr:colOff>40640</xdr:colOff>
      <xdr:row>58</xdr:row>
      <xdr:rowOff>129540</xdr:rowOff>
    </xdr:from>
    <xdr:to>
      <xdr:col>11</xdr:col>
      <xdr:colOff>575310</xdr:colOff>
      <xdr:row>60</xdr:row>
      <xdr:rowOff>45720</xdr:rowOff>
    </xdr:to>
    <xdr:sp macro="" textlink="">
      <xdr:nvSpPr>
        <xdr:cNvPr id="10613" name="テキスト ボックス 373"/>
        <xdr:cNvSpPr txBox="1"/>
      </xdr:nvSpPr>
      <xdr:spPr>
        <a:xfrm>
          <a:off x="7593965"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33,754</a:t>
          </a:r>
          <a:endParaRPr kumimoji="1" lang="ja-JP" altLang="en-US" sz="1000" b="1">
            <a:solidFill>
              <a:srgbClr val="FF0000"/>
            </a:solidFill>
            <a:latin typeface="ＭＳ Ｐゴシック"/>
          </a:endParaRPr>
        </a:p>
      </xdr:txBody>
    </xdr:sp>
    <xdr:clientData/>
  </xdr:twoCellAnchor>
  <xdr:twoCellAnchor>
    <xdr:from>
      <xdr:col>10</xdr:col>
      <xdr:colOff>54610</xdr:colOff>
      <xdr:row>58</xdr:row>
      <xdr:rowOff>6985</xdr:rowOff>
    </xdr:from>
    <xdr:to>
      <xdr:col>10</xdr:col>
      <xdr:colOff>155575</xdr:colOff>
      <xdr:row>58</xdr:row>
      <xdr:rowOff>109220</xdr:rowOff>
    </xdr:to>
    <xdr:sp macro="" textlink="">
      <xdr:nvSpPr>
        <xdr:cNvPr id="10614" name="円/楕円 374"/>
        <xdr:cNvSpPr/>
      </xdr:nvSpPr>
      <xdr:spPr>
        <a:xfrm>
          <a:off x="6922135" y="995108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523875</xdr:colOff>
      <xdr:row>58</xdr:row>
      <xdr:rowOff>99695</xdr:rowOff>
    </xdr:from>
    <xdr:to>
      <xdr:col>10</xdr:col>
      <xdr:colOff>372110</xdr:colOff>
      <xdr:row>60</xdr:row>
      <xdr:rowOff>15240</xdr:rowOff>
    </xdr:to>
    <xdr:sp macro="" textlink="">
      <xdr:nvSpPr>
        <xdr:cNvPr id="10615" name="テキスト ボックス 375"/>
        <xdr:cNvSpPr txBox="1"/>
      </xdr:nvSpPr>
      <xdr:spPr>
        <a:xfrm>
          <a:off x="6705600" y="10043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41,564</a:t>
          </a:r>
          <a:endParaRPr kumimoji="1" lang="ja-JP" altLang="en-US" sz="1000" b="1">
            <a:solidFill>
              <a:srgbClr val="FF0000"/>
            </a:solidFill>
            <a:latin typeface="ＭＳ Ｐゴシック"/>
          </a:endParaRPr>
        </a:p>
      </xdr:txBody>
    </xdr:sp>
    <xdr:clientData/>
  </xdr:twoCellAnchor>
  <xdr:twoCellAnchor>
    <xdr:from>
      <xdr:col>9</xdr:col>
      <xdr:colOff>422275</xdr:colOff>
      <xdr:row>63</xdr:row>
      <xdr:rowOff>57150</xdr:rowOff>
    </xdr:from>
    <xdr:to>
      <xdr:col>16</xdr:col>
      <xdr:colOff>307975</xdr:colOff>
      <xdr:row>65</xdr:row>
      <xdr:rowOff>31750</xdr:rowOff>
    </xdr:to>
    <xdr:sp macro="" textlink="">
      <xdr:nvSpPr>
        <xdr:cNvPr id="10616"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0617"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0618"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0619"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0620"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0621"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0622"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0623"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384175</xdr:colOff>
      <xdr:row>67</xdr:row>
      <xdr:rowOff>6350</xdr:rowOff>
    </xdr:from>
    <xdr:to>
      <xdr:col>10</xdr:col>
      <xdr:colOff>47625</xdr:colOff>
      <xdr:row>68</xdr:row>
      <xdr:rowOff>59690</xdr:rowOff>
    </xdr:to>
    <xdr:sp macro="" textlink="">
      <xdr:nvSpPr>
        <xdr:cNvPr id="10624"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9</xdr:col>
      <xdr:colOff>422275</xdr:colOff>
      <xdr:row>81</xdr:row>
      <xdr:rowOff>82550</xdr:rowOff>
    </xdr:from>
    <xdr:to>
      <xdr:col>16</xdr:col>
      <xdr:colOff>307975</xdr:colOff>
      <xdr:row>81</xdr:row>
      <xdr:rowOff>82550</xdr:rowOff>
    </xdr:to>
    <xdr:cxnSp macro="">
      <xdr:nvCxnSpPr>
        <xdr:cNvPr id="10625"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10626" name="直線コネクタ 386"/>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77</xdr:row>
      <xdr:rowOff>54610</xdr:rowOff>
    </xdr:from>
    <xdr:to>
      <xdr:col>9</xdr:col>
      <xdr:colOff>422275</xdr:colOff>
      <xdr:row>78</xdr:row>
      <xdr:rowOff>141605</xdr:rowOff>
    </xdr:to>
    <xdr:sp macro="" textlink="">
      <xdr:nvSpPr>
        <xdr:cNvPr id="10627" name="テキスト ボックス 387"/>
        <xdr:cNvSpPr txBox="1"/>
      </xdr:nvSpPr>
      <xdr:spPr>
        <a:xfrm>
          <a:off x="6355080" y="13256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9</xdr:col>
      <xdr:colOff>422275</xdr:colOff>
      <xdr:row>74</xdr:row>
      <xdr:rowOff>139700</xdr:rowOff>
    </xdr:from>
    <xdr:to>
      <xdr:col>16</xdr:col>
      <xdr:colOff>307975</xdr:colOff>
      <xdr:row>74</xdr:row>
      <xdr:rowOff>139700</xdr:rowOff>
    </xdr:to>
    <xdr:cxnSp macro="">
      <xdr:nvCxnSpPr>
        <xdr:cNvPr id="10628"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73</xdr:row>
      <xdr:rowOff>168910</xdr:rowOff>
    </xdr:from>
    <xdr:to>
      <xdr:col>9</xdr:col>
      <xdr:colOff>421640</xdr:colOff>
      <xdr:row>75</xdr:row>
      <xdr:rowOff>84455</xdr:rowOff>
    </xdr:to>
    <xdr:sp macro="" textlink="">
      <xdr:nvSpPr>
        <xdr:cNvPr id="10629" name="テキスト ボックス 389"/>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9</xdr:col>
      <xdr:colOff>422275</xdr:colOff>
      <xdr:row>71</xdr:row>
      <xdr:rowOff>82550</xdr:rowOff>
    </xdr:from>
    <xdr:to>
      <xdr:col>16</xdr:col>
      <xdr:colOff>307975</xdr:colOff>
      <xdr:row>71</xdr:row>
      <xdr:rowOff>82550</xdr:rowOff>
    </xdr:to>
    <xdr:cxnSp macro="">
      <xdr:nvCxnSpPr>
        <xdr:cNvPr id="10630" name="直線コネクタ 390"/>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70</xdr:row>
      <xdr:rowOff>111760</xdr:rowOff>
    </xdr:from>
    <xdr:to>
      <xdr:col>9</xdr:col>
      <xdr:colOff>421640</xdr:colOff>
      <xdr:row>72</xdr:row>
      <xdr:rowOff>27305</xdr:rowOff>
    </xdr:to>
    <xdr:sp macro="" textlink="">
      <xdr:nvSpPr>
        <xdr:cNvPr id="10631" name="テキスト ボックス 391"/>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twoCellAnchor>
  <xdr:twoCellAnchor>
    <xdr:from>
      <xdr:col>9</xdr:col>
      <xdr:colOff>422275</xdr:colOff>
      <xdr:row>68</xdr:row>
      <xdr:rowOff>25400</xdr:rowOff>
    </xdr:from>
    <xdr:to>
      <xdr:col>16</xdr:col>
      <xdr:colOff>307975</xdr:colOff>
      <xdr:row>68</xdr:row>
      <xdr:rowOff>25400</xdr:rowOff>
    </xdr:to>
    <xdr:cxnSp macro="">
      <xdr:nvCxnSpPr>
        <xdr:cNvPr id="10632"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67</xdr:row>
      <xdr:rowOff>54610</xdr:rowOff>
    </xdr:from>
    <xdr:to>
      <xdr:col>9</xdr:col>
      <xdr:colOff>421640</xdr:colOff>
      <xdr:row>68</xdr:row>
      <xdr:rowOff>141605</xdr:rowOff>
    </xdr:to>
    <xdr:sp macro="" textlink="">
      <xdr:nvSpPr>
        <xdr:cNvPr id="10633" name="テキスト ボックス 39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063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147320</xdr:rowOff>
    </xdr:from>
    <xdr:to>
      <xdr:col>15</xdr:col>
      <xdr:colOff>180340</xdr:colOff>
      <xdr:row>78</xdr:row>
      <xdr:rowOff>25400</xdr:rowOff>
    </xdr:to>
    <xdr:cxnSp macro="">
      <xdr:nvCxnSpPr>
        <xdr:cNvPr id="10635" name="直線コネクタ 395"/>
        <xdr:cNvCxnSpPr/>
      </xdr:nvCxnSpPr>
      <xdr:spPr>
        <a:xfrm flipV="1">
          <a:off x="10475595" y="1214882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78</xdr:row>
      <xdr:rowOff>29210</xdr:rowOff>
    </xdr:from>
    <xdr:to>
      <xdr:col>15</xdr:col>
      <xdr:colOff>481330</xdr:colOff>
      <xdr:row>79</xdr:row>
      <xdr:rowOff>116205</xdr:rowOff>
    </xdr:to>
    <xdr:sp macro="" textlink="">
      <xdr:nvSpPr>
        <xdr:cNvPr id="10636" name="普通建設事業費 （ うち新規整備　）最小値テキスト"/>
        <xdr:cNvSpPr txBox="1"/>
      </xdr:nvSpPr>
      <xdr:spPr>
        <a:xfrm>
          <a:off x="10528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15</xdr:col>
      <xdr:colOff>92075</xdr:colOff>
      <xdr:row>78</xdr:row>
      <xdr:rowOff>25400</xdr:rowOff>
    </xdr:from>
    <xdr:to>
      <xdr:col>15</xdr:col>
      <xdr:colOff>269875</xdr:colOff>
      <xdr:row>78</xdr:row>
      <xdr:rowOff>25400</xdr:rowOff>
    </xdr:to>
    <xdr:cxnSp macro="">
      <xdr:nvCxnSpPr>
        <xdr:cNvPr id="10637" name="直線コネクタ 397"/>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69</xdr:row>
      <xdr:rowOff>93980</xdr:rowOff>
    </xdr:from>
    <xdr:to>
      <xdr:col>16</xdr:col>
      <xdr:colOff>144780</xdr:colOff>
      <xdr:row>71</xdr:row>
      <xdr:rowOff>10160</xdr:rowOff>
    </xdr:to>
    <xdr:sp macro="" textlink="">
      <xdr:nvSpPr>
        <xdr:cNvPr id="10638" name="普通建設事業費 （ うち新規整備　）最大値テキスト"/>
        <xdr:cNvSpPr txBox="1"/>
      </xdr:nvSpPr>
      <xdr:spPr>
        <a:xfrm>
          <a:off x="10528300" y="11924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twoCellAnchor>
  <xdr:twoCellAnchor>
    <xdr:from>
      <xdr:col>15</xdr:col>
      <xdr:colOff>92075</xdr:colOff>
      <xdr:row>70</xdr:row>
      <xdr:rowOff>147320</xdr:rowOff>
    </xdr:from>
    <xdr:to>
      <xdr:col>15</xdr:col>
      <xdr:colOff>269875</xdr:colOff>
      <xdr:row>70</xdr:row>
      <xdr:rowOff>147320</xdr:rowOff>
    </xdr:to>
    <xdr:cxnSp macro="">
      <xdr:nvCxnSpPr>
        <xdr:cNvPr id="10639" name="直線コネクタ 399"/>
        <xdr:cNvCxnSpPr/>
      </xdr:nvCxnSpPr>
      <xdr:spPr>
        <a:xfrm>
          <a:off x="10388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73025</xdr:rowOff>
    </xdr:from>
    <xdr:to>
      <xdr:col>15</xdr:col>
      <xdr:colOff>180975</xdr:colOff>
      <xdr:row>77</xdr:row>
      <xdr:rowOff>86360</xdr:rowOff>
    </xdr:to>
    <xdr:cxnSp macro="">
      <xdr:nvCxnSpPr>
        <xdr:cNvPr id="10640" name="直線コネクタ 400"/>
        <xdr:cNvCxnSpPr/>
      </xdr:nvCxnSpPr>
      <xdr:spPr>
        <a:xfrm>
          <a:off x="9639300" y="132746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76</xdr:row>
      <xdr:rowOff>56515</xdr:rowOff>
    </xdr:from>
    <xdr:to>
      <xdr:col>16</xdr:col>
      <xdr:colOff>80645</xdr:colOff>
      <xdr:row>77</xdr:row>
      <xdr:rowOff>143510</xdr:rowOff>
    </xdr:to>
    <xdr:sp macro="" textlink="">
      <xdr:nvSpPr>
        <xdr:cNvPr id="10641" name="普通建設事業費 （ うち新規整備　）平均値テキスト"/>
        <xdr:cNvSpPr txBox="1"/>
      </xdr:nvSpPr>
      <xdr:spPr>
        <a:xfrm>
          <a:off x="10528300" y="13086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twoCellAnchor>
  <xdr:twoCellAnchor>
    <xdr:from>
      <xdr:col>15</xdr:col>
      <xdr:colOff>130175</xdr:colOff>
      <xdr:row>77</xdr:row>
      <xdr:rowOff>33655</xdr:rowOff>
    </xdr:from>
    <xdr:to>
      <xdr:col>15</xdr:col>
      <xdr:colOff>231775</xdr:colOff>
      <xdr:row>77</xdr:row>
      <xdr:rowOff>135255</xdr:rowOff>
    </xdr:to>
    <xdr:sp macro="" textlink="">
      <xdr:nvSpPr>
        <xdr:cNvPr id="10642" name="フローチャート : 判断 402"/>
        <xdr:cNvSpPr/>
      </xdr:nvSpPr>
      <xdr:spPr>
        <a:xfrm>
          <a:off x="104267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157480</xdr:rowOff>
    </xdr:from>
    <xdr:to>
      <xdr:col>14</xdr:col>
      <xdr:colOff>79375</xdr:colOff>
      <xdr:row>77</xdr:row>
      <xdr:rowOff>87630</xdr:rowOff>
    </xdr:to>
    <xdr:sp macro="" textlink="">
      <xdr:nvSpPr>
        <xdr:cNvPr id="10643" name="フローチャート : 判断 403"/>
        <xdr:cNvSpPr/>
      </xdr:nvSpPr>
      <xdr:spPr>
        <a:xfrm>
          <a:off x="9588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447040</xdr:colOff>
      <xdr:row>75</xdr:row>
      <xdr:rowOff>104140</xdr:rowOff>
    </xdr:from>
    <xdr:to>
      <xdr:col>14</xdr:col>
      <xdr:colOff>295910</xdr:colOff>
      <xdr:row>77</xdr:row>
      <xdr:rowOff>20320</xdr:rowOff>
    </xdr:to>
    <xdr:sp macro="" textlink="">
      <xdr:nvSpPr>
        <xdr:cNvPr id="10644" name="テキスト ボックス 404"/>
        <xdr:cNvSpPr txBox="1"/>
      </xdr:nvSpPr>
      <xdr:spPr>
        <a:xfrm>
          <a:off x="9371965" y="1296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twoCellAnchor>
  <xdr:twoCellAnchor editAs="oneCell">
    <xdr:from>
      <xdr:col>14</xdr:col>
      <xdr:colOff>676275</xdr:colOff>
      <xdr:row>81</xdr:row>
      <xdr:rowOff>80010</xdr:rowOff>
    </xdr:from>
    <xdr:to>
      <xdr:col>16</xdr:col>
      <xdr:colOff>66675</xdr:colOff>
      <xdr:row>82</xdr:row>
      <xdr:rowOff>167640</xdr:rowOff>
    </xdr:to>
    <xdr:sp macro="" textlink="">
      <xdr:nvSpPr>
        <xdr:cNvPr id="10645"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13</xdr:col>
      <xdr:colOff>523875</xdr:colOff>
      <xdr:row>81</xdr:row>
      <xdr:rowOff>80010</xdr:rowOff>
    </xdr:from>
    <xdr:to>
      <xdr:col>14</xdr:col>
      <xdr:colOff>599440</xdr:colOff>
      <xdr:row>82</xdr:row>
      <xdr:rowOff>167640</xdr:rowOff>
    </xdr:to>
    <xdr:sp macro="" textlink="">
      <xdr:nvSpPr>
        <xdr:cNvPr id="10646" name="テキスト ボックス 406"/>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12</xdr:col>
      <xdr:colOff>320675</xdr:colOff>
      <xdr:row>81</xdr:row>
      <xdr:rowOff>80010</xdr:rowOff>
    </xdr:from>
    <xdr:to>
      <xdr:col>13</xdr:col>
      <xdr:colOff>396240</xdr:colOff>
      <xdr:row>82</xdr:row>
      <xdr:rowOff>167640</xdr:rowOff>
    </xdr:to>
    <xdr:sp macro="" textlink="">
      <xdr:nvSpPr>
        <xdr:cNvPr id="10647" name="テキスト ボックス 407"/>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11</xdr:col>
      <xdr:colOff>117475</xdr:colOff>
      <xdr:row>81</xdr:row>
      <xdr:rowOff>80010</xdr:rowOff>
    </xdr:from>
    <xdr:to>
      <xdr:col>12</xdr:col>
      <xdr:colOff>193040</xdr:colOff>
      <xdr:row>82</xdr:row>
      <xdr:rowOff>167640</xdr:rowOff>
    </xdr:to>
    <xdr:sp macro="" textlink="">
      <xdr:nvSpPr>
        <xdr:cNvPr id="10648" name="テキスト ボックス 408"/>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9</xdr:col>
      <xdr:colOff>600075</xdr:colOff>
      <xdr:row>81</xdr:row>
      <xdr:rowOff>80010</xdr:rowOff>
    </xdr:from>
    <xdr:to>
      <xdr:col>10</xdr:col>
      <xdr:colOff>675640</xdr:colOff>
      <xdr:row>82</xdr:row>
      <xdr:rowOff>167640</xdr:rowOff>
    </xdr:to>
    <xdr:sp macro="" textlink="">
      <xdr:nvSpPr>
        <xdr:cNvPr id="10649" name="テキスト ボックス 409"/>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15</xdr:col>
      <xdr:colOff>130175</xdr:colOff>
      <xdr:row>77</xdr:row>
      <xdr:rowOff>34925</xdr:rowOff>
    </xdr:from>
    <xdr:to>
      <xdr:col>15</xdr:col>
      <xdr:colOff>231775</xdr:colOff>
      <xdr:row>77</xdr:row>
      <xdr:rowOff>136525</xdr:rowOff>
    </xdr:to>
    <xdr:sp macro="" textlink="">
      <xdr:nvSpPr>
        <xdr:cNvPr id="10650" name="円/楕円 410"/>
        <xdr:cNvSpPr/>
      </xdr:nvSpPr>
      <xdr:spPr>
        <a:xfrm>
          <a:off x="104267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15</xdr:col>
      <xdr:colOff>231775</xdr:colOff>
      <xdr:row>77</xdr:row>
      <xdr:rowOff>12065</xdr:rowOff>
    </xdr:from>
    <xdr:to>
      <xdr:col>16</xdr:col>
      <xdr:colOff>80645</xdr:colOff>
      <xdr:row>78</xdr:row>
      <xdr:rowOff>99695</xdr:rowOff>
    </xdr:to>
    <xdr:sp macro="" textlink="">
      <xdr:nvSpPr>
        <xdr:cNvPr id="10651" name="普通建設事業費 （ うち新規整備　）該当値テキスト"/>
        <xdr:cNvSpPr txBox="1"/>
      </xdr:nvSpPr>
      <xdr:spPr>
        <a:xfrm>
          <a:off x="10528300" y="13213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19,427</a:t>
          </a:r>
          <a:endParaRPr kumimoji="1" lang="ja-JP" altLang="en-US" sz="1000" b="1">
            <a:solidFill>
              <a:srgbClr val="FF0000"/>
            </a:solidFill>
            <a:latin typeface="ＭＳ Ｐゴシック"/>
          </a:endParaRPr>
        </a:p>
      </xdr:txBody>
    </xdr:sp>
    <xdr:clientData/>
  </xdr:twoCellAnchor>
  <xdr:twoCellAnchor>
    <xdr:from>
      <xdr:col>13</xdr:col>
      <xdr:colOff>663575</xdr:colOff>
      <xdr:row>77</xdr:row>
      <xdr:rowOff>22225</xdr:rowOff>
    </xdr:from>
    <xdr:to>
      <xdr:col>14</xdr:col>
      <xdr:colOff>79375</xdr:colOff>
      <xdr:row>77</xdr:row>
      <xdr:rowOff>123825</xdr:rowOff>
    </xdr:to>
    <xdr:sp macro="" textlink="">
      <xdr:nvSpPr>
        <xdr:cNvPr id="10652" name="円/楕円 412"/>
        <xdr:cNvSpPr/>
      </xdr:nvSpPr>
      <xdr:spPr>
        <a:xfrm>
          <a:off x="9588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447040</xdr:colOff>
      <xdr:row>77</xdr:row>
      <xdr:rowOff>114935</xdr:rowOff>
    </xdr:from>
    <xdr:to>
      <xdr:col>14</xdr:col>
      <xdr:colOff>295910</xdr:colOff>
      <xdr:row>79</xdr:row>
      <xdr:rowOff>31115</xdr:rowOff>
    </xdr:to>
    <xdr:sp macro="" textlink="">
      <xdr:nvSpPr>
        <xdr:cNvPr id="10653" name="テキスト ボックス 413"/>
        <xdr:cNvSpPr txBox="1"/>
      </xdr:nvSpPr>
      <xdr:spPr>
        <a:xfrm>
          <a:off x="9371965" y="13316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21,710</a:t>
          </a:r>
          <a:endParaRPr kumimoji="1" lang="ja-JP" altLang="en-US" sz="1000" b="1">
            <a:solidFill>
              <a:srgbClr val="FF0000"/>
            </a:solidFill>
            <a:latin typeface="ＭＳ Ｐゴシック"/>
          </a:endParaRPr>
        </a:p>
      </xdr:txBody>
    </xdr:sp>
    <xdr:clientData/>
  </xdr:twoCellAnchor>
  <xdr:twoCellAnchor>
    <xdr:from>
      <xdr:col>9</xdr:col>
      <xdr:colOff>422275</xdr:colOff>
      <xdr:row>83</xdr:row>
      <xdr:rowOff>57150</xdr:rowOff>
    </xdr:from>
    <xdr:to>
      <xdr:col>16</xdr:col>
      <xdr:colOff>307975</xdr:colOff>
      <xdr:row>85</xdr:row>
      <xdr:rowOff>31750</xdr:rowOff>
    </xdr:to>
    <xdr:sp macro="" textlink="">
      <xdr:nvSpPr>
        <xdr:cNvPr id="10654"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0655" name="正方形/長方形 41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0656" name="正方形/長方形 41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0657" name="正方形/長方形 41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0658" name="正方形/長方形 41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0659" name="正方形/長方形 41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0660" name="正方形/長方形 42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0661" name="正方形/長方形 42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384175</xdr:colOff>
      <xdr:row>87</xdr:row>
      <xdr:rowOff>6350</xdr:rowOff>
    </xdr:from>
    <xdr:to>
      <xdr:col>10</xdr:col>
      <xdr:colOff>47625</xdr:colOff>
      <xdr:row>88</xdr:row>
      <xdr:rowOff>59690</xdr:rowOff>
    </xdr:to>
    <xdr:sp macro="" textlink="">
      <xdr:nvSpPr>
        <xdr:cNvPr id="10662" name="テキスト ボックス 42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9</xdr:col>
      <xdr:colOff>422275</xdr:colOff>
      <xdr:row>101</xdr:row>
      <xdr:rowOff>82550</xdr:rowOff>
    </xdr:from>
    <xdr:to>
      <xdr:col>16</xdr:col>
      <xdr:colOff>307975</xdr:colOff>
      <xdr:row>101</xdr:row>
      <xdr:rowOff>82550</xdr:rowOff>
    </xdr:to>
    <xdr:cxnSp macro="">
      <xdr:nvCxnSpPr>
        <xdr:cNvPr id="10663" name="直線コネクタ 42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99060</xdr:rowOff>
    </xdr:from>
    <xdr:to>
      <xdr:col>16</xdr:col>
      <xdr:colOff>307975</xdr:colOff>
      <xdr:row>99</xdr:row>
      <xdr:rowOff>99060</xdr:rowOff>
    </xdr:to>
    <xdr:cxnSp macro="">
      <xdr:nvCxnSpPr>
        <xdr:cNvPr id="10664" name="直線コネクタ 42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98</xdr:row>
      <xdr:rowOff>128270</xdr:rowOff>
    </xdr:from>
    <xdr:to>
      <xdr:col>9</xdr:col>
      <xdr:colOff>422275</xdr:colOff>
      <xdr:row>100</xdr:row>
      <xdr:rowOff>44450</xdr:rowOff>
    </xdr:to>
    <xdr:sp macro="" textlink="">
      <xdr:nvSpPr>
        <xdr:cNvPr id="10665" name="テキスト ボックス 425"/>
        <xdr:cNvSpPr txBox="1"/>
      </xdr:nvSpPr>
      <xdr:spPr>
        <a:xfrm>
          <a:off x="6355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9</xdr:col>
      <xdr:colOff>422275</xdr:colOff>
      <xdr:row>97</xdr:row>
      <xdr:rowOff>114935</xdr:rowOff>
    </xdr:from>
    <xdr:to>
      <xdr:col>16</xdr:col>
      <xdr:colOff>307975</xdr:colOff>
      <xdr:row>97</xdr:row>
      <xdr:rowOff>114935</xdr:rowOff>
    </xdr:to>
    <xdr:cxnSp macro="">
      <xdr:nvCxnSpPr>
        <xdr:cNvPr id="10666" name="直線コネクタ 42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96</xdr:row>
      <xdr:rowOff>144145</xdr:rowOff>
    </xdr:from>
    <xdr:to>
      <xdr:col>9</xdr:col>
      <xdr:colOff>421640</xdr:colOff>
      <xdr:row>98</xdr:row>
      <xdr:rowOff>59690</xdr:rowOff>
    </xdr:to>
    <xdr:sp macro="" textlink="">
      <xdr:nvSpPr>
        <xdr:cNvPr id="10667" name="テキスト ボックス 427"/>
        <xdr:cNvSpPr txBox="1"/>
      </xdr:nvSpPr>
      <xdr:spPr>
        <a:xfrm>
          <a:off x="607250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twoCellAnchor>
  <xdr:twoCellAnchor>
    <xdr:from>
      <xdr:col>9</xdr:col>
      <xdr:colOff>422275</xdr:colOff>
      <xdr:row>95</xdr:row>
      <xdr:rowOff>132080</xdr:rowOff>
    </xdr:from>
    <xdr:to>
      <xdr:col>16</xdr:col>
      <xdr:colOff>307975</xdr:colOff>
      <xdr:row>95</xdr:row>
      <xdr:rowOff>132080</xdr:rowOff>
    </xdr:to>
    <xdr:cxnSp macro="">
      <xdr:nvCxnSpPr>
        <xdr:cNvPr id="10668" name="直線コネクタ 42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94</xdr:row>
      <xdr:rowOff>160655</xdr:rowOff>
    </xdr:from>
    <xdr:to>
      <xdr:col>9</xdr:col>
      <xdr:colOff>421640</xdr:colOff>
      <xdr:row>96</xdr:row>
      <xdr:rowOff>76835</xdr:rowOff>
    </xdr:to>
    <xdr:sp macro="" textlink="">
      <xdr:nvSpPr>
        <xdr:cNvPr id="10669" name="テキスト ボックス 429"/>
        <xdr:cNvSpPr txBox="1"/>
      </xdr:nvSpPr>
      <xdr:spPr>
        <a:xfrm>
          <a:off x="607250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9</xdr:col>
      <xdr:colOff>422275</xdr:colOff>
      <xdr:row>93</xdr:row>
      <xdr:rowOff>147955</xdr:rowOff>
    </xdr:from>
    <xdr:to>
      <xdr:col>16</xdr:col>
      <xdr:colOff>307975</xdr:colOff>
      <xdr:row>93</xdr:row>
      <xdr:rowOff>147955</xdr:rowOff>
    </xdr:to>
    <xdr:cxnSp macro="">
      <xdr:nvCxnSpPr>
        <xdr:cNvPr id="10670" name="直線コネクタ 43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93</xdr:row>
      <xdr:rowOff>6350</xdr:rowOff>
    </xdr:from>
    <xdr:to>
      <xdr:col>9</xdr:col>
      <xdr:colOff>421640</xdr:colOff>
      <xdr:row>94</xdr:row>
      <xdr:rowOff>93345</xdr:rowOff>
    </xdr:to>
    <xdr:sp macro="" textlink="">
      <xdr:nvSpPr>
        <xdr:cNvPr id="10671" name="テキスト ボックス 431"/>
        <xdr:cNvSpPr txBox="1"/>
      </xdr:nvSpPr>
      <xdr:spPr>
        <a:xfrm>
          <a:off x="607250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twoCellAnchor>
  <xdr:twoCellAnchor>
    <xdr:from>
      <xdr:col>9</xdr:col>
      <xdr:colOff>422275</xdr:colOff>
      <xdr:row>91</xdr:row>
      <xdr:rowOff>164465</xdr:rowOff>
    </xdr:from>
    <xdr:to>
      <xdr:col>16</xdr:col>
      <xdr:colOff>307975</xdr:colOff>
      <xdr:row>91</xdr:row>
      <xdr:rowOff>164465</xdr:rowOff>
    </xdr:to>
    <xdr:cxnSp macro="">
      <xdr:nvCxnSpPr>
        <xdr:cNvPr id="10672" name="直線コネクタ 43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91</xdr:row>
      <xdr:rowOff>22225</xdr:rowOff>
    </xdr:from>
    <xdr:to>
      <xdr:col>9</xdr:col>
      <xdr:colOff>421640</xdr:colOff>
      <xdr:row>92</xdr:row>
      <xdr:rowOff>109220</xdr:rowOff>
    </xdr:to>
    <xdr:sp macro="" textlink="">
      <xdr:nvSpPr>
        <xdr:cNvPr id="10673" name="テキスト ボックス 433"/>
        <xdr:cNvSpPr txBox="1"/>
      </xdr:nvSpPr>
      <xdr:spPr>
        <a:xfrm>
          <a:off x="607250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9</xdr:col>
      <xdr:colOff>422275</xdr:colOff>
      <xdr:row>90</xdr:row>
      <xdr:rowOff>8890</xdr:rowOff>
    </xdr:from>
    <xdr:to>
      <xdr:col>16</xdr:col>
      <xdr:colOff>307975</xdr:colOff>
      <xdr:row>90</xdr:row>
      <xdr:rowOff>8890</xdr:rowOff>
    </xdr:to>
    <xdr:cxnSp macro="">
      <xdr:nvCxnSpPr>
        <xdr:cNvPr id="10674" name="直線コネクタ 43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89</xdr:row>
      <xdr:rowOff>38100</xdr:rowOff>
    </xdr:from>
    <xdr:to>
      <xdr:col>9</xdr:col>
      <xdr:colOff>421640</xdr:colOff>
      <xdr:row>90</xdr:row>
      <xdr:rowOff>125730</xdr:rowOff>
    </xdr:to>
    <xdr:sp macro="" textlink="">
      <xdr:nvSpPr>
        <xdr:cNvPr id="10675" name="テキスト ボックス 435"/>
        <xdr:cNvSpPr txBox="1"/>
      </xdr:nvSpPr>
      <xdr:spPr>
        <a:xfrm>
          <a:off x="6072505" y="15297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twoCellAnchor>
  <xdr:twoCellAnchor>
    <xdr:from>
      <xdr:col>9</xdr:col>
      <xdr:colOff>422275</xdr:colOff>
      <xdr:row>88</xdr:row>
      <xdr:rowOff>25400</xdr:rowOff>
    </xdr:from>
    <xdr:to>
      <xdr:col>16</xdr:col>
      <xdr:colOff>307975</xdr:colOff>
      <xdr:row>88</xdr:row>
      <xdr:rowOff>25400</xdr:rowOff>
    </xdr:to>
    <xdr:cxnSp macro="">
      <xdr:nvCxnSpPr>
        <xdr:cNvPr id="10676" name="直線コネクタ 43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87</xdr:row>
      <xdr:rowOff>54610</xdr:rowOff>
    </xdr:from>
    <xdr:to>
      <xdr:col>9</xdr:col>
      <xdr:colOff>421640</xdr:colOff>
      <xdr:row>88</xdr:row>
      <xdr:rowOff>141605</xdr:rowOff>
    </xdr:to>
    <xdr:sp macro="" textlink="">
      <xdr:nvSpPr>
        <xdr:cNvPr id="10677" name="テキスト ボックス 437"/>
        <xdr:cNvSpPr txBox="1"/>
      </xdr:nvSpPr>
      <xdr:spPr>
        <a:xfrm>
          <a:off x="6072505" y="14970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067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161290</xdr:rowOff>
    </xdr:from>
    <xdr:to>
      <xdr:col>15</xdr:col>
      <xdr:colOff>180340</xdr:colOff>
      <xdr:row>99</xdr:row>
      <xdr:rowOff>57785</xdr:rowOff>
    </xdr:to>
    <xdr:cxnSp macro="">
      <xdr:nvCxnSpPr>
        <xdr:cNvPr id="10679" name="直線コネクタ 439"/>
        <xdr:cNvCxnSpPr/>
      </xdr:nvCxnSpPr>
      <xdr:spPr>
        <a:xfrm flipV="1">
          <a:off x="10475595" y="154203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99</xdr:row>
      <xdr:rowOff>61595</xdr:rowOff>
    </xdr:from>
    <xdr:to>
      <xdr:col>16</xdr:col>
      <xdr:colOff>15875</xdr:colOff>
      <xdr:row>100</xdr:row>
      <xdr:rowOff>149225</xdr:rowOff>
    </xdr:to>
    <xdr:sp macro="" textlink="">
      <xdr:nvSpPr>
        <xdr:cNvPr id="10680" name="普通建設事業費 （ うち更新整備　）最小値テキスト"/>
        <xdr:cNvSpPr txBox="1"/>
      </xdr:nvSpPr>
      <xdr:spPr>
        <a:xfrm>
          <a:off x="10528300" y="1703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twoCellAnchor>
  <xdr:twoCellAnchor>
    <xdr:from>
      <xdr:col>15</xdr:col>
      <xdr:colOff>92075</xdr:colOff>
      <xdr:row>99</xdr:row>
      <xdr:rowOff>57785</xdr:rowOff>
    </xdr:from>
    <xdr:to>
      <xdr:col>15</xdr:col>
      <xdr:colOff>269875</xdr:colOff>
      <xdr:row>99</xdr:row>
      <xdr:rowOff>57785</xdr:rowOff>
    </xdr:to>
    <xdr:cxnSp macro="">
      <xdr:nvCxnSpPr>
        <xdr:cNvPr id="10681" name="直線コネクタ 441"/>
        <xdr:cNvCxnSpPr/>
      </xdr:nvCxnSpPr>
      <xdr:spPr>
        <a:xfrm>
          <a:off x="10388600" y="1703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88</xdr:row>
      <xdr:rowOff>107950</xdr:rowOff>
    </xdr:from>
    <xdr:to>
      <xdr:col>16</xdr:col>
      <xdr:colOff>80645</xdr:colOff>
      <xdr:row>90</xdr:row>
      <xdr:rowOff>24130</xdr:rowOff>
    </xdr:to>
    <xdr:sp macro="" textlink="">
      <xdr:nvSpPr>
        <xdr:cNvPr id="10682" name="普通建設事業費 （ うち更新整備　）最大値テキスト"/>
        <xdr:cNvSpPr txBox="1"/>
      </xdr:nvSpPr>
      <xdr:spPr>
        <a:xfrm>
          <a:off x="10528300" y="15195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twoCellAnchor>
  <xdr:twoCellAnchor>
    <xdr:from>
      <xdr:col>15</xdr:col>
      <xdr:colOff>92075</xdr:colOff>
      <xdr:row>89</xdr:row>
      <xdr:rowOff>161290</xdr:rowOff>
    </xdr:from>
    <xdr:to>
      <xdr:col>15</xdr:col>
      <xdr:colOff>269875</xdr:colOff>
      <xdr:row>89</xdr:row>
      <xdr:rowOff>161290</xdr:rowOff>
    </xdr:to>
    <xdr:cxnSp macro="">
      <xdr:nvCxnSpPr>
        <xdr:cNvPr id="10683" name="直線コネクタ 443"/>
        <xdr:cNvCxnSpPr/>
      </xdr:nvCxnSpPr>
      <xdr:spPr>
        <a:xfrm>
          <a:off x="10388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133350</xdr:rowOff>
    </xdr:from>
    <xdr:to>
      <xdr:col>15</xdr:col>
      <xdr:colOff>180975</xdr:colOff>
      <xdr:row>97</xdr:row>
      <xdr:rowOff>168910</xdr:rowOff>
    </xdr:to>
    <xdr:cxnSp macro="">
      <xdr:nvCxnSpPr>
        <xdr:cNvPr id="10684" name="直線コネクタ 444"/>
        <xdr:cNvCxnSpPr/>
      </xdr:nvCxnSpPr>
      <xdr:spPr>
        <a:xfrm>
          <a:off x="9639300" y="167640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95</xdr:row>
      <xdr:rowOff>11430</xdr:rowOff>
    </xdr:from>
    <xdr:to>
      <xdr:col>16</xdr:col>
      <xdr:colOff>80645</xdr:colOff>
      <xdr:row>96</xdr:row>
      <xdr:rowOff>99060</xdr:rowOff>
    </xdr:to>
    <xdr:sp macro="" textlink="">
      <xdr:nvSpPr>
        <xdr:cNvPr id="10685" name="普通建設事業費 （ うち更新整備　）平均値テキスト"/>
        <xdr:cNvSpPr txBox="1"/>
      </xdr:nvSpPr>
      <xdr:spPr>
        <a:xfrm>
          <a:off x="10528300" y="16299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twoCellAnchor>
  <xdr:twoCellAnchor>
    <xdr:from>
      <xdr:col>15</xdr:col>
      <xdr:colOff>130175</xdr:colOff>
      <xdr:row>95</xdr:row>
      <xdr:rowOff>159385</xdr:rowOff>
    </xdr:from>
    <xdr:to>
      <xdr:col>15</xdr:col>
      <xdr:colOff>231775</xdr:colOff>
      <xdr:row>96</xdr:row>
      <xdr:rowOff>89535</xdr:rowOff>
    </xdr:to>
    <xdr:sp macro="" textlink="">
      <xdr:nvSpPr>
        <xdr:cNvPr id="10686" name="フローチャート : 判断 446"/>
        <xdr:cNvSpPr/>
      </xdr:nvSpPr>
      <xdr:spPr>
        <a:xfrm>
          <a:off x="104267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63500</xdr:rowOff>
    </xdr:from>
    <xdr:to>
      <xdr:col>14</xdr:col>
      <xdr:colOff>79375</xdr:colOff>
      <xdr:row>94</xdr:row>
      <xdr:rowOff>165100</xdr:rowOff>
    </xdr:to>
    <xdr:sp macro="" textlink="">
      <xdr:nvSpPr>
        <xdr:cNvPr id="10687" name="フローチャート : 判断 447"/>
        <xdr:cNvSpPr/>
      </xdr:nvSpPr>
      <xdr:spPr>
        <a:xfrm>
          <a:off x="9588500" y="161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447040</xdr:colOff>
      <xdr:row>93</xdr:row>
      <xdr:rowOff>10160</xdr:rowOff>
    </xdr:from>
    <xdr:to>
      <xdr:col>14</xdr:col>
      <xdr:colOff>295910</xdr:colOff>
      <xdr:row>94</xdr:row>
      <xdr:rowOff>97790</xdr:rowOff>
    </xdr:to>
    <xdr:sp macro="" textlink="">
      <xdr:nvSpPr>
        <xdr:cNvPr id="10688" name="テキスト ボックス 448"/>
        <xdr:cNvSpPr txBox="1"/>
      </xdr:nvSpPr>
      <xdr:spPr>
        <a:xfrm>
          <a:off x="9371965" y="1595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twoCellAnchor>
  <xdr:twoCellAnchor editAs="oneCell">
    <xdr:from>
      <xdr:col>14</xdr:col>
      <xdr:colOff>676275</xdr:colOff>
      <xdr:row>101</xdr:row>
      <xdr:rowOff>80010</xdr:rowOff>
    </xdr:from>
    <xdr:to>
      <xdr:col>16</xdr:col>
      <xdr:colOff>66675</xdr:colOff>
      <xdr:row>102</xdr:row>
      <xdr:rowOff>167640</xdr:rowOff>
    </xdr:to>
    <xdr:sp macro="" textlink="">
      <xdr:nvSpPr>
        <xdr:cNvPr id="10689" name="テキスト ボックス 44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13</xdr:col>
      <xdr:colOff>523875</xdr:colOff>
      <xdr:row>101</xdr:row>
      <xdr:rowOff>80010</xdr:rowOff>
    </xdr:from>
    <xdr:to>
      <xdr:col>14</xdr:col>
      <xdr:colOff>599440</xdr:colOff>
      <xdr:row>102</xdr:row>
      <xdr:rowOff>167640</xdr:rowOff>
    </xdr:to>
    <xdr:sp macro="" textlink="">
      <xdr:nvSpPr>
        <xdr:cNvPr id="10690" name="テキスト ボックス 450"/>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12</xdr:col>
      <xdr:colOff>320675</xdr:colOff>
      <xdr:row>101</xdr:row>
      <xdr:rowOff>80010</xdr:rowOff>
    </xdr:from>
    <xdr:to>
      <xdr:col>13</xdr:col>
      <xdr:colOff>396240</xdr:colOff>
      <xdr:row>102</xdr:row>
      <xdr:rowOff>167640</xdr:rowOff>
    </xdr:to>
    <xdr:sp macro="" textlink="">
      <xdr:nvSpPr>
        <xdr:cNvPr id="10691" name="テキスト ボックス 451"/>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11</xdr:col>
      <xdr:colOff>117475</xdr:colOff>
      <xdr:row>101</xdr:row>
      <xdr:rowOff>80010</xdr:rowOff>
    </xdr:from>
    <xdr:to>
      <xdr:col>12</xdr:col>
      <xdr:colOff>193040</xdr:colOff>
      <xdr:row>102</xdr:row>
      <xdr:rowOff>167640</xdr:rowOff>
    </xdr:to>
    <xdr:sp macro="" textlink="">
      <xdr:nvSpPr>
        <xdr:cNvPr id="10692" name="テキスト ボックス 452"/>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9</xdr:col>
      <xdr:colOff>600075</xdr:colOff>
      <xdr:row>101</xdr:row>
      <xdr:rowOff>80010</xdr:rowOff>
    </xdr:from>
    <xdr:to>
      <xdr:col>10</xdr:col>
      <xdr:colOff>675640</xdr:colOff>
      <xdr:row>102</xdr:row>
      <xdr:rowOff>167640</xdr:rowOff>
    </xdr:to>
    <xdr:sp macro="" textlink="">
      <xdr:nvSpPr>
        <xdr:cNvPr id="10693" name="テキスト ボックス 453"/>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15</xdr:col>
      <xdr:colOff>130175</xdr:colOff>
      <xdr:row>97</xdr:row>
      <xdr:rowOff>118110</xdr:rowOff>
    </xdr:from>
    <xdr:to>
      <xdr:col>15</xdr:col>
      <xdr:colOff>231775</xdr:colOff>
      <xdr:row>98</xdr:row>
      <xdr:rowOff>48260</xdr:rowOff>
    </xdr:to>
    <xdr:sp macro="" textlink="">
      <xdr:nvSpPr>
        <xdr:cNvPr id="10694" name="円/楕円 454"/>
        <xdr:cNvSpPr/>
      </xdr:nvSpPr>
      <xdr:spPr>
        <a:xfrm>
          <a:off x="104267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15</xdr:col>
      <xdr:colOff>231775</xdr:colOff>
      <xdr:row>97</xdr:row>
      <xdr:rowOff>96520</xdr:rowOff>
    </xdr:from>
    <xdr:to>
      <xdr:col>16</xdr:col>
      <xdr:colOff>15875</xdr:colOff>
      <xdr:row>99</xdr:row>
      <xdr:rowOff>12700</xdr:rowOff>
    </xdr:to>
    <xdr:sp macro="" textlink="">
      <xdr:nvSpPr>
        <xdr:cNvPr id="10695" name="普通建設事業費 （ うち更新整備　）該当値テキスト"/>
        <xdr:cNvSpPr txBox="1"/>
      </xdr:nvSpPr>
      <xdr:spPr>
        <a:xfrm>
          <a:off x="10528300" y="16727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8,351</a:t>
          </a:r>
          <a:endParaRPr kumimoji="1" lang="ja-JP" altLang="en-US" sz="1000" b="1">
            <a:solidFill>
              <a:srgbClr val="FF0000"/>
            </a:solidFill>
            <a:latin typeface="ＭＳ Ｐゴシック"/>
          </a:endParaRPr>
        </a:p>
      </xdr:txBody>
    </xdr:sp>
    <xdr:clientData/>
  </xdr:twoCellAnchor>
  <xdr:twoCellAnchor>
    <xdr:from>
      <xdr:col>13</xdr:col>
      <xdr:colOff>663575</xdr:colOff>
      <xdr:row>97</xdr:row>
      <xdr:rowOff>82550</xdr:rowOff>
    </xdr:from>
    <xdr:to>
      <xdr:col>14</xdr:col>
      <xdr:colOff>79375</xdr:colOff>
      <xdr:row>98</xdr:row>
      <xdr:rowOff>12700</xdr:rowOff>
    </xdr:to>
    <xdr:sp macro="" textlink="">
      <xdr:nvSpPr>
        <xdr:cNvPr id="10696" name="円/楕円 456"/>
        <xdr:cNvSpPr/>
      </xdr:nvSpPr>
      <xdr:spPr>
        <a:xfrm>
          <a:off x="9588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479425</xdr:colOff>
      <xdr:row>98</xdr:row>
      <xdr:rowOff>3810</xdr:rowOff>
    </xdr:from>
    <xdr:to>
      <xdr:col>14</xdr:col>
      <xdr:colOff>262890</xdr:colOff>
      <xdr:row>99</xdr:row>
      <xdr:rowOff>91440</xdr:rowOff>
    </xdr:to>
    <xdr:sp macro="" textlink="">
      <xdr:nvSpPr>
        <xdr:cNvPr id="10697" name="テキスト ボックス 457"/>
        <xdr:cNvSpPr txBox="1"/>
      </xdr:nvSpPr>
      <xdr:spPr>
        <a:xfrm>
          <a:off x="9404350" y="16805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9,437</a:t>
          </a:r>
          <a:endParaRPr kumimoji="1" lang="ja-JP" altLang="en-US" sz="1000" b="1">
            <a:solidFill>
              <a:srgbClr val="FF0000"/>
            </a:solidFill>
            <a:latin typeface="ＭＳ Ｐゴシック"/>
          </a:endParaRPr>
        </a:p>
      </xdr:txBody>
    </xdr:sp>
    <xdr:clientData/>
  </xdr:twoCellAnchor>
  <xdr:twoCellAnchor>
    <xdr:from>
      <xdr:col>18</xdr:col>
      <xdr:colOff>73025</xdr:colOff>
      <xdr:row>23</xdr:row>
      <xdr:rowOff>57150</xdr:rowOff>
    </xdr:from>
    <xdr:to>
      <xdr:col>24</xdr:col>
      <xdr:colOff>644525</xdr:colOff>
      <xdr:row>25</xdr:row>
      <xdr:rowOff>31750</xdr:rowOff>
    </xdr:to>
    <xdr:sp macro="" textlink="">
      <xdr:nvSpPr>
        <xdr:cNvPr id="10698"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0699" name="正方形/長方形 45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0700" name="正方形/長方形 46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0701" name="正方形/長方形 46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0702" name="正方形/長方形 46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0703" name="正方形/長方形 46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0704" name="正方形/長方形 46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0705" name="正方形/長方形 46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34925</xdr:colOff>
      <xdr:row>27</xdr:row>
      <xdr:rowOff>6350</xdr:rowOff>
    </xdr:from>
    <xdr:to>
      <xdr:col>18</xdr:col>
      <xdr:colOff>384175</xdr:colOff>
      <xdr:row>28</xdr:row>
      <xdr:rowOff>59690</xdr:rowOff>
    </xdr:to>
    <xdr:sp macro="" textlink="">
      <xdr:nvSpPr>
        <xdr:cNvPr id="10706" name="テキスト ボックス 46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73025</xdr:colOff>
      <xdr:row>41</xdr:row>
      <xdr:rowOff>82550</xdr:rowOff>
    </xdr:from>
    <xdr:to>
      <xdr:col>24</xdr:col>
      <xdr:colOff>644525</xdr:colOff>
      <xdr:row>41</xdr:row>
      <xdr:rowOff>82550</xdr:rowOff>
    </xdr:to>
    <xdr:cxnSp macro="">
      <xdr:nvCxnSpPr>
        <xdr:cNvPr id="10707" name="直線コネクタ 46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10708" name="直線コネクタ 46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38</xdr:row>
      <xdr:rowOff>73660</xdr:rowOff>
    </xdr:from>
    <xdr:to>
      <xdr:col>18</xdr:col>
      <xdr:colOff>72390</xdr:colOff>
      <xdr:row>39</xdr:row>
      <xdr:rowOff>161290</xdr:rowOff>
    </xdr:to>
    <xdr:sp macro="" textlink="">
      <xdr:nvSpPr>
        <xdr:cNvPr id="10709" name="テキスト ボックス 469"/>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18</xdr:col>
      <xdr:colOff>73025</xdr:colOff>
      <xdr:row>37</xdr:row>
      <xdr:rowOff>6350</xdr:rowOff>
    </xdr:from>
    <xdr:to>
      <xdr:col>24</xdr:col>
      <xdr:colOff>644525</xdr:colOff>
      <xdr:row>37</xdr:row>
      <xdr:rowOff>6350</xdr:rowOff>
    </xdr:to>
    <xdr:cxnSp macro="">
      <xdr:nvCxnSpPr>
        <xdr:cNvPr id="10710" name="直線コネクタ 47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36</xdr:row>
      <xdr:rowOff>35560</xdr:rowOff>
    </xdr:from>
    <xdr:to>
      <xdr:col>18</xdr:col>
      <xdr:colOff>73025</xdr:colOff>
      <xdr:row>37</xdr:row>
      <xdr:rowOff>123190</xdr:rowOff>
    </xdr:to>
    <xdr:sp macro="" textlink="">
      <xdr:nvSpPr>
        <xdr:cNvPr id="10711" name="テキスト ボックス 471"/>
        <xdr:cNvSpPr txBox="1"/>
      </xdr:nvSpPr>
      <xdr:spPr>
        <a:xfrm>
          <a:off x="11978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twoCellAnchor>
  <xdr:twoCellAnchor>
    <xdr:from>
      <xdr:col>18</xdr:col>
      <xdr:colOff>73025</xdr:colOff>
      <xdr:row>34</xdr:row>
      <xdr:rowOff>139700</xdr:rowOff>
    </xdr:from>
    <xdr:to>
      <xdr:col>24</xdr:col>
      <xdr:colOff>644525</xdr:colOff>
      <xdr:row>34</xdr:row>
      <xdr:rowOff>139700</xdr:rowOff>
    </xdr:to>
    <xdr:cxnSp macro="">
      <xdr:nvCxnSpPr>
        <xdr:cNvPr id="10712" name="直線コネクタ 47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33</xdr:row>
      <xdr:rowOff>168910</xdr:rowOff>
    </xdr:from>
    <xdr:to>
      <xdr:col>18</xdr:col>
      <xdr:colOff>73025</xdr:colOff>
      <xdr:row>35</xdr:row>
      <xdr:rowOff>84455</xdr:rowOff>
    </xdr:to>
    <xdr:sp macro="" textlink="">
      <xdr:nvSpPr>
        <xdr:cNvPr id="10713" name="テキスト ボックス 473"/>
        <xdr:cNvSpPr txBox="1"/>
      </xdr:nvSpPr>
      <xdr:spPr>
        <a:xfrm>
          <a:off x="11978640"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twoCellAnchor>
  <xdr:twoCellAnchor>
    <xdr:from>
      <xdr:col>18</xdr:col>
      <xdr:colOff>73025</xdr:colOff>
      <xdr:row>32</xdr:row>
      <xdr:rowOff>101600</xdr:rowOff>
    </xdr:from>
    <xdr:to>
      <xdr:col>24</xdr:col>
      <xdr:colOff>644525</xdr:colOff>
      <xdr:row>32</xdr:row>
      <xdr:rowOff>101600</xdr:rowOff>
    </xdr:to>
    <xdr:cxnSp macro="">
      <xdr:nvCxnSpPr>
        <xdr:cNvPr id="10714" name="直線コネクタ 47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31</xdr:row>
      <xdr:rowOff>130810</xdr:rowOff>
    </xdr:from>
    <xdr:to>
      <xdr:col>18</xdr:col>
      <xdr:colOff>73025</xdr:colOff>
      <xdr:row>33</xdr:row>
      <xdr:rowOff>46990</xdr:rowOff>
    </xdr:to>
    <xdr:sp macro="" textlink="">
      <xdr:nvSpPr>
        <xdr:cNvPr id="10715" name="テキスト ボックス 475"/>
        <xdr:cNvSpPr txBox="1"/>
      </xdr:nvSpPr>
      <xdr:spPr>
        <a:xfrm>
          <a:off x="11978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twoCellAnchor>
  <xdr:twoCellAnchor>
    <xdr:from>
      <xdr:col>18</xdr:col>
      <xdr:colOff>73025</xdr:colOff>
      <xdr:row>30</xdr:row>
      <xdr:rowOff>63500</xdr:rowOff>
    </xdr:from>
    <xdr:to>
      <xdr:col>24</xdr:col>
      <xdr:colOff>644525</xdr:colOff>
      <xdr:row>30</xdr:row>
      <xdr:rowOff>63500</xdr:rowOff>
    </xdr:to>
    <xdr:cxnSp macro="">
      <xdr:nvCxnSpPr>
        <xdr:cNvPr id="10716" name="直線コネクタ 47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29</xdr:row>
      <xdr:rowOff>92710</xdr:rowOff>
    </xdr:from>
    <xdr:to>
      <xdr:col>18</xdr:col>
      <xdr:colOff>72390</xdr:colOff>
      <xdr:row>31</xdr:row>
      <xdr:rowOff>8890</xdr:rowOff>
    </xdr:to>
    <xdr:sp macro="" textlink="">
      <xdr:nvSpPr>
        <xdr:cNvPr id="10717" name="テキスト ボックス 477"/>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twoCellAnchor>
  <xdr:twoCellAnchor>
    <xdr:from>
      <xdr:col>18</xdr:col>
      <xdr:colOff>73025</xdr:colOff>
      <xdr:row>28</xdr:row>
      <xdr:rowOff>25400</xdr:rowOff>
    </xdr:from>
    <xdr:to>
      <xdr:col>24</xdr:col>
      <xdr:colOff>644525</xdr:colOff>
      <xdr:row>28</xdr:row>
      <xdr:rowOff>25400</xdr:rowOff>
    </xdr:to>
    <xdr:cxnSp macro="">
      <xdr:nvCxnSpPr>
        <xdr:cNvPr id="10718" name="直線コネクタ 47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27</xdr:row>
      <xdr:rowOff>54610</xdr:rowOff>
    </xdr:from>
    <xdr:to>
      <xdr:col>18</xdr:col>
      <xdr:colOff>72390</xdr:colOff>
      <xdr:row>28</xdr:row>
      <xdr:rowOff>141605</xdr:rowOff>
    </xdr:to>
    <xdr:sp macro="" textlink="">
      <xdr:nvSpPr>
        <xdr:cNvPr id="10719" name="テキスト ボックス 479"/>
        <xdr:cNvSpPr txBox="1"/>
      </xdr:nvSpPr>
      <xdr:spPr>
        <a:xfrm>
          <a:off x="11913870"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072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142240</xdr:rowOff>
    </xdr:from>
    <xdr:to>
      <xdr:col>23</xdr:col>
      <xdr:colOff>516890</xdr:colOff>
      <xdr:row>39</xdr:row>
      <xdr:rowOff>44450</xdr:rowOff>
    </xdr:to>
    <xdr:cxnSp macro="">
      <xdr:nvCxnSpPr>
        <xdr:cNvPr id="10721" name="直線コネクタ 481"/>
        <xdr:cNvCxnSpPr/>
      </xdr:nvCxnSpPr>
      <xdr:spPr>
        <a:xfrm flipV="1">
          <a:off x="16317595" y="528574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39</xdr:row>
      <xdr:rowOff>48260</xdr:rowOff>
    </xdr:from>
    <xdr:to>
      <xdr:col>24</xdr:col>
      <xdr:colOff>132080</xdr:colOff>
      <xdr:row>40</xdr:row>
      <xdr:rowOff>135890</xdr:rowOff>
    </xdr:to>
    <xdr:sp macro="" textlink="">
      <xdr:nvSpPr>
        <xdr:cNvPr id="1072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23</xdr:col>
      <xdr:colOff>428625</xdr:colOff>
      <xdr:row>39</xdr:row>
      <xdr:rowOff>44450</xdr:rowOff>
    </xdr:from>
    <xdr:to>
      <xdr:col>23</xdr:col>
      <xdr:colOff>606425</xdr:colOff>
      <xdr:row>39</xdr:row>
      <xdr:rowOff>44450</xdr:rowOff>
    </xdr:to>
    <xdr:cxnSp macro="">
      <xdr:nvCxnSpPr>
        <xdr:cNvPr id="10723" name="直線コネクタ 48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29</xdr:row>
      <xdr:rowOff>88900</xdr:rowOff>
    </xdr:from>
    <xdr:to>
      <xdr:col>24</xdr:col>
      <xdr:colOff>417195</xdr:colOff>
      <xdr:row>31</xdr:row>
      <xdr:rowOff>4445</xdr:rowOff>
    </xdr:to>
    <xdr:sp macro="" textlink="">
      <xdr:nvSpPr>
        <xdr:cNvPr id="10724" name="災害復旧事業費最大値テキスト"/>
        <xdr:cNvSpPr txBox="1"/>
      </xdr:nvSpPr>
      <xdr:spPr>
        <a:xfrm>
          <a:off x="16370300" y="5060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twoCellAnchor>
  <xdr:twoCellAnchor>
    <xdr:from>
      <xdr:col>23</xdr:col>
      <xdr:colOff>428625</xdr:colOff>
      <xdr:row>30</xdr:row>
      <xdr:rowOff>142240</xdr:rowOff>
    </xdr:from>
    <xdr:to>
      <xdr:col>23</xdr:col>
      <xdr:colOff>606425</xdr:colOff>
      <xdr:row>30</xdr:row>
      <xdr:rowOff>142240</xdr:rowOff>
    </xdr:to>
    <xdr:cxnSp macro="">
      <xdr:nvCxnSpPr>
        <xdr:cNvPr id="10725" name="直線コネクタ 485"/>
        <xdr:cNvCxnSpPr/>
      </xdr:nvCxnSpPr>
      <xdr:spPr>
        <a:xfrm>
          <a:off x="16230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100965</xdr:rowOff>
    </xdr:from>
    <xdr:to>
      <xdr:col>23</xdr:col>
      <xdr:colOff>517525</xdr:colOff>
      <xdr:row>38</xdr:row>
      <xdr:rowOff>135255</xdr:rowOff>
    </xdr:to>
    <xdr:cxnSp macro="">
      <xdr:nvCxnSpPr>
        <xdr:cNvPr id="10726" name="直線コネクタ 486"/>
        <xdr:cNvCxnSpPr/>
      </xdr:nvCxnSpPr>
      <xdr:spPr>
        <a:xfrm flipV="1">
          <a:off x="15481300" y="66160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38</xdr:row>
      <xdr:rowOff>88265</xdr:rowOff>
    </xdr:from>
    <xdr:to>
      <xdr:col>24</xdr:col>
      <xdr:colOff>260985</xdr:colOff>
      <xdr:row>40</xdr:row>
      <xdr:rowOff>3810</xdr:rowOff>
    </xdr:to>
    <xdr:sp macro="" textlink="">
      <xdr:nvSpPr>
        <xdr:cNvPr id="10727" name="災害復旧事業費平均値テキスト"/>
        <xdr:cNvSpPr txBox="1"/>
      </xdr:nvSpPr>
      <xdr:spPr>
        <a:xfrm>
          <a:off x="16370300" y="660336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twoCellAnchor>
  <xdr:twoCellAnchor>
    <xdr:from>
      <xdr:col>23</xdr:col>
      <xdr:colOff>466725</xdr:colOff>
      <xdr:row>38</xdr:row>
      <xdr:rowOff>109855</xdr:rowOff>
    </xdr:from>
    <xdr:to>
      <xdr:col>23</xdr:col>
      <xdr:colOff>568325</xdr:colOff>
      <xdr:row>39</xdr:row>
      <xdr:rowOff>40640</xdr:rowOff>
    </xdr:to>
    <xdr:sp macro="" textlink="">
      <xdr:nvSpPr>
        <xdr:cNvPr id="10728" name="フローチャート : 判断 488"/>
        <xdr:cNvSpPr/>
      </xdr:nvSpPr>
      <xdr:spPr>
        <a:xfrm>
          <a:off x="162687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135255</xdr:rowOff>
    </xdr:from>
    <xdr:to>
      <xdr:col>22</xdr:col>
      <xdr:colOff>365125</xdr:colOff>
      <xdr:row>38</xdr:row>
      <xdr:rowOff>168910</xdr:rowOff>
    </xdr:to>
    <xdr:cxnSp macro="">
      <xdr:nvCxnSpPr>
        <xdr:cNvPr id="10729" name="直線コネクタ 489"/>
        <xdr:cNvCxnSpPr/>
      </xdr:nvCxnSpPr>
      <xdr:spPr>
        <a:xfrm flipV="1">
          <a:off x="14592300" y="66503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13970</xdr:rowOff>
    </xdr:from>
    <xdr:to>
      <xdr:col>22</xdr:col>
      <xdr:colOff>415925</xdr:colOff>
      <xdr:row>36</xdr:row>
      <xdr:rowOff>115570</xdr:rowOff>
    </xdr:to>
    <xdr:sp macro="" textlink="">
      <xdr:nvSpPr>
        <xdr:cNvPr id="10730" name="フローチャート : 判断 490"/>
        <xdr:cNvSpPr/>
      </xdr:nvSpPr>
      <xdr:spPr>
        <a:xfrm>
          <a:off x="15430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130175</xdr:colOff>
      <xdr:row>34</xdr:row>
      <xdr:rowOff>132080</xdr:rowOff>
    </xdr:from>
    <xdr:to>
      <xdr:col>22</xdr:col>
      <xdr:colOff>599440</xdr:colOff>
      <xdr:row>36</xdr:row>
      <xdr:rowOff>47625</xdr:rowOff>
    </xdr:to>
    <xdr:sp macro="" textlink="">
      <xdr:nvSpPr>
        <xdr:cNvPr id="10731" name="テキスト ボックス 491"/>
        <xdr:cNvSpPr txBox="1"/>
      </xdr:nvSpPr>
      <xdr:spPr>
        <a:xfrm>
          <a:off x="15246350" y="5961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twoCellAnchor>
  <xdr:twoCellAnchor>
    <xdr:from>
      <xdr:col>19</xdr:col>
      <xdr:colOff>644525</xdr:colOff>
      <xdr:row>38</xdr:row>
      <xdr:rowOff>123190</xdr:rowOff>
    </xdr:from>
    <xdr:to>
      <xdr:col>21</xdr:col>
      <xdr:colOff>161925</xdr:colOff>
      <xdr:row>38</xdr:row>
      <xdr:rowOff>168910</xdr:rowOff>
    </xdr:to>
    <xdr:cxnSp macro="">
      <xdr:nvCxnSpPr>
        <xdr:cNvPr id="10732" name="直線コネクタ 492"/>
        <xdr:cNvCxnSpPr/>
      </xdr:nvCxnSpPr>
      <xdr:spPr>
        <a:xfrm>
          <a:off x="13703300" y="6638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148590</xdr:rowOff>
    </xdr:from>
    <xdr:to>
      <xdr:col>21</xdr:col>
      <xdr:colOff>212725</xdr:colOff>
      <xdr:row>36</xdr:row>
      <xdr:rowOff>78740</xdr:rowOff>
    </xdr:to>
    <xdr:sp macro="" textlink="">
      <xdr:nvSpPr>
        <xdr:cNvPr id="10733" name="フローチャート : 判断 493"/>
        <xdr:cNvSpPr/>
      </xdr:nvSpPr>
      <xdr:spPr>
        <a:xfrm>
          <a:off x="14541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612775</xdr:colOff>
      <xdr:row>34</xdr:row>
      <xdr:rowOff>95250</xdr:rowOff>
    </xdr:from>
    <xdr:to>
      <xdr:col>21</xdr:col>
      <xdr:colOff>396240</xdr:colOff>
      <xdr:row>36</xdr:row>
      <xdr:rowOff>11430</xdr:rowOff>
    </xdr:to>
    <xdr:sp macro="" textlink="">
      <xdr:nvSpPr>
        <xdr:cNvPr id="10734" name="テキスト ボックス 494"/>
        <xdr:cNvSpPr txBox="1"/>
      </xdr:nvSpPr>
      <xdr:spPr>
        <a:xfrm>
          <a:off x="14357350" y="5924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twoCellAnchor>
  <xdr:twoCellAnchor>
    <xdr:from>
      <xdr:col>18</xdr:col>
      <xdr:colOff>441325</xdr:colOff>
      <xdr:row>38</xdr:row>
      <xdr:rowOff>123190</xdr:rowOff>
    </xdr:from>
    <xdr:to>
      <xdr:col>19</xdr:col>
      <xdr:colOff>644525</xdr:colOff>
      <xdr:row>39</xdr:row>
      <xdr:rowOff>44450</xdr:rowOff>
    </xdr:to>
    <xdr:cxnSp macro="">
      <xdr:nvCxnSpPr>
        <xdr:cNvPr id="10735" name="直線コネクタ 495"/>
        <xdr:cNvCxnSpPr/>
      </xdr:nvCxnSpPr>
      <xdr:spPr>
        <a:xfrm flipV="1">
          <a:off x="12814300" y="663829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67945</xdr:rowOff>
    </xdr:from>
    <xdr:to>
      <xdr:col>20</xdr:col>
      <xdr:colOff>9525</xdr:colOff>
      <xdr:row>35</xdr:row>
      <xdr:rowOff>169545</xdr:rowOff>
    </xdr:to>
    <xdr:sp macro="" textlink="">
      <xdr:nvSpPr>
        <xdr:cNvPr id="10736" name="フローチャート : 判断 496"/>
        <xdr:cNvSpPr/>
      </xdr:nvSpPr>
      <xdr:spPr>
        <a:xfrm>
          <a:off x="136525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409575</xdr:colOff>
      <xdr:row>34</xdr:row>
      <xdr:rowOff>14605</xdr:rowOff>
    </xdr:from>
    <xdr:to>
      <xdr:col>20</xdr:col>
      <xdr:colOff>193675</xdr:colOff>
      <xdr:row>35</xdr:row>
      <xdr:rowOff>102235</xdr:rowOff>
    </xdr:to>
    <xdr:sp macro="" textlink="">
      <xdr:nvSpPr>
        <xdr:cNvPr id="10737" name="テキスト ボックス 497"/>
        <xdr:cNvSpPr txBox="1"/>
      </xdr:nvSpPr>
      <xdr:spPr>
        <a:xfrm>
          <a:off x="13468350" y="5843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twoCellAnchor>
  <xdr:twoCellAnchor>
    <xdr:from>
      <xdr:col>18</xdr:col>
      <xdr:colOff>390525</xdr:colOff>
      <xdr:row>36</xdr:row>
      <xdr:rowOff>36830</xdr:rowOff>
    </xdr:from>
    <xdr:to>
      <xdr:col>18</xdr:col>
      <xdr:colOff>492125</xdr:colOff>
      <xdr:row>36</xdr:row>
      <xdr:rowOff>138430</xdr:rowOff>
    </xdr:to>
    <xdr:sp macro="" textlink="">
      <xdr:nvSpPr>
        <xdr:cNvPr id="10738" name="フローチャート : 判断 498"/>
        <xdr:cNvSpPr/>
      </xdr:nvSpPr>
      <xdr:spPr>
        <a:xfrm>
          <a:off x="12763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206375</xdr:colOff>
      <xdr:row>34</xdr:row>
      <xdr:rowOff>154940</xdr:rowOff>
    </xdr:from>
    <xdr:to>
      <xdr:col>18</xdr:col>
      <xdr:colOff>676275</xdr:colOff>
      <xdr:row>36</xdr:row>
      <xdr:rowOff>70485</xdr:rowOff>
    </xdr:to>
    <xdr:sp macro="" textlink="">
      <xdr:nvSpPr>
        <xdr:cNvPr id="10739" name="テキスト ボックス 499"/>
        <xdr:cNvSpPr txBox="1"/>
      </xdr:nvSpPr>
      <xdr:spPr>
        <a:xfrm>
          <a:off x="12579350" y="5984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twoCellAnchor>
  <xdr:twoCellAnchor editAs="oneCell">
    <xdr:from>
      <xdr:col>23</xdr:col>
      <xdr:colOff>327025</xdr:colOff>
      <xdr:row>41</xdr:row>
      <xdr:rowOff>80010</xdr:rowOff>
    </xdr:from>
    <xdr:to>
      <xdr:col>24</xdr:col>
      <xdr:colOff>402590</xdr:colOff>
      <xdr:row>42</xdr:row>
      <xdr:rowOff>167640</xdr:rowOff>
    </xdr:to>
    <xdr:sp macro="" textlink="">
      <xdr:nvSpPr>
        <xdr:cNvPr id="10740" name="テキスト ボックス 500"/>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22</xdr:col>
      <xdr:colOff>173990</xdr:colOff>
      <xdr:row>41</xdr:row>
      <xdr:rowOff>80010</xdr:rowOff>
    </xdr:from>
    <xdr:to>
      <xdr:col>23</xdr:col>
      <xdr:colOff>250190</xdr:colOff>
      <xdr:row>42</xdr:row>
      <xdr:rowOff>167640</xdr:rowOff>
    </xdr:to>
    <xdr:sp macro="" textlink="">
      <xdr:nvSpPr>
        <xdr:cNvPr id="10741" name="テキスト ボックス 501"/>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20</xdr:col>
      <xdr:colOff>657225</xdr:colOff>
      <xdr:row>41</xdr:row>
      <xdr:rowOff>80010</xdr:rowOff>
    </xdr:from>
    <xdr:to>
      <xdr:col>22</xdr:col>
      <xdr:colOff>46990</xdr:colOff>
      <xdr:row>42</xdr:row>
      <xdr:rowOff>167640</xdr:rowOff>
    </xdr:to>
    <xdr:sp macro="" textlink="">
      <xdr:nvSpPr>
        <xdr:cNvPr id="10742" name="テキスト ボックス 502"/>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19</xdr:col>
      <xdr:colOff>454025</xdr:colOff>
      <xdr:row>41</xdr:row>
      <xdr:rowOff>80010</xdr:rowOff>
    </xdr:from>
    <xdr:to>
      <xdr:col>20</xdr:col>
      <xdr:colOff>529590</xdr:colOff>
      <xdr:row>42</xdr:row>
      <xdr:rowOff>167640</xdr:rowOff>
    </xdr:to>
    <xdr:sp macro="" textlink="">
      <xdr:nvSpPr>
        <xdr:cNvPr id="10743" name="テキスト ボックス 503"/>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18</xdr:col>
      <xdr:colOff>250825</xdr:colOff>
      <xdr:row>41</xdr:row>
      <xdr:rowOff>80010</xdr:rowOff>
    </xdr:from>
    <xdr:to>
      <xdr:col>19</xdr:col>
      <xdr:colOff>326390</xdr:colOff>
      <xdr:row>42</xdr:row>
      <xdr:rowOff>167640</xdr:rowOff>
    </xdr:to>
    <xdr:sp macro="" textlink="">
      <xdr:nvSpPr>
        <xdr:cNvPr id="10744" name="テキスト ボックス 504"/>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23</xdr:col>
      <xdr:colOff>466725</xdr:colOff>
      <xdr:row>38</xdr:row>
      <xdr:rowOff>50165</xdr:rowOff>
    </xdr:from>
    <xdr:to>
      <xdr:col>23</xdr:col>
      <xdr:colOff>568325</xdr:colOff>
      <xdr:row>38</xdr:row>
      <xdr:rowOff>151765</xdr:rowOff>
    </xdr:to>
    <xdr:sp macro="" textlink="">
      <xdr:nvSpPr>
        <xdr:cNvPr id="10745" name="円/楕円 505"/>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568325</xdr:colOff>
      <xdr:row>37</xdr:row>
      <xdr:rowOff>9525</xdr:rowOff>
    </xdr:from>
    <xdr:to>
      <xdr:col>24</xdr:col>
      <xdr:colOff>260985</xdr:colOff>
      <xdr:row>38</xdr:row>
      <xdr:rowOff>96520</xdr:rowOff>
    </xdr:to>
    <xdr:sp macro="" textlink="">
      <xdr:nvSpPr>
        <xdr:cNvPr id="10746" name="災害復旧事業費該当値テキスト"/>
        <xdr:cNvSpPr txBox="1"/>
      </xdr:nvSpPr>
      <xdr:spPr>
        <a:xfrm>
          <a:off x="16370300" y="6353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twoCellAnchor>
  <xdr:twoCellAnchor>
    <xdr:from>
      <xdr:col>22</xdr:col>
      <xdr:colOff>314325</xdr:colOff>
      <xdr:row>38</xdr:row>
      <xdr:rowOff>84455</xdr:rowOff>
    </xdr:from>
    <xdr:to>
      <xdr:col>22</xdr:col>
      <xdr:colOff>415925</xdr:colOff>
      <xdr:row>39</xdr:row>
      <xdr:rowOff>14605</xdr:rowOff>
    </xdr:to>
    <xdr:sp macro="" textlink="">
      <xdr:nvSpPr>
        <xdr:cNvPr id="10747" name="円/楕円 507"/>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175895</xdr:colOff>
      <xdr:row>39</xdr:row>
      <xdr:rowOff>6350</xdr:rowOff>
    </xdr:from>
    <xdr:to>
      <xdr:col>22</xdr:col>
      <xdr:colOff>553720</xdr:colOff>
      <xdr:row>40</xdr:row>
      <xdr:rowOff>93345</xdr:rowOff>
    </xdr:to>
    <xdr:sp macro="" textlink="">
      <xdr:nvSpPr>
        <xdr:cNvPr id="10748" name="テキスト ボックス 508"/>
        <xdr:cNvSpPr txBox="1"/>
      </xdr:nvSpPr>
      <xdr:spPr>
        <a:xfrm>
          <a:off x="15292070" y="66929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twoCellAnchor>
  <xdr:twoCellAnchor>
    <xdr:from>
      <xdr:col>21</xdr:col>
      <xdr:colOff>111125</xdr:colOff>
      <xdr:row>38</xdr:row>
      <xdr:rowOff>118110</xdr:rowOff>
    </xdr:from>
    <xdr:to>
      <xdr:col>21</xdr:col>
      <xdr:colOff>212725</xdr:colOff>
      <xdr:row>39</xdr:row>
      <xdr:rowOff>48260</xdr:rowOff>
    </xdr:to>
    <xdr:sp macro="" textlink="">
      <xdr:nvSpPr>
        <xdr:cNvPr id="10749" name="円/楕円 509"/>
        <xdr:cNvSpPr/>
      </xdr:nvSpPr>
      <xdr:spPr>
        <a:xfrm>
          <a:off x="14541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658495</xdr:colOff>
      <xdr:row>39</xdr:row>
      <xdr:rowOff>39370</xdr:rowOff>
    </xdr:from>
    <xdr:to>
      <xdr:col>21</xdr:col>
      <xdr:colOff>350520</xdr:colOff>
      <xdr:row>40</xdr:row>
      <xdr:rowOff>127000</xdr:rowOff>
    </xdr:to>
    <xdr:sp macro="" textlink="">
      <xdr:nvSpPr>
        <xdr:cNvPr id="10750" name="テキスト ボックス 510"/>
        <xdr:cNvSpPr txBox="1"/>
      </xdr:nvSpPr>
      <xdr:spPr>
        <a:xfrm>
          <a:off x="14403070" y="67259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twoCellAnchor>
  <xdr:twoCellAnchor>
    <xdr:from>
      <xdr:col>19</xdr:col>
      <xdr:colOff>593725</xdr:colOff>
      <xdr:row>38</xdr:row>
      <xdr:rowOff>72390</xdr:rowOff>
    </xdr:from>
    <xdr:to>
      <xdr:col>20</xdr:col>
      <xdr:colOff>9525</xdr:colOff>
      <xdr:row>39</xdr:row>
      <xdr:rowOff>2540</xdr:rowOff>
    </xdr:to>
    <xdr:sp macro="" textlink="">
      <xdr:nvSpPr>
        <xdr:cNvPr id="10751" name="円/楕円 511"/>
        <xdr:cNvSpPr/>
      </xdr:nvSpPr>
      <xdr:spPr>
        <a:xfrm>
          <a:off x="13652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455295</xdr:colOff>
      <xdr:row>38</xdr:row>
      <xdr:rowOff>165100</xdr:rowOff>
    </xdr:from>
    <xdr:to>
      <xdr:col>20</xdr:col>
      <xdr:colOff>147320</xdr:colOff>
      <xdr:row>40</xdr:row>
      <xdr:rowOff>81280</xdr:rowOff>
    </xdr:to>
    <xdr:sp macro="" textlink="">
      <xdr:nvSpPr>
        <xdr:cNvPr id="10752" name="テキスト ボックス 512"/>
        <xdr:cNvSpPr txBox="1"/>
      </xdr:nvSpPr>
      <xdr:spPr>
        <a:xfrm>
          <a:off x="13514070" y="66802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twoCellAnchor>
  <xdr:twoCellAnchor>
    <xdr:from>
      <xdr:col>18</xdr:col>
      <xdr:colOff>390525</xdr:colOff>
      <xdr:row>38</xdr:row>
      <xdr:rowOff>165100</xdr:rowOff>
    </xdr:from>
    <xdr:to>
      <xdr:col>18</xdr:col>
      <xdr:colOff>492125</xdr:colOff>
      <xdr:row>39</xdr:row>
      <xdr:rowOff>95250</xdr:rowOff>
    </xdr:to>
    <xdr:sp macro="" textlink="">
      <xdr:nvSpPr>
        <xdr:cNvPr id="10753"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316865</xdr:colOff>
      <xdr:row>39</xdr:row>
      <xdr:rowOff>86360</xdr:rowOff>
    </xdr:from>
    <xdr:to>
      <xdr:col>18</xdr:col>
      <xdr:colOff>566420</xdr:colOff>
      <xdr:row>41</xdr:row>
      <xdr:rowOff>1905</xdr:rowOff>
    </xdr:to>
    <xdr:sp macro="" textlink="">
      <xdr:nvSpPr>
        <xdr:cNvPr id="10754" name="テキスト ボックス 514"/>
        <xdr:cNvSpPr txBox="1"/>
      </xdr:nvSpPr>
      <xdr:spPr>
        <a:xfrm>
          <a:off x="12689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18</xdr:col>
      <xdr:colOff>73025</xdr:colOff>
      <xdr:row>43</xdr:row>
      <xdr:rowOff>57150</xdr:rowOff>
    </xdr:from>
    <xdr:to>
      <xdr:col>24</xdr:col>
      <xdr:colOff>644525</xdr:colOff>
      <xdr:row>45</xdr:row>
      <xdr:rowOff>31750</xdr:rowOff>
    </xdr:to>
    <xdr:sp macro="" textlink="">
      <xdr:nvSpPr>
        <xdr:cNvPr id="10755"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0756" name="正方形/長方形 51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0757" name="正方形/長方形 51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0758" name="正方形/長方形 51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0759" name="正方形/長方形 51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0760" name="正方形/長方形 52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0761" name="正方形/長方形 52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0762" name="正方形/長方形 52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34925</xdr:colOff>
      <xdr:row>47</xdr:row>
      <xdr:rowOff>6350</xdr:rowOff>
    </xdr:from>
    <xdr:to>
      <xdr:col>18</xdr:col>
      <xdr:colOff>384175</xdr:colOff>
      <xdr:row>48</xdr:row>
      <xdr:rowOff>59690</xdr:rowOff>
    </xdr:to>
    <xdr:sp macro="" textlink="">
      <xdr:nvSpPr>
        <xdr:cNvPr id="10763" name="テキスト ボックス 52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73025</xdr:colOff>
      <xdr:row>61</xdr:row>
      <xdr:rowOff>82550</xdr:rowOff>
    </xdr:from>
    <xdr:to>
      <xdr:col>24</xdr:col>
      <xdr:colOff>644525</xdr:colOff>
      <xdr:row>61</xdr:row>
      <xdr:rowOff>82550</xdr:rowOff>
    </xdr:to>
    <xdr:cxnSp macro="">
      <xdr:nvCxnSpPr>
        <xdr:cNvPr id="10764" name="直線コネクタ 52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10765" name="直線コネクタ 52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53</xdr:row>
      <xdr:rowOff>168910</xdr:rowOff>
    </xdr:from>
    <xdr:to>
      <xdr:col>18</xdr:col>
      <xdr:colOff>72390</xdr:colOff>
      <xdr:row>55</xdr:row>
      <xdr:rowOff>84455</xdr:rowOff>
    </xdr:to>
    <xdr:sp macro="" textlink="">
      <xdr:nvSpPr>
        <xdr:cNvPr id="10766" name="テキスト ボックス 526"/>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18</xdr:col>
      <xdr:colOff>73025</xdr:colOff>
      <xdr:row>48</xdr:row>
      <xdr:rowOff>25400</xdr:rowOff>
    </xdr:from>
    <xdr:to>
      <xdr:col>24</xdr:col>
      <xdr:colOff>644525</xdr:colOff>
      <xdr:row>48</xdr:row>
      <xdr:rowOff>25400</xdr:rowOff>
    </xdr:to>
    <xdr:cxnSp macro="">
      <xdr:nvCxnSpPr>
        <xdr:cNvPr id="10767" name="直線コネクタ 52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47</xdr:row>
      <xdr:rowOff>54610</xdr:rowOff>
    </xdr:from>
    <xdr:to>
      <xdr:col>18</xdr:col>
      <xdr:colOff>72390</xdr:colOff>
      <xdr:row>48</xdr:row>
      <xdr:rowOff>141605</xdr:rowOff>
    </xdr:to>
    <xdr:sp macro="" textlink="">
      <xdr:nvSpPr>
        <xdr:cNvPr id="10768" name="テキスト ボックス 528"/>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07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10770" name="直線コネクタ 53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55</xdr:row>
      <xdr:rowOff>10160</xdr:rowOff>
    </xdr:from>
    <xdr:to>
      <xdr:col>24</xdr:col>
      <xdr:colOff>132080</xdr:colOff>
      <xdr:row>56</xdr:row>
      <xdr:rowOff>97790</xdr:rowOff>
    </xdr:to>
    <xdr:sp macro="" textlink="">
      <xdr:nvSpPr>
        <xdr:cNvPr id="1077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23</xdr:col>
      <xdr:colOff>428625</xdr:colOff>
      <xdr:row>54</xdr:row>
      <xdr:rowOff>139700</xdr:rowOff>
    </xdr:from>
    <xdr:to>
      <xdr:col>23</xdr:col>
      <xdr:colOff>606425</xdr:colOff>
      <xdr:row>54</xdr:row>
      <xdr:rowOff>139700</xdr:rowOff>
    </xdr:to>
    <xdr:cxnSp macro="">
      <xdr:nvCxnSpPr>
        <xdr:cNvPr id="10772" name="直線コネクタ 53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53</xdr:row>
      <xdr:rowOff>10160</xdr:rowOff>
    </xdr:from>
    <xdr:to>
      <xdr:col>24</xdr:col>
      <xdr:colOff>132080</xdr:colOff>
      <xdr:row>54</xdr:row>
      <xdr:rowOff>97790</xdr:rowOff>
    </xdr:to>
    <xdr:sp macro="" textlink="">
      <xdr:nvSpPr>
        <xdr:cNvPr id="1077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23</xdr:col>
      <xdr:colOff>428625</xdr:colOff>
      <xdr:row>54</xdr:row>
      <xdr:rowOff>139700</xdr:rowOff>
    </xdr:from>
    <xdr:to>
      <xdr:col>23</xdr:col>
      <xdr:colOff>606425</xdr:colOff>
      <xdr:row>54</xdr:row>
      <xdr:rowOff>139700</xdr:rowOff>
    </xdr:to>
    <xdr:cxnSp macro="">
      <xdr:nvCxnSpPr>
        <xdr:cNvPr id="10774" name="直線コネクタ 53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10775" name="直線コネクタ 53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54</xdr:row>
      <xdr:rowOff>67310</xdr:rowOff>
    </xdr:from>
    <xdr:to>
      <xdr:col>24</xdr:col>
      <xdr:colOff>132080</xdr:colOff>
      <xdr:row>55</xdr:row>
      <xdr:rowOff>154940</xdr:rowOff>
    </xdr:to>
    <xdr:sp macro="" textlink="">
      <xdr:nvSpPr>
        <xdr:cNvPr id="1077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xdr:from>
      <xdr:col>23</xdr:col>
      <xdr:colOff>466725</xdr:colOff>
      <xdr:row>54</xdr:row>
      <xdr:rowOff>88900</xdr:rowOff>
    </xdr:from>
    <xdr:to>
      <xdr:col>23</xdr:col>
      <xdr:colOff>568325</xdr:colOff>
      <xdr:row>55</xdr:row>
      <xdr:rowOff>19050</xdr:rowOff>
    </xdr:to>
    <xdr:sp macro="" textlink="">
      <xdr:nvSpPr>
        <xdr:cNvPr id="10777"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10778" name="直線コネクタ 53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10779"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240665</xdr:colOff>
      <xdr:row>55</xdr:row>
      <xdr:rowOff>10160</xdr:rowOff>
    </xdr:from>
    <xdr:to>
      <xdr:col>22</xdr:col>
      <xdr:colOff>490220</xdr:colOff>
      <xdr:row>56</xdr:row>
      <xdr:rowOff>97790</xdr:rowOff>
    </xdr:to>
    <xdr:sp macro="" textlink="">
      <xdr:nvSpPr>
        <xdr:cNvPr id="10780" name="テキスト ボックス 540"/>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xdr:from>
      <xdr:col>19</xdr:col>
      <xdr:colOff>644525</xdr:colOff>
      <xdr:row>54</xdr:row>
      <xdr:rowOff>139700</xdr:rowOff>
    </xdr:from>
    <xdr:to>
      <xdr:col>21</xdr:col>
      <xdr:colOff>161925</xdr:colOff>
      <xdr:row>54</xdr:row>
      <xdr:rowOff>139700</xdr:rowOff>
    </xdr:to>
    <xdr:cxnSp macro="">
      <xdr:nvCxnSpPr>
        <xdr:cNvPr id="10781" name="直線コネクタ 54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10782"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37465</xdr:colOff>
      <xdr:row>55</xdr:row>
      <xdr:rowOff>10160</xdr:rowOff>
    </xdr:from>
    <xdr:to>
      <xdr:col>21</xdr:col>
      <xdr:colOff>287020</xdr:colOff>
      <xdr:row>56</xdr:row>
      <xdr:rowOff>97790</xdr:rowOff>
    </xdr:to>
    <xdr:sp macro="" textlink="">
      <xdr:nvSpPr>
        <xdr:cNvPr id="10783" name="テキスト ボックス 543"/>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xdr:from>
      <xdr:col>18</xdr:col>
      <xdr:colOff>441325</xdr:colOff>
      <xdr:row>54</xdr:row>
      <xdr:rowOff>139700</xdr:rowOff>
    </xdr:from>
    <xdr:to>
      <xdr:col>19</xdr:col>
      <xdr:colOff>644525</xdr:colOff>
      <xdr:row>54</xdr:row>
      <xdr:rowOff>139700</xdr:rowOff>
    </xdr:to>
    <xdr:cxnSp macro="">
      <xdr:nvCxnSpPr>
        <xdr:cNvPr id="10784" name="直線コネクタ 54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10785"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520065</xdr:colOff>
      <xdr:row>55</xdr:row>
      <xdr:rowOff>10160</xdr:rowOff>
    </xdr:from>
    <xdr:to>
      <xdr:col>20</xdr:col>
      <xdr:colOff>83820</xdr:colOff>
      <xdr:row>56</xdr:row>
      <xdr:rowOff>97790</xdr:rowOff>
    </xdr:to>
    <xdr:sp macro="" textlink="">
      <xdr:nvSpPr>
        <xdr:cNvPr id="10786" name="テキスト ボックス 546"/>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xdr:from>
      <xdr:col>18</xdr:col>
      <xdr:colOff>390525</xdr:colOff>
      <xdr:row>54</xdr:row>
      <xdr:rowOff>88900</xdr:rowOff>
    </xdr:from>
    <xdr:to>
      <xdr:col>18</xdr:col>
      <xdr:colOff>492125</xdr:colOff>
      <xdr:row>55</xdr:row>
      <xdr:rowOff>19050</xdr:rowOff>
    </xdr:to>
    <xdr:sp macro="" textlink="">
      <xdr:nvSpPr>
        <xdr:cNvPr id="10787"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316865</xdr:colOff>
      <xdr:row>55</xdr:row>
      <xdr:rowOff>10160</xdr:rowOff>
    </xdr:from>
    <xdr:to>
      <xdr:col>18</xdr:col>
      <xdr:colOff>566420</xdr:colOff>
      <xdr:row>56</xdr:row>
      <xdr:rowOff>97790</xdr:rowOff>
    </xdr:to>
    <xdr:sp macro="" textlink="">
      <xdr:nvSpPr>
        <xdr:cNvPr id="10788" name="テキスト ボックス 548"/>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editAs="oneCell">
    <xdr:from>
      <xdr:col>23</xdr:col>
      <xdr:colOff>327025</xdr:colOff>
      <xdr:row>61</xdr:row>
      <xdr:rowOff>80010</xdr:rowOff>
    </xdr:from>
    <xdr:to>
      <xdr:col>24</xdr:col>
      <xdr:colOff>402590</xdr:colOff>
      <xdr:row>62</xdr:row>
      <xdr:rowOff>167640</xdr:rowOff>
    </xdr:to>
    <xdr:sp macro="" textlink="">
      <xdr:nvSpPr>
        <xdr:cNvPr id="10789" name="テキスト ボックス 549"/>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22</xdr:col>
      <xdr:colOff>173990</xdr:colOff>
      <xdr:row>61</xdr:row>
      <xdr:rowOff>80010</xdr:rowOff>
    </xdr:from>
    <xdr:to>
      <xdr:col>23</xdr:col>
      <xdr:colOff>250190</xdr:colOff>
      <xdr:row>62</xdr:row>
      <xdr:rowOff>167640</xdr:rowOff>
    </xdr:to>
    <xdr:sp macro="" textlink="">
      <xdr:nvSpPr>
        <xdr:cNvPr id="10790" name="テキスト ボックス 550"/>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20</xdr:col>
      <xdr:colOff>657225</xdr:colOff>
      <xdr:row>61</xdr:row>
      <xdr:rowOff>80010</xdr:rowOff>
    </xdr:from>
    <xdr:to>
      <xdr:col>22</xdr:col>
      <xdr:colOff>46990</xdr:colOff>
      <xdr:row>62</xdr:row>
      <xdr:rowOff>167640</xdr:rowOff>
    </xdr:to>
    <xdr:sp macro="" textlink="">
      <xdr:nvSpPr>
        <xdr:cNvPr id="10791" name="テキスト ボックス 551"/>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19</xdr:col>
      <xdr:colOff>454025</xdr:colOff>
      <xdr:row>61</xdr:row>
      <xdr:rowOff>80010</xdr:rowOff>
    </xdr:from>
    <xdr:to>
      <xdr:col>20</xdr:col>
      <xdr:colOff>529590</xdr:colOff>
      <xdr:row>62</xdr:row>
      <xdr:rowOff>167640</xdr:rowOff>
    </xdr:to>
    <xdr:sp macro="" textlink="">
      <xdr:nvSpPr>
        <xdr:cNvPr id="10792" name="テキスト ボックス 552"/>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18</xdr:col>
      <xdr:colOff>250825</xdr:colOff>
      <xdr:row>61</xdr:row>
      <xdr:rowOff>80010</xdr:rowOff>
    </xdr:from>
    <xdr:to>
      <xdr:col>19</xdr:col>
      <xdr:colOff>326390</xdr:colOff>
      <xdr:row>62</xdr:row>
      <xdr:rowOff>167640</xdr:rowOff>
    </xdr:to>
    <xdr:sp macro="" textlink="">
      <xdr:nvSpPr>
        <xdr:cNvPr id="10793" name="テキスト ボックス 553"/>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23</xdr:col>
      <xdr:colOff>466725</xdr:colOff>
      <xdr:row>54</xdr:row>
      <xdr:rowOff>88900</xdr:rowOff>
    </xdr:from>
    <xdr:to>
      <xdr:col>23</xdr:col>
      <xdr:colOff>568325</xdr:colOff>
      <xdr:row>55</xdr:row>
      <xdr:rowOff>19050</xdr:rowOff>
    </xdr:to>
    <xdr:sp macro="" textlink="">
      <xdr:nvSpPr>
        <xdr:cNvPr id="10794"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568325</xdr:colOff>
      <xdr:row>53</xdr:row>
      <xdr:rowOff>124460</xdr:rowOff>
    </xdr:from>
    <xdr:to>
      <xdr:col>24</xdr:col>
      <xdr:colOff>132080</xdr:colOff>
      <xdr:row>55</xdr:row>
      <xdr:rowOff>40640</xdr:rowOff>
    </xdr:to>
    <xdr:sp macro="" textlink="">
      <xdr:nvSpPr>
        <xdr:cNvPr id="1079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22</xdr:col>
      <xdr:colOff>314325</xdr:colOff>
      <xdr:row>54</xdr:row>
      <xdr:rowOff>88900</xdr:rowOff>
    </xdr:from>
    <xdr:to>
      <xdr:col>22</xdr:col>
      <xdr:colOff>415925</xdr:colOff>
      <xdr:row>55</xdr:row>
      <xdr:rowOff>19050</xdr:rowOff>
    </xdr:to>
    <xdr:sp macro="" textlink="">
      <xdr:nvSpPr>
        <xdr:cNvPr id="10796"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240665</xdr:colOff>
      <xdr:row>53</xdr:row>
      <xdr:rowOff>35560</xdr:rowOff>
    </xdr:from>
    <xdr:to>
      <xdr:col>22</xdr:col>
      <xdr:colOff>490220</xdr:colOff>
      <xdr:row>54</xdr:row>
      <xdr:rowOff>123190</xdr:rowOff>
    </xdr:to>
    <xdr:sp macro="" textlink="">
      <xdr:nvSpPr>
        <xdr:cNvPr id="10797" name="テキスト ボックス 557"/>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21</xdr:col>
      <xdr:colOff>111125</xdr:colOff>
      <xdr:row>54</xdr:row>
      <xdr:rowOff>88900</xdr:rowOff>
    </xdr:from>
    <xdr:to>
      <xdr:col>21</xdr:col>
      <xdr:colOff>212725</xdr:colOff>
      <xdr:row>55</xdr:row>
      <xdr:rowOff>19050</xdr:rowOff>
    </xdr:to>
    <xdr:sp macro="" textlink="">
      <xdr:nvSpPr>
        <xdr:cNvPr id="10798"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37465</xdr:colOff>
      <xdr:row>53</xdr:row>
      <xdr:rowOff>35560</xdr:rowOff>
    </xdr:from>
    <xdr:to>
      <xdr:col>21</xdr:col>
      <xdr:colOff>287020</xdr:colOff>
      <xdr:row>54</xdr:row>
      <xdr:rowOff>123190</xdr:rowOff>
    </xdr:to>
    <xdr:sp macro="" textlink="">
      <xdr:nvSpPr>
        <xdr:cNvPr id="10799" name="テキスト ボックス 559"/>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19</xdr:col>
      <xdr:colOff>593725</xdr:colOff>
      <xdr:row>54</xdr:row>
      <xdr:rowOff>88900</xdr:rowOff>
    </xdr:from>
    <xdr:to>
      <xdr:col>20</xdr:col>
      <xdr:colOff>9525</xdr:colOff>
      <xdr:row>55</xdr:row>
      <xdr:rowOff>19050</xdr:rowOff>
    </xdr:to>
    <xdr:sp macro="" textlink="">
      <xdr:nvSpPr>
        <xdr:cNvPr id="10800"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520065</xdr:colOff>
      <xdr:row>53</xdr:row>
      <xdr:rowOff>35560</xdr:rowOff>
    </xdr:from>
    <xdr:to>
      <xdr:col>20</xdr:col>
      <xdr:colOff>83820</xdr:colOff>
      <xdr:row>54</xdr:row>
      <xdr:rowOff>123190</xdr:rowOff>
    </xdr:to>
    <xdr:sp macro="" textlink="">
      <xdr:nvSpPr>
        <xdr:cNvPr id="10801" name="テキスト ボックス 561"/>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18</xdr:col>
      <xdr:colOff>390525</xdr:colOff>
      <xdr:row>54</xdr:row>
      <xdr:rowOff>88900</xdr:rowOff>
    </xdr:from>
    <xdr:to>
      <xdr:col>18</xdr:col>
      <xdr:colOff>492125</xdr:colOff>
      <xdr:row>55</xdr:row>
      <xdr:rowOff>19050</xdr:rowOff>
    </xdr:to>
    <xdr:sp macro="" textlink="">
      <xdr:nvSpPr>
        <xdr:cNvPr id="10802"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316865</xdr:colOff>
      <xdr:row>53</xdr:row>
      <xdr:rowOff>35560</xdr:rowOff>
    </xdr:from>
    <xdr:to>
      <xdr:col>18</xdr:col>
      <xdr:colOff>566420</xdr:colOff>
      <xdr:row>54</xdr:row>
      <xdr:rowOff>123190</xdr:rowOff>
    </xdr:to>
    <xdr:sp macro="" textlink="">
      <xdr:nvSpPr>
        <xdr:cNvPr id="10803" name="テキスト ボックス 563"/>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18</xdr:col>
      <xdr:colOff>73025</xdr:colOff>
      <xdr:row>63</xdr:row>
      <xdr:rowOff>57150</xdr:rowOff>
    </xdr:from>
    <xdr:to>
      <xdr:col>24</xdr:col>
      <xdr:colOff>644525</xdr:colOff>
      <xdr:row>65</xdr:row>
      <xdr:rowOff>31750</xdr:rowOff>
    </xdr:to>
    <xdr:sp macro="" textlink="">
      <xdr:nvSpPr>
        <xdr:cNvPr id="10804"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0805" name="正方形/長方形 56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0806" name="正方形/長方形 56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0807" name="正方形/長方形 56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0808" name="正方形/長方形 56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0809" name="正方形/長方形 56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0810" name="正方形/長方形 57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0811" name="正方形/長方形 57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34925</xdr:colOff>
      <xdr:row>67</xdr:row>
      <xdr:rowOff>6350</xdr:rowOff>
    </xdr:from>
    <xdr:to>
      <xdr:col>18</xdr:col>
      <xdr:colOff>384175</xdr:colOff>
      <xdr:row>68</xdr:row>
      <xdr:rowOff>59690</xdr:rowOff>
    </xdr:to>
    <xdr:sp macro="" textlink="">
      <xdr:nvSpPr>
        <xdr:cNvPr id="10812" name="テキスト ボックス 57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73025</xdr:colOff>
      <xdr:row>81</xdr:row>
      <xdr:rowOff>82550</xdr:rowOff>
    </xdr:from>
    <xdr:to>
      <xdr:col>24</xdr:col>
      <xdr:colOff>644525</xdr:colOff>
      <xdr:row>81</xdr:row>
      <xdr:rowOff>82550</xdr:rowOff>
    </xdr:to>
    <xdr:cxnSp macro="">
      <xdr:nvCxnSpPr>
        <xdr:cNvPr id="10813" name="直線コネクタ 57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10814" name="直線コネクタ 57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78</xdr:row>
      <xdr:rowOff>128270</xdr:rowOff>
    </xdr:from>
    <xdr:to>
      <xdr:col>18</xdr:col>
      <xdr:colOff>72390</xdr:colOff>
      <xdr:row>80</xdr:row>
      <xdr:rowOff>44450</xdr:rowOff>
    </xdr:to>
    <xdr:sp macro="" textlink="">
      <xdr:nvSpPr>
        <xdr:cNvPr id="10815" name="テキスト ボックス 575"/>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18</xdr:col>
      <xdr:colOff>73025</xdr:colOff>
      <xdr:row>77</xdr:row>
      <xdr:rowOff>114935</xdr:rowOff>
    </xdr:from>
    <xdr:to>
      <xdr:col>24</xdr:col>
      <xdr:colOff>644525</xdr:colOff>
      <xdr:row>77</xdr:row>
      <xdr:rowOff>114935</xdr:rowOff>
    </xdr:to>
    <xdr:cxnSp macro="">
      <xdr:nvCxnSpPr>
        <xdr:cNvPr id="10816" name="直線コネクタ 57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76</xdr:row>
      <xdr:rowOff>144145</xdr:rowOff>
    </xdr:from>
    <xdr:to>
      <xdr:col>18</xdr:col>
      <xdr:colOff>72390</xdr:colOff>
      <xdr:row>78</xdr:row>
      <xdr:rowOff>59690</xdr:rowOff>
    </xdr:to>
    <xdr:sp macro="" textlink="">
      <xdr:nvSpPr>
        <xdr:cNvPr id="10817" name="テキスト ボックス 577"/>
        <xdr:cNvSpPr txBox="1"/>
      </xdr:nvSpPr>
      <xdr:spPr>
        <a:xfrm>
          <a:off x="11913870"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18</xdr:col>
      <xdr:colOff>73025</xdr:colOff>
      <xdr:row>75</xdr:row>
      <xdr:rowOff>132080</xdr:rowOff>
    </xdr:from>
    <xdr:to>
      <xdr:col>24</xdr:col>
      <xdr:colOff>644525</xdr:colOff>
      <xdr:row>75</xdr:row>
      <xdr:rowOff>132080</xdr:rowOff>
    </xdr:to>
    <xdr:cxnSp macro="">
      <xdr:nvCxnSpPr>
        <xdr:cNvPr id="10818" name="直線コネクタ 57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74</xdr:row>
      <xdr:rowOff>160655</xdr:rowOff>
    </xdr:from>
    <xdr:to>
      <xdr:col>18</xdr:col>
      <xdr:colOff>72390</xdr:colOff>
      <xdr:row>76</xdr:row>
      <xdr:rowOff>76835</xdr:rowOff>
    </xdr:to>
    <xdr:sp macro="" textlink="">
      <xdr:nvSpPr>
        <xdr:cNvPr id="10819" name="テキスト ボックス 579"/>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18</xdr:col>
      <xdr:colOff>73025</xdr:colOff>
      <xdr:row>73</xdr:row>
      <xdr:rowOff>147955</xdr:rowOff>
    </xdr:from>
    <xdr:to>
      <xdr:col>24</xdr:col>
      <xdr:colOff>644525</xdr:colOff>
      <xdr:row>73</xdr:row>
      <xdr:rowOff>147955</xdr:rowOff>
    </xdr:to>
    <xdr:cxnSp macro="">
      <xdr:nvCxnSpPr>
        <xdr:cNvPr id="10820" name="直線コネクタ 58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73</xdr:row>
      <xdr:rowOff>6350</xdr:rowOff>
    </xdr:from>
    <xdr:to>
      <xdr:col>18</xdr:col>
      <xdr:colOff>72390</xdr:colOff>
      <xdr:row>74</xdr:row>
      <xdr:rowOff>93345</xdr:rowOff>
    </xdr:to>
    <xdr:sp macro="" textlink="">
      <xdr:nvSpPr>
        <xdr:cNvPr id="10821" name="テキスト ボックス 581"/>
        <xdr:cNvSpPr txBox="1"/>
      </xdr:nvSpPr>
      <xdr:spPr>
        <a:xfrm>
          <a:off x="11913870"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18</xdr:col>
      <xdr:colOff>73025</xdr:colOff>
      <xdr:row>71</xdr:row>
      <xdr:rowOff>164465</xdr:rowOff>
    </xdr:from>
    <xdr:to>
      <xdr:col>24</xdr:col>
      <xdr:colOff>644525</xdr:colOff>
      <xdr:row>71</xdr:row>
      <xdr:rowOff>164465</xdr:rowOff>
    </xdr:to>
    <xdr:cxnSp macro="">
      <xdr:nvCxnSpPr>
        <xdr:cNvPr id="10822" name="直線コネクタ 58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71</xdr:row>
      <xdr:rowOff>22225</xdr:rowOff>
    </xdr:from>
    <xdr:to>
      <xdr:col>18</xdr:col>
      <xdr:colOff>72390</xdr:colOff>
      <xdr:row>72</xdr:row>
      <xdr:rowOff>109220</xdr:rowOff>
    </xdr:to>
    <xdr:sp macro="" textlink="">
      <xdr:nvSpPr>
        <xdr:cNvPr id="10823" name="テキスト ボックス 583"/>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twoCellAnchor>
  <xdr:twoCellAnchor>
    <xdr:from>
      <xdr:col>18</xdr:col>
      <xdr:colOff>73025</xdr:colOff>
      <xdr:row>70</xdr:row>
      <xdr:rowOff>8890</xdr:rowOff>
    </xdr:from>
    <xdr:to>
      <xdr:col>24</xdr:col>
      <xdr:colOff>644525</xdr:colOff>
      <xdr:row>70</xdr:row>
      <xdr:rowOff>8890</xdr:rowOff>
    </xdr:to>
    <xdr:cxnSp macro="">
      <xdr:nvCxnSpPr>
        <xdr:cNvPr id="10824" name="直線コネクタ 58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69</xdr:row>
      <xdr:rowOff>38100</xdr:rowOff>
    </xdr:from>
    <xdr:to>
      <xdr:col>18</xdr:col>
      <xdr:colOff>72390</xdr:colOff>
      <xdr:row>70</xdr:row>
      <xdr:rowOff>125730</xdr:rowOff>
    </xdr:to>
    <xdr:sp macro="" textlink="">
      <xdr:nvSpPr>
        <xdr:cNvPr id="10825" name="テキスト ボックス 585"/>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18</xdr:col>
      <xdr:colOff>73025</xdr:colOff>
      <xdr:row>68</xdr:row>
      <xdr:rowOff>25400</xdr:rowOff>
    </xdr:from>
    <xdr:to>
      <xdr:col>24</xdr:col>
      <xdr:colOff>644525</xdr:colOff>
      <xdr:row>68</xdr:row>
      <xdr:rowOff>25400</xdr:rowOff>
    </xdr:to>
    <xdr:cxnSp macro="">
      <xdr:nvCxnSpPr>
        <xdr:cNvPr id="10826" name="直線コネクタ 58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67</xdr:row>
      <xdr:rowOff>54610</xdr:rowOff>
    </xdr:from>
    <xdr:to>
      <xdr:col>18</xdr:col>
      <xdr:colOff>72390</xdr:colOff>
      <xdr:row>68</xdr:row>
      <xdr:rowOff>141605</xdr:rowOff>
    </xdr:to>
    <xdr:sp macro="" textlink="">
      <xdr:nvSpPr>
        <xdr:cNvPr id="10827" name="テキスト ボックス 58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08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164465</xdr:rowOff>
    </xdr:from>
    <xdr:to>
      <xdr:col>23</xdr:col>
      <xdr:colOff>516890</xdr:colOff>
      <xdr:row>78</xdr:row>
      <xdr:rowOff>101600</xdr:rowOff>
    </xdr:to>
    <xdr:cxnSp macro="">
      <xdr:nvCxnSpPr>
        <xdr:cNvPr id="10829" name="直線コネクタ 589"/>
        <xdr:cNvCxnSpPr/>
      </xdr:nvCxnSpPr>
      <xdr:spPr>
        <a:xfrm flipV="1">
          <a:off x="16317595" y="119945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78</xdr:row>
      <xdr:rowOff>105410</xdr:rowOff>
    </xdr:from>
    <xdr:to>
      <xdr:col>24</xdr:col>
      <xdr:colOff>417195</xdr:colOff>
      <xdr:row>80</xdr:row>
      <xdr:rowOff>21590</xdr:rowOff>
    </xdr:to>
    <xdr:sp macro="" textlink="">
      <xdr:nvSpPr>
        <xdr:cNvPr id="10830" name="公債費最小値テキスト"/>
        <xdr:cNvSpPr txBox="1"/>
      </xdr:nvSpPr>
      <xdr:spPr>
        <a:xfrm>
          <a:off x="16370300" y="13478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twoCellAnchor>
  <xdr:twoCellAnchor>
    <xdr:from>
      <xdr:col>23</xdr:col>
      <xdr:colOff>428625</xdr:colOff>
      <xdr:row>78</xdr:row>
      <xdr:rowOff>101600</xdr:rowOff>
    </xdr:from>
    <xdr:to>
      <xdr:col>23</xdr:col>
      <xdr:colOff>606425</xdr:colOff>
      <xdr:row>78</xdr:row>
      <xdr:rowOff>101600</xdr:rowOff>
    </xdr:to>
    <xdr:cxnSp macro="">
      <xdr:nvCxnSpPr>
        <xdr:cNvPr id="10831" name="直線コネクタ 591"/>
        <xdr:cNvCxnSpPr/>
      </xdr:nvCxnSpPr>
      <xdr:spPr>
        <a:xfrm>
          <a:off x="16230600" y="1347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68</xdr:row>
      <xdr:rowOff>111125</xdr:rowOff>
    </xdr:from>
    <xdr:to>
      <xdr:col>24</xdr:col>
      <xdr:colOff>481330</xdr:colOff>
      <xdr:row>70</xdr:row>
      <xdr:rowOff>26670</xdr:rowOff>
    </xdr:to>
    <xdr:sp macro="" textlink="">
      <xdr:nvSpPr>
        <xdr:cNvPr id="10832" name="公債費最大値テキスト"/>
        <xdr:cNvSpPr txBox="1"/>
      </xdr:nvSpPr>
      <xdr:spPr>
        <a:xfrm>
          <a:off x="16370300" y="11769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twoCellAnchor>
  <xdr:twoCellAnchor>
    <xdr:from>
      <xdr:col>23</xdr:col>
      <xdr:colOff>428625</xdr:colOff>
      <xdr:row>69</xdr:row>
      <xdr:rowOff>164465</xdr:rowOff>
    </xdr:from>
    <xdr:to>
      <xdr:col>23</xdr:col>
      <xdr:colOff>606425</xdr:colOff>
      <xdr:row>69</xdr:row>
      <xdr:rowOff>164465</xdr:rowOff>
    </xdr:to>
    <xdr:cxnSp macro="">
      <xdr:nvCxnSpPr>
        <xdr:cNvPr id="10833" name="直線コネクタ 593"/>
        <xdr:cNvCxnSpPr/>
      </xdr:nvCxnSpPr>
      <xdr:spPr>
        <a:xfrm>
          <a:off x="16230600" y="1199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20955</xdr:rowOff>
    </xdr:from>
    <xdr:to>
      <xdr:col>23</xdr:col>
      <xdr:colOff>517525</xdr:colOff>
      <xdr:row>75</xdr:row>
      <xdr:rowOff>105410</xdr:rowOff>
    </xdr:to>
    <xdr:cxnSp macro="">
      <xdr:nvCxnSpPr>
        <xdr:cNvPr id="10834" name="直線コネクタ 594"/>
        <xdr:cNvCxnSpPr/>
      </xdr:nvCxnSpPr>
      <xdr:spPr>
        <a:xfrm>
          <a:off x="15481300" y="1287970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75</xdr:row>
      <xdr:rowOff>140970</xdr:rowOff>
    </xdr:from>
    <xdr:to>
      <xdr:col>24</xdr:col>
      <xdr:colOff>417195</xdr:colOff>
      <xdr:row>77</xdr:row>
      <xdr:rowOff>57150</xdr:rowOff>
    </xdr:to>
    <xdr:sp macro="" textlink="">
      <xdr:nvSpPr>
        <xdr:cNvPr id="10835" name="公債費平均値テキスト"/>
        <xdr:cNvSpPr txBox="1"/>
      </xdr:nvSpPr>
      <xdr:spPr>
        <a:xfrm>
          <a:off x="16370300" y="12999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twoCellAnchor>
  <xdr:twoCellAnchor>
    <xdr:from>
      <xdr:col>23</xdr:col>
      <xdr:colOff>466725</xdr:colOff>
      <xdr:row>75</xdr:row>
      <xdr:rowOff>162560</xdr:rowOff>
    </xdr:from>
    <xdr:to>
      <xdr:col>23</xdr:col>
      <xdr:colOff>568325</xdr:colOff>
      <xdr:row>76</xdr:row>
      <xdr:rowOff>92710</xdr:rowOff>
    </xdr:to>
    <xdr:sp macro="" textlink="">
      <xdr:nvSpPr>
        <xdr:cNvPr id="10836" name="フローチャート : 判断 596"/>
        <xdr:cNvSpPr/>
      </xdr:nvSpPr>
      <xdr:spPr>
        <a:xfrm>
          <a:off x="16268700" y="1302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8255</xdr:rowOff>
    </xdr:from>
    <xdr:to>
      <xdr:col>22</xdr:col>
      <xdr:colOff>365125</xdr:colOff>
      <xdr:row>75</xdr:row>
      <xdr:rowOff>20955</xdr:rowOff>
    </xdr:to>
    <xdr:cxnSp macro="">
      <xdr:nvCxnSpPr>
        <xdr:cNvPr id="10837" name="直線コネクタ 597"/>
        <xdr:cNvCxnSpPr/>
      </xdr:nvCxnSpPr>
      <xdr:spPr>
        <a:xfrm>
          <a:off x="14592300" y="128670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170815</xdr:rowOff>
    </xdr:from>
    <xdr:to>
      <xdr:col>22</xdr:col>
      <xdr:colOff>415925</xdr:colOff>
      <xdr:row>75</xdr:row>
      <xdr:rowOff>100965</xdr:rowOff>
    </xdr:to>
    <xdr:sp macro="" textlink="">
      <xdr:nvSpPr>
        <xdr:cNvPr id="10838" name="フローチャート : 判断 598"/>
        <xdr:cNvSpPr/>
      </xdr:nvSpPr>
      <xdr:spPr>
        <a:xfrm>
          <a:off x="154305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97790</xdr:colOff>
      <xdr:row>75</xdr:row>
      <xdr:rowOff>92075</xdr:rowOff>
    </xdr:from>
    <xdr:to>
      <xdr:col>22</xdr:col>
      <xdr:colOff>632460</xdr:colOff>
      <xdr:row>77</xdr:row>
      <xdr:rowOff>8255</xdr:rowOff>
    </xdr:to>
    <xdr:sp macro="" textlink="">
      <xdr:nvSpPr>
        <xdr:cNvPr id="10839" name="テキスト ボックス 599"/>
        <xdr:cNvSpPr txBox="1"/>
      </xdr:nvSpPr>
      <xdr:spPr>
        <a:xfrm>
          <a:off x="15213965" y="1295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twoCellAnchor>
  <xdr:twoCellAnchor>
    <xdr:from>
      <xdr:col>19</xdr:col>
      <xdr:colOff>644525</xdr:colOff>
      <xdr:row>74</xdr:row>
      <xdr:rowOff>153670</xdr:rowOff>
    </xdr:from>
    <xdr:to>
      <xdr:col>21</xdr:col>
      <xdr:colOff>161925</xdr:colOff>
      <xdr:row>75</xdr:row>
      <xdr:rowOff>8255</xdr:rowOff>
    </xdr:to>
    <xdr:cxnSp macro="">
      <xdr:nvCxnSpPr>
        <xdr:cNvPr id="10840" name="直線コネクタ 600"/>
        <xdr:cNvCxnSpPr/>
      </xdr:nvCxnSpPr>
      <xdr:spPr>
        <a:xfrm>
          <a:off x="13703300" y="128409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1905</xdr:rowOff>
    </xdr:from>
    <xdr:to>
      <xdr:col>21</xdr:col>
      <xdr:colOff>212725</xdr:colOff>
      <xdr:row>75</xdr:row>
      <xdr:rowOff>103505</xdr:rowOff>
    </xdr:to>
    <xdr:sp macro="" textlink="">
      <xdr:nvSpPr>
        <xdr:cNvPr id="10841" name="フローチャート : 判断 601"/>
        <xdr:cNvSpPr/>
      </xdr:nvSpPr>
      <xdr:spPr>
        <a:xfrm>
          <a:off x="14541500" y="1286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580390</xdr:colOff>
      <xdr:row>75</xdr:row>
      <xdr:rowOff>94615</xdr:rowOff>
    </xdr:from>
    <xdr:to>
      <xdr:col>21</xdr:col>
      <xdr:colOff>429260</xdr:colOff>
      <xdr:row>77</xdr:row>
      <xdr:rowOff>10795</xdr:rowOff>
    </xdr:to>
    <xdr:sp macro="" textlink="">
      <xdr:nvSpPr>
        <xdr:cNvPr id="10842" name="テキスト ボックス 602"/>
        <xdr:cNvSpPr txBox="1"/>
      </xdr:nvSpPr>
      <xdr:spPr>
        <a:xfrm>
          <a:off x="14324965" y="12953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twoCellAnchor>
  <xdr:twoCellAnchor>
    <xdr:from>
      <xdr:col>18</xdr:col>
      <xdr:colOff>441325</xdr:colOff>
      <xdr:row>74</xdr:row>
      <xdr:rowOff>106680</xdr:rowOff>
    </xdr:from>
    <xdr:to>
      <xdr:col>19</xdr:col>
      <xdr:colOff>644525</xdr:colOff>
      <xdr:row>74</xdr:row>
      <xdr:rowOff>153670</xdr:rowOff>
    </xdr:to>
    <xdr:cxnSp macro="">
      <xdr:nvCxnSpPr>
        <xdr:cNvPr id="10843" name="直線コネクタ 603"/>
        <xdr:cNvCxnSpPr/>
      </xdr:nvCxnSpPr>
      <xdr:spPr>
        <a:xfrm>
          <a:off x="12814300" y="127939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170815</xdr:rowOff>
    </xdr:from>
    <xdr:to>
      <xdr:col>20</xdr:col>
      <xdr:colOff>9525</xdr:colOff>
      <xdr:row>75</xdr:row>
      <xdr:rowOff>100965</xdr:rowOff>
    </xdr:to>
    <xdr:sp macro="" textlink="">
      <xdr:nvSpPr>
        <xdr:cNvPr id="10844" name="フローチャート : 判断 604"/>
        <xdr:cNvSpPr/>
      </xdr:nvSpPr>
      <xdr:spPr>
        <a:xfrm>
          <a:off x="136525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377190</xdr:colOff>
      <xdr:row>75</xdr:row>
      <xdr:rowOff>92075</xdr:rowOff>
    </xdr:from>
    <xdr:to>
      <xdr:col>20</xdr:col>
      <xdr:colOff>226060</xdr:colOff>
      <xdr:row>77</xdr:row>
      <xdr:rowOff>8255</xdr:rowOff>
    </xdr:to>
    <xdr:sp macro="" textlink="">
      <xdr:nvSpPr>
        <xdr:cNvPr id="10845" name="テキスト ボックス 605"/>
        <xdr:cNvSpPr txBox="1"/>
      </xdr:nvSpPr>
      <xdr:spPr>
        <a:xfrm>
          <a:off x="13435965" y="1295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twoCellAnchor>
  <xdr:twoCellAnchor>
    <xdr:from>
      <xdr:col>18</xdr:col>
      <xdr:colOff>390525</xdr:colOff>
      <xdr:row>74</xdr:row>
      <xdr:rowOff>152400</xdr:rowOff>
    </xdr:from>
    <xdr:to>
      <xdr:col>18</xdr:col>
      <xdr:colOff>492125</xdr:colOff>
      <xdr:row>75</xdr:row>
      <xdr:rowOff>82550</xdr:rowOff>
    </xdr:to>
    <xdr:sp macro="" textlink="">
      <xdr:nvSpPr>
        <xdr:cNvPr id="10846" name="フローチャート : 判断 606"/>
        <xdr:cNvSpPr/>
      </xdr:nvSpPr>
      <xdr:spPr>
        <a:xfrm>
          <a:off x="127635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173990</xdr:colOff>
      <xdr:row>75</xdr:row>
      <xdr:rowOff>73660</xdr:rowOff>
    </xdr:from>
    <xdr:to>
      <xdr:col>19</xdr:col>
      <xdr:colOff>22860</xdr:colOff>
      <xdr:row>76</xdr:row>
      <xdr:rowOff>161290</xdr:rowOff>
    </xdr:to>
    <xdr:sp macro="" textlink="">
      <xdr:nvSpPr>
        <xdr:cNvPr id="10847" name="テキスト ボックス 607"/>
        <xdr:cNvSpPr txBox="1"/>
      </xdr:nvSpPr>
      <xdr:spPr>
        <a:xfrm>
          <a:off x="12546965" y="1293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twoCellAnchor>
  <xdr:twoCellAnchor editAs="oneCell">
    <xdr:from>
      <xdr:col>23</xdr:col>
      <xdr:colOff>327025</xdr:colOff>
      <xdr:row>81</xdr:row>
      <xdr:rowOff>80010</xdr:rowOff>
    </xdr:from>
    <xdr:to>
      <xdr:col>24</xdr:col>
      <xdr:colOff>402590</xdr:colOff>
      <xdr:row>82</xdr:row>
      <xdr:rowOff>167640</xdr:rowOff>
    </xdr:to>
    <xdr:sp macro="" textlink="">
      <xdr:nvSpPr>
        <xdr:cNvPr id="10848" name="テキスト ボックス 608"/>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22</xdr:col>
      <xdr:colOff>173990</xdr:colOff>
      <xdr:row>81</xdr:row>
      <xdr:rowOff>80010</xdr:rowOff>
    </xdr:from>
    <xdr:to>
      <xdr:col>23</xdr:col>
      <xdr:colOff>250190</xdr:colOff>
      <xdr:row>82</xdr:row>
      <xdr:rowOff>167640</xdr:rowOff>
    </xdr:to>
    <xdr:sp macro="" textlink="">
      <xdr:nvSpPr>
        <xdr:cNvPr id="10849" name="テキスト ボックス 609"/>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20</xdr:col>
      <xdr:colOff>657225</xdr:colOff>
      <xdr:row>81</xdr:row>
      <xdr:rowOff>80010</xdr:rowOff>
    </xdr:from>
    <xdr:to>
      <xdr:col>22</xdr:col>
      <xdr:colOff>46990</xdr:colOff>
      <xdr:row>82</xdr:row>
      <xdr:rowOff>167640</xdr:rowOff>
    </xdr:to>
    <xdr:sp macro="" textlink="">
      <xdr:nvSpPr>
        <xdr:cNvPr id="10850" name="テキスト ボックス 610"/>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19</xdr:col>
      <xdr:colOff>454025</xdr:colOff>
      <xdr:row>81</xdr:row>
      <xdr:rowOff>80010</xdr:rowOff>
    </xdr:from>
    <xdr:to>
      <xdr:col>20</xdr:col>
      <xdr:colOff>529590</xdr:colOff>
      <xdr:row>82</xdr:row>
      <xdr:rowOff>167640</xdr:rowOff>
    </xdr:to>
    <xdr:sp macro="" textlink="">
      <xdr:nvSpPr>
        <xdr:cNvPr id="10851" name="テキスト ボックス 611"/>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18</xdr:col>
      <xdr:colOff>250825</xdr:colOff>
      <xdr:row>81</xdr:row>
      <xdr:rowOff>80010</xdr:rowOff>
    </xdr:from>
    <xdr:to>
      <xdr:col>19</xdr:col>
      <xdr:colOff>326390</xdr:colOff>
      <xdr:row>82</xdr:row>
      <xdr:rowOff>167640</xdr:rowOff>
    </xdr:to>
    <xdr:sp macro="" textlink="">
      <xdr:nvSpPr>
        <xdr:cNvPr id="10852" name="テキスト ボックス 612"/>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23</xdr:col>
      <xdr:colOff>466725</xdr:colOff>
      <xdr:row>75</xdr:row>
      <xdr:rowOff>54610</xdr:rowOff>
    </xdr:from>
    <xdr:to>
      <xdr:col>23</xdr:col>
      <xdr:colOff>568325</xdr:colOff>
      <xdr:row>75</xdr:row>
      <xdr:rowOff>156210</xdr:rowOff>
    </xdr:to>
    <xdr:sp macro="" textlink="">
      <xdr:nvSpPr>
        <xdr:cNvPr id="10853" name="円/楕円 613"/>
        <xdr:cNvSpPr/>
      </xdr:nvSpPr>
      <xdr:spPr>
        <a:xfrm>
          <a:off x="162687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568325</xdr:colOff>
      <xdr:row>74</xdr:row>
      <xdr:rowOff>77470</xdr:rowOff>
    </xdr:from>
    <xdr:to>
      <xdr:col>24</xdr:col>
      <xdr:colOff>417195</xdr:colOff>
      <xdr:row>75</xdr:row>
      <xdr:rowOff>164465</xdr:rowOff>
    </xdr:to>
    <xdr:sp macro="" textlink="">
      <xdr:nvSpPr>
        <xdr:cNvPr id="10854" name="公債費該当値テキスト"/>
        <xdr:cNvSpPr txBox="1"/>
      </xdr:nvSpPr>
      <xdr:spPr>
        <a:xfrm>
          <a:off x="16370300" y="12764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41,614</a:t>
          </a:r>
          <a:endParaRPr kumimoji="1" lang="ja-JP" altLang="en-US" sz="1000" b="1">
            <a:solidFill>
              <a:srgbClr val="FF0000"/>
            </a:solidFill>
            <a:latin typeface="ＭＳ Ｐゴシック"/>
          </a:endParaRPr>
        </a:p>
      </xdr:txBody>
    </xdr:sp>
    <xdr:clientData/>
  </xdr:twoCellAnchor>
  <xdr:twoCellAnchor>
    <xdr:from>
      <xdr:col>22</xdr:col>
      <xdr:colOff>314325</xdr:colOff>
      <xdr:row>74</xdr:row>
      <xdr:rowOff>141605</xdr:rowOff>
    </xdr:from>
    <xdr:to>
      <xdr:col>22</xdr:col>
      <xdr:colOff>415925</xdr:colOff>
      <xdr:row>75</xdr:row>
      <xdr:rowOff>71755</xdr:rowOff>
    </xdr:to>
    <xdr:sp macro="" textlink="">
      <xdr:nvSpPr>
        <xdr:cNvPr id="10855" name="円/楕円 615"/>
        <xdr:cNvSpPr/>
      </xdr:nvSpPr>
      <xdr:spPr>
        <a:xfrm>
          <a:off x="15430500" y="128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97790</xdr:colOff>
      <xdr:row>73</xdr:row>
      <xdr:rowOff>88265</xdr:rowOff>
    </xdr:from>
    <xdr:to>
      <xdr:col>22</xdr:col>
      <xdr:colOff>632460</xdr:colOff>
      <xdr:row>75</xdr:row>
      <xdr:rowOff>3810</xdr:rowOff>
    </xdr:to>
    <xdr:sp macro="" textlink="">
      <xdr:nvSpPr>
        <xdr:cNvPr id="10856" name="テキスト ボックス 616"/>
        <xdr:cNvSpPr txBox="1"/>
      </xdr:nvSpPr>
      <xdr:spPr>
        <a:xfrm>
          <a:off x="15213965" y="12604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46,765</a:t>
          </a:r>
          <a:endParaRPr kumimoji="1" lang="ja-JP" altLang="en-US" sz="1000" b="1">
            <a:solidFill>
              <a:srgbClr val="FF0000"/>
            </a:solidFill>
            <a:latin typeface="ＭＳ Ｐゴシック"/>
          </a:endParaRPr>
        </a:p>
      </xdr:txBody>
    </xdr:sp>
    <xdr:clientData/>
  </xdr:twoCellAnchor>
  <xdr:twoCellAnchor>
    <xdr:from>
      <xdr:col>21</xdr:col>
      <xdr:colOff>111125</xdr:colOff>
      <xdr:row>74</xdr:row>
      <xdr:rowOff>128905</xdr:rowOff>
    </xdr:from>
    <xdr:to>
      <xdr:col>21</xdr:col>
      <xdr:colOff>212725</xdr:colOff>
      <xdr:row>75</xdr:row>
      <xdr:rowOff>59055</xdr:rowOff>
    </xdr:to>
    <xdr:sp macro="" textlink="">
      <xdr:nvSpPr>
        <xdr:cNvPr id="10857" name="円/楕円 617"/>
        <xdr:cNvSpPr/>
      </xdr:nvSpPr>
      <xdr:spPr>
        <a:xfrm>
          <a:off x="14541500" y="128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580390</xdr:colOff>
      <xdr:row>73</xdr:row>
      <xdr:rowOff>75565</xdr:rowOff>
    </xdr:from>
    <xdr:to>
      <xdr:col>21</xdr:col>
      <xdr:colOff>429260</xdr:colOff>
      <xdr:row>74</xdr:row>
      <xdr:rowOff>162560</xdr:rowOff>
    </xdr:to>
    <xdr:sp macro="" textlink="">
      <xdr:nvSpPr>
        <xdr:cNvPr id="10858" name="テキスト ボックス 618"/>
        <xdr:cNvSpPr txBox="1"/>
      </xdr:nvSpPr>
      <xdr:spPr>
        <a:xfrm>
          <a:off x="14324965" y="12591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47,566</a:t>
          </a:r>
          <a:endParaRPr kumimoji="1" lang="ja-JP" altLang="en-US" sz="1000" b="1">
            <a:solidFill>
              <a:srgbClr val="FF0000"/>
            </a:solidFill>
            <a:latin typeface="ＭＳ Ｐゴシック"/>
          </a:endParaRPr>
        </a:p>
      </xdr:txBody>
    </xdr:sp>
    <xdr:clientData/>
  </xdr:twoCellAnchor>
  <xdr:twoCellAnchor>
    <xdr:from>
      <xdr:col>19</xdr:col>
      <xdr:colOff>593725</xdr:colOff>
      <xdr:row>74</xdr:row>
      <xdr:rowOff>102870</xdr:rowOff>
    </xdr:from>
    <xdr:to>
      <xdr:col>20</xdr:col>
      <xdr:colOff>9525</xdr:colOff>
      <xdr:row>75</xdr:row>
      <xdr:rowOff>33020</xdr:rowOff>
    </xdr:to>
    <xdr:sp macro="" textlink="">
      <xdr:nvSpPr>
        <xdr:cNvPr id="10859" name="円/楕円 619"/>
        <xdr:cNvSpPr/>
      </xdr:nvSpPr>
      <xdr:spPr>
        <a:xfrm>
          <a:off x="136525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377190</xdr:colOff>
      <xdr:row>73</xdr:row>
      <xdr:rowOff>49530</xdr:rowOff>
    </xdr:from>
    <xdr:to>
      <xdr:col>20</xdr:col>
      <xdr:colOff>226060</xdr:colOff>
      <xdr:row>74</xdr:row>
      <xdr:rowOff>137160</xdr:rowOff>
    </xdr:to>
    <xdr:sp macro="" textlink="">
      <xdr:nvSpPr>
        <xdr:cNvPr id="10860" name="テキスト ボックス 620"/>
        <xdr:cNvSpPr txBox="1"/>
      </xdr:nvSpPr>
      <xdr:spPr>
        <a:xfrm>
          <a:off x="13435965" y="12565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49,150</a:t>
          </a:r>
          <a:endParaRPr kumimoji="1" lang="ja-JP" altLang="en-US" sz="1000" b="1">
            <a:solidFill>
              <a:srgbClr val="FF0000"/>
            </a:solidFill>
            <a:latin typeface="ＭＳ Ｐゴシック"/>
          </a:endParaRPr>
        </a:p>
      </xdr:txBody>
    </xdr:sp>
    <xdr:clientData/>
  </xdr:twoCellAnchor>
  <xdr:twoCellAnchor>
    <xdr:from>
      <xdr:col>18</xdr:col>
      <xdr:colOff>390525</xdr:colOff>
      <xdr:row>74</xdr:row>
      <xdr:rowOff>55880</xdr:rowOff>
    </xdr:from>
    <xdr:to>
      <xdr:col>18</xdr:col>
      <xdr:colOff>492125</xdr:colOff>
      <xdr:row>74</xdr:row>
      <xdr:rowOff>157480</xdr:rowOff>
    </xdr:to>
    <xdr:sp macro="" textlink="">
      <xdr:nvSpPr>
        <xdr:cNvPr id="10861" name="円/楕円 621"/>
        <xdr:cNvSpPr/>
      </xdr:nvSpPr>
      <xdr:spPr>
        <a:xfrm>
          <a:off x="12763500" y="127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173990</xdr:colOff>
      <xdr:row>73</xdr:row>
      <xdr:rowOff>2540</xdr:rowOff>
    </xdr:from>
    <xdr:to>
      <xdr:col>19</xdr:col>
      <xdr:colOff>22860</xdr:colOff>
      <xdr:row>74</xdr:row>
      <xdr:rowOff>90170</xdr:rowOff>
    </xdr:to>
    <xdr:sp macro="" textlink="">
      <xdr:nvSpPr>
        <xdr:cNvPr id="10862" name="テキスト ボックス 622"/>
        <xdr:cNvSpPr txBox="1"/>
      </xdr:nvSpPr>
      <xdr:spPr>
        <a:xfrm>
          <a:off x="12546965" y="12518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52,026</a:t>
          </a:r>
          <a:endParaRPr kumimoji="1" lang="ja-JP" altLang="en-US" sz="1000" b="1">
            <a:solidFill>
              <a:srgbClr val="FF0000"/>
            </a:solidFill>
            <a:latin typeface="ＭＳ Ｐゴシック"/>
          </a:endParaRPr>
        </a:p>
      </xdr:txBody>
    </xdr:sp>
    <xdr:clientData/>
  </xdr:twoCellAnchor>
  <xdr:twoCellAnchor>
    <xdr:from>
      <xdr:col>18</xdr:col>
      <xdr:colOff>73025</xdr:colOff>
      <xdr:row>83</xdr:row>
      <xdr:rowOff>57150</xdr:rowOff>
    </xdr:from>
    <xdr:to>
      <xdr:col>24</xdr:col>
      <xdr:colOff>644525</xdr:colOff>
      <xdr:row>85</xdr:row>
      <xdr:rowOff>31750</xdr:rowOff>
    </xdr:to>
    <xdr:sp macro="" textlink="">
      <xdr:nvSpPr>
        <xdr:cNvPr id="10863"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0864" name="正方形/長方形 62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0865" name="正方形/長方形 62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0866" name="正方形/長方形 62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0867" name="正方形/長方形 62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0868" name="正方形/長方形 62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0869" name="正方形/長方形 62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0870" name="正方形/長方形 63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34925</xdr:colOff>
      <xdr:row>87</xdr:row>
      <xdr:rowOff>6350</xdr:rowOff>
    </xdr:from>
    <xdr:to>
      <xdr:col>18</xdr:col>
      <xdr:colOff>384175</xdr:colOff>
      <xdr:row>88</xdr:row>
      <xdr:rowOff>59690</xdr:rowOff>
    </xdr:to>
    <xdr:sp macro="" textlink="">
      <xdr:nvSpPr>
        <xdr:cNvPr id="10871" name="テキスト ボックス 63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73025</xdr:colOff>
      <xdr:row>101</xdr:row>
      <xdr:rowOff>82550</xdr:rowOff>
    </xdr:from>
    <xdr:to>
      <xdr:col>24</xdr:col>
      <xdr:colOff>644525</xdr:colOff>
      <xdr:row>101</xdr:row>
      <xdr:rowOff>82550</xdr:rowOff>
    </xdr:to>
    <xdr:cxnSp macro="">
      <xdr:nvCxnSpPr>
        <xdr:cNvPr id="10872" name="直線コネクタ 63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10873" name="直線コネクタ 633"/>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97</xdr:row>
      <xdr:rowOff>54610</xdr:rowOff>
    </xdr:from>
    <xdr:to>
      <xdr:col>18</xdr:col>
      <xdr:colOff>72390</xdr:colOff>
      <xdr:row>98</xdr:row>
      <xdr:rowOff>141605</xdr:rowOff>
    </xdr:to>
    <xdr:sp macro="" textlink="">
      <xdr:nvSpPr>
        <xdr:cNvPr id="10874" name="テキスト ボックス 634"/>
        <xdr:cNvSpPr txBox="1"/>
      </xdr:nvSpPr>
      <xdr:spPr>
        <a:xfrm>
          <a:off x="12197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18</xdr:col>
      <xdr:colOff>73025</xdr:colOff>
      <xdr:row>94</xdr:row>
      <xdr:rowOff>139700</xdr:rowOff>
    </xdr:from>
    <xdr:to>
      <xdr:col>24</xdr:col>
      <xdr:colOff>644525</xdr:colOff>
      <xdr:row>94</xdr:row>
      <xdr:rowOff>139700</xdr:rowOff>
    </xdr:to>
    <xdr:cxnSp macro="">
      <xdr:nvCxnSpPr>
        <xdr:cNvPr id="10875" name="直線コネクタ 63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93</xdr:row>
      <xdr:rowOff>168910</xdr:rowOff>
    </xdr:from>
    <xdr:to>
      <xdr:col>18</xdr:col>
      <xdr:colOff>72390</xdr:colOff>
      <xdr:row>95</xdr:row>
      <xdr:rowOff>84455</xdr:rowOff>
    </xdr:to>
    <xdr:sp macro="" textlink="">
      <xdr:nvSpPr>
        <xdr:cNvPr id="10876" name="テキスト ボックス 63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18</xdr:col>
      <xdr:colOff>73025</xdr:colOff>
      <xdr:row>91</xdr:row>
      <xdr:rowOff>82550</xdr:rowOff>
    </xdr:from>
    <xdr:to>
      <xdr:col>24</xdr:col>
      <xdr:colOff>644525</xdr:colOff>
      <xdr:row>91</xdr:row>
      <xdr:rowOff>82550</xdr:rowOff>
    </xdr:to>
    <xdr:cxnSp macro="">
      <xdr:nvCxnSpPr>
        <xdr:cNvPr id="10877" name="直線コネクタ 637"/>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90</xdr:row>
      <xdr:rowOff>111760</xdr:rowOff>
    </xdr:from>
    <xdr:to>
      <xdr:col>18</xdr:col>
      <xdr:colOff>72390</xdr:colOff>
      <xdr:row>92</xdr:row>
      <xdr:rowOff>27305</xdr:rowOff>
    </xdr:to>
    <xdr:sp macro="" textlink="">
      <xdr:nvSpPr>
        <xdr:cNvPr id="10878" name="テキスト ボックス 638"/>
        <xdr:cNvSpPr txBox="1"/>
      </xdr:nvSpPr>
      <xdr:spPr>
        <a:xfrm>
          <a:off x="11850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twoCellAnchor>
  <xdr:twoCellAnchor>
    <xdr:from>
      <xdr:col>18</xdr:col>
      <xdr:colOff>73025</xdr:colOff>
      <xdr:row>88</xdr:row>
      <xdr:rowOff>25400</xdr:rowOff>
    </xdr:from>
    <xdr:to>
      <xdr:col>24</xdr:col>
      <xdr:colOff>644525</xdr:colOff>
      <xdr:row>88</xdr:row>
      <xdr:rowOff>25400</xdr:rowOff>
    </xdr:to>
    <xdr:cxnSp macro="">
      <xdr:nvCxnSpPr>
        <xdr:cNvPr id="10879" name="直線コネクタ 63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87</xdr:row>
      <xdr:rowOff>54610</xdr:rowOff>
    </xdr:from>
    <xdr:to>
      <xdr:col>18</xdr:col>
      <xdr:colOff>72390</xdr:colOff>
      <xdr:row>88</xdr:row>
      <xdr:rowOff>141605</xdr:rowOff>
    </xdr:to>
    <xdr:sp macro="" textlink="">
      <xdr:nvSpPr>
        <xdr:cNvPr id="10880" name="テキスト ボックス 64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08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155575</xdr:rowOff>
    </xdr:from>
    <xdr:to>
      <xdr:col>23</xdr:col>
      <xdr:colOff>516890</xdr:colOff>
      <xdr:row>98</xdr:row>
      <xdr:rowOff>24765</xdr:rowOff>
    </xdr:to>
    <xdr:cxnSp macro="">
      <xdr:nvCxnSpPr>
        <xdr:cNvPr id="10882" name="直線コネクタ 642"/>
        <xdr:cNvCxnSpPr/>
      </xdr:nvCxnSpPr>
      <xdr:spPr>
        <a:xfrm flipV="1">
          <a:off x="16317595" y="15586075"/>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98</xdr:row>
      <xdr:rowOff>29210</xdr:rowOff>
    </xdr:from>
    <xdr:to>
      <xdr:col>24</xdr:col>
      <xdr:colOff>260985</xdr:colOff>
      <xdr:row>99</xdr:row>
      <xdr:rowOff>116205</xdr:rowOff>
    </xdr:to>
    <xdr:sp macro="" textlink="">
      <xdr:nvSpPr>
        <xdr:cNvPr id="10883" name="積立金最小値テキスト"/>
        <xdr:cNvSpPr txBox="1"/>
      </xdr:nvSpPr>
      <xdr:spPr>
        <a:xfrm>
          <a:off x="16370300" y="16831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twoCellAnchor>
  <xdr:twoCellAnchor>
    <xdr:from>
      <xdr:col>23</xdr:col>
      <xdr:colOff>428625</xdr:colOff>
      <xdr:row>98</xdr:row>
      <xdr:rowOff>24765</xdr:rowOff>
    </xdr:from>
    <xdr:to>
      <xdr:col>23</xdr:col>
      <xdr:colOff>606425</xdr:colOff>
      <xdr:row>98</xdr:row>
      <xdr:rowOff>24765</xdr:rowOff>
    </xdr:to>
    <xdr:cxnSp macro="">
      <xdr:nvCxnSpPr>
        <xdr:cNvPr id="10884" name="直線コネクタ 644"/>
        <xdr:cNvCxnSpPr/>
      </xdr:nvCxnSpPr>
      <xdr:spPr>
        <a:xfrm>
          <a:off x="16230600" y="1682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89</xdr:row>
      <xdr:rowOff>102235</xdr:rowOff>
    </xdr:from>
    <xdr:to>
      <xdr:col>24</xdr:col>
      <xdr:colOff>481330</xdr:colOff>
      <xdr:row>91</xdr:row>
      <xdr:rowOff>17780</xdr:rowOff>
    </xdr:to>
    <xdr:sp macro="" textlink="">
      <xdr:nvSpPr>
        <xdr:cNvPr id="10885" name="積立金最大値テキスト"/>
        <xdr:cNvSpPr txBox="1"/>
      </xdr:nvSpPr>
      <xdr:spPr>
        <a:xfrm>
          <a:off x="16370300"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twoCellAnchor>
  <xdr:twoCellAnchor>
    <xdr:from>
      <xdr:col>23</xdr:col>
      <xdr:colOff>428625</xdr:colOff>
      <xdr:row>90</xdr:row>
      <xdr:rowOff>155575</xdr:rowOff>
    </xdr:from>
    <xdr:to>
      <xdr:col>23</xdr:col>
      <xdr:colOff>606425</xdr:colOff>
      <xdr:row>90</xdr:row>
      <xdr:rowOff>155575</xdr:rowOff>
    </xdr:to>
    <xdr:cxnSp macro="">
      <xdr:nvCxnSpPr>
        <xdr:cNvPr id="10886" name="直線コネクタ 646"/>
        <xdr:cNvCxnSpPr/>
      </xdr:nvCxnSpPr>
      <xdr:spPr>
        <a:xfrm>
          <a:off x="16230600" y="1558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15875</xdr:rowOff>
    </xdr:from>
    <xdr:to>
      <xdr:col>23</xdr:col>
      <xdr:colOff>517525</xdr:colOff>
      <xdr:row>98</xdr:row>
      <xdr:rowOff>17780</xdr:rowOff>
    </xdr:to>
    <xdr:cxnSp macro="">
      <xdr:nvCxnSpPr>
        <xdr:cNvPr id="10887" name="直線コネクタ 647"/>
        <xdr:cNvCxnSpPr/>
      </xdr:nvCxnSpPr>
      <xdr:spPr>
        <a:xfrm flipV="1">
          <a:off x="15481300" y="168179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96</xdr:row>
      <xdr:rowOff>92710</xdr:rowOff>
    </xdr:from>
    <xdr:to>
      <xdr:col>24</xdr:col>
      <xdr:colOff>417195</xdr:colOff>
      <xdr:row>98</xdr:row>
      <xdr:rowOff>8890</xdr:rowOff>
    </xdr:to>
    <xdr:sp macro="" textlink="">
      <xdr:nvSpPr>
        <xdr:cNvPr id="10888" name="積立金平均値テキスト"/>
        <xdr:cNvSpPr txBox="1"/>
      </xdr:nvSpPr>
      <xdr:spPr>
        <a:xfrm>
          <a:off x="16370300" y="1655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twoCellAnchor>
  <xdr:twoCellAnchor>
    <xdr:from>
      <xdr:col>23</xdr:col>
      <xdr:colOff>466725</xdr:colOff>
      <xdr:row>97</xdr:row>
      <xdr:rowOff>69850</xdr:rowOff>
    </xdr:from>
    <xdr:to>
      <xdr:col>23</xdr:col>
      <xdr:colOff>568325</xdr:colOff>
      <xdr:row>97</xdr:row>
      <xdr:rowOff>171450</xdr:rowOff>
    </xdr:to>
    <xdr:sp macro="" textlink="">
      <xdr:nvSpPr>
        <xdr:cNvPr id="10889" name="フローチャート : 判断 649"/>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17780</xdr:rowOff>
    </xdr:from>
    <xdr:to>
      <xdr:col>22</xdr:col>
      <xdr:colOff>365125</xdr:colOff>
      <xdr:row>98</xdr:row>
      <xdr:rowOff>22860</xdr:rowOff>
    </xdr:to>
    <xdr:cxnSp macro="">
      <xdr:nvCxnSpPr>
        <xdr:cNvPr id="10890" name="直線コネクタ 650"/>
        <xdr:cNvCxnSpPr/>
      </xdr:nvCxnSpPr>
      <xdr:spPr>
        <a:xfrm flipV="1">
          <a:off x="14592300" y="16819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46990</xdr:rowOff>
    </xdr:from>
    <xdr:to>
      <xdr:col>22</xdr:col>
      <xdr:colOff>415925</xdr:colOff>
      <xdr:row>97</xdr:row>
      <xdr:rowOff>148590</xdr:rowOff>
    </xdr:to>
    <xdr:sp macro="" textlink="">
      <xdr:nvSpPr>
        <xdr:cNvPr id="10891" name="フローチャート : 判断 651"/>
        <xdr:cNvSpPr/>
      </xdr:nvSpPr>
      <xdr:spPr>
        <a:xfrm>
          <a:off x="15430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97790</xdr:colOff>
      <xdr:row>95</xdr:row>
      <xdr:rowOff>166370</xdr:rowOff>
    </xdr:from>
    <xdr:to>
      <xdr:col>22</xdr:col>
      <xdr:colOff>632460</xdr:colOff>
      <xdr:row>97</xdr:row>
      <xdr:rowOff>81915</xdr:rowOff>
    </xdr:to>
    <xdr:sp macro="" textlink="">
      <xdr:nvSpPr>
        <xdr:cNvPr id="10892" name="テキスト ボックス 652"/>
        <xdr:cNvSpPr txBox="1"/>
      </xdr:nvSpPr>
      <xdr:spPr>
        <a:xfrm>
          <a:off x="15213965" y="16454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twoCellAnchor>
  <xdr:twoCellAnchor>
    <xdr:from>
      <xdr:col>19</xdr:col>
      <xdr:colOff>644525</xdr:colOff>
      <xdr:row>97</xdr:row>
      <xdr:rowOff>162560</xdr:rowOff>
    </xdr:from>
    <xdr:to>
      <xdr:col>21</xdr:col>
      <xdr:colOff>161925</xdr:colOff>
      <xdr:row>98</xdr:row>
      <xdr:rowOff>22860</xdr:rowOff>
    </xdr:to>
    <xdr:cxnSp macro="">
      <xdr:nvCxnSpPr>
        <xdr:cNvPr id="10893" name="直線コネクタ 653"/>
        <xdr:cNvCxnSpPr/>
      </xdr:nvCxnSpPr>
      <xdr:spPr>
        <a:xfrm>
          <a:off x="13703300" y="167932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32385</xdr:rowOff>
    </xdr:from>
    <xdr:to>
      <xdr:col>21</xdr:col>
      <xdr:colOff>212725</xdr:colOff>
      <xdr:row>97</xdr:row>
      <xdr:rowOff>133985</xdr:rowOff>
    </xdr:to>
    <xdr:sp macro="" textlink="">
      <xdr:nvSpPr>
        <xdr:cNvPr id="10894" name="フローチャート : 判断 654"/>
        <xdr:cNvSpPr/>
      </xdr:nvSpPr>
      <xdr:spPr>
        <a:xfrm>
          <a:off x="1454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580390</xdr:colOff>
      <xdr:row>95</xdr:row>
      <xdr:rowOff>150495</xdr:rowOff>
    </xdr:from>
    <xdr:to>
      <xdr:col>21</xdr:col>
      <xdr:colOff>429260</xdr:colOff>
      <xdr:row>97</xdr:row>
      <xdr:rowOff>66675</xdr:rowOff>
    </xdr:to>
    <xdr:sp macro="" textlink="">
      <xdr:nvSpPr>
        <xdr:cNvPr id="10895" name="テキスト ボックス 655"/>
        <xdr:cNvSpPr txBox="1"/>
      </xdr:nvSpPr>
      <xdr:spPr>
        <a:xfrm>
          <a:off x="14324965" y="1643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twoCellAnchor>
  <xdr:twoCellAnchor>
    <xdr:from>
      <xdr:col>18</xdr:col>
      <xdr:colOff>441325</xdr:colOff>
      <xdr:row>97</xdr:row>
      <xdr:rowOff>162560</xdr:rowOff>
    </xdr:from>
    <xdr:to>
      <xdr:col>19</xdr:col>
      <xdr:colOff>644525</xdr:colOff>
      <xdr:row>97</xdr:row>
      <xdr:rowOff>170815</xdr:rowOff>
    </xdr:to>
    <xdr:cxnSp macro="">
      <xdr:nvCxnSpPr>
        <xdr:cNvPr id="10896" name="直線コネクタ 656"/>
        <xdr:cNvCxnSpPr/>
      </xdr:nvCxnSpPr>
      <xdr:spPr>
        <a:xfrm flipV="1">
          <a:off x="12814300" y="167932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164465</xdr:rowOff>
    </xdr:from>
    <xdr:to>
      <xdr:col>20</xdr:col>
      <xdr:colOff>9525</xdr:colOff>
      <xdr:row>97</xdr:row>
      <xdr:rowOff>94615</xdr:rowOff>
    </xdr:to>
    <xdr:sp macro="" textlink="">
      <xdr:nvSpPr>
        <xdr:cNvPr id="10897" name="フローチャート : 判断 657"/>
        <xdr:cNvSpPr/>
      </xdr:nvSpPr>
      <xdr:spPr>
        <a:xfrm>
          <a:off x="13652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377190</xdr:colOff>
      <xdr:row>95</xdr:row>
      <xdr:rowOff>111125</xdr:rowOff>
    </xdr:from>
    <xdr:to>
      <xdr:col>20</xdr:col>
      <xdr:colOff>226060</xdr:colOff>
      <xdr:row>97</xdr:row>
      <xdr:rowOff>26670</xdr:rowOff>
    </xdr:to>
    <xdr:sp macro="" textlink="">
      <xdr:nvSpPr>
        <xdr:cNvPr id="10898" name="テキスト ボックス 658"/>
        <xdr:cNvSpPr txBox="1"/>
      </xdr:nvSpPr>
      <xdr:spPr>
        <a:xfrm>
          <a:off x="13435965" y="16398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twoCellAnchor>
  <xdr:twoCellAnchor>
    <xdr:from>
      <xdr:col>18</xdr:col>
      <xdr:colOff>390525</xdr:colOff>
      <xdr:row>97</xdr:row>
      <xdr:rowOff>54610</xdr:rowOff>
    </xdr:from>
    <xdr:to>
      <xdr:col>18</xdr:col>
      <xdr:colOff>492125</xdr:colOff>
      <xdr:row>97</xdr:row>
      <xdr:rowOff>156210</xdr:rowOff>
    </xdr:to>
    <xdr:sp macro="" textlink="">
      <xdr:nvSpPr>
        <xdr:cNvPr id="10899" name="フローチャート : 判断 659"/>
        <xdr:cNvSpPr/>
      </xdr:nvSpPr>
      <xdr:spPr>
        <a:xfrm>
          <a:off x="12763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173990</xdr:colOff>
      <xdr:row>96</xdr:row>
      <xdr:rowOff>1270</xdr:rowOff>
    </xdr:from>
    <xdr:to>
      <xdr:col>19</xdr:col>
      <xdr:colOff>22860</xdr:colOff>
      <xdr:row>97</xdr:row>
      <xdr:rowOff>88900</xdr:rowOff>
    </xdr:to>
    <xdr:sp macro="" textlink="">
      <xdr:nvSpPr>
        <xdr:cNvPr id="10900" name="テキスト ボックス 660"/>
        <xdr:cNvSpPr txBox="1"/>
      </xdr:nvSpPr>
      <xdr:spPr>
        <a:xfrm>
          <a:off x="12546965" y="1646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twoCellAnchor>
  <xdr:twoCellAnchor editAs="oneCell">
    <xdr:from>
      <xdr:col>23</xdr:col>
      <xdr:colOff>327025</xdr:colOff>
      <xdr:row>101</xdr:row>
      <xdr:rowOff>80010</xdr:rowOff>
    </xdr:from>
    <xdr:to>
      <xdr:col>24</xdr:col>
      <xdr:colOff>402590</xdr:colOff>
      <xdr:row>102</xdr:row>
      <xdr:rowOff>167640</xdr:rowOff>
    </xdr:to>
    <xdr:sp macro="" textlink="">
      <xdr:nvSpPr>
        <xdr:cNvPr id="10901" name="テキスト ボックス 661"/>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22</xdr:col>
      <xdr:colOff>173990</xdr:colOff>
      <xdr:row>101</xdr:row>
      <xdr:rowOff>80010</xdr:rowOff>
    </xdr:from>
    <xdr:to>
      <xdr:col>23</xdr:col>
      <xdr:colOff>250190</xdr:colOff>
      <xdr:row>102</xdr:row>
      <xdr:rowOff>167640</xdr:rowOff>
    </xdr:to>
    <xdr:sp macro="" textlink="">
      <xdr:nvSpPr>
        <xdr:cNvPr id="10902" name="テキスト ボックス 662"/>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20</xdr:col>
      <xdr:colOff>657225</xdr:colOff>
      <xdr:row>101</xdr:row>
      <xdr:rowOff>80010</xdr:rowOff>
    </xdr:from>
    <xdr:to>
      <xdr:col>22</xdr:col>
      <xdr:colOff>46990</xdr:colOff>
      <xdr:row>102</xdr:row>
      <xdr:rowOff>167640</xdr:rowOff>
    </xdr:to>
    <xdr:sp macro="" textlink="">
      <xdr:nvSpPr>
        <xdr:cNvPr id="10903" name="テキスト ボックス 663"/>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19</xdr:col>
      <xdr:colOff>454025</xdr:colOff>
      <xdr:row>101</xdr:row>
      <xdr:rowOff>80010</xdr:rowOff>
    </xdr:from>
    <xdr:to>
      <xdr:col>20</xdr:col>
      <xdr:colOff>529590</xdr:colOff>
      <xdr:row>102</xdr:row>
      <xdr:rowOff>167640</xdr:rowOff>
    </xdr:to>
    <xdr:sp macro="" textlink="">
      <xdr:nvSpPr>
        <xdr:cNvPr id="10904" name="テキスト ボックス 664"/>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18</xdr:col>
      <xdr:colOff>250825</xdr:colOff>
      <xdr:row>101</xdr:row>
      <xdr:rowOff>80010</xdr:rowOff>
    </xdr:from>
    <xdr:to>
      <xdr:col>19</xdr:col>
      <xdr:colOff>326390</xdr:colOff>
      <xdr:row>102</xdr:row>
      <xdr:rowOff>167640</xdr:rowOff>
    </xdr:to>
    <xdr:sp macro="" textlink="">
      <xdr:nvSpPr>
        <xdr:cNvPr id="10905" name="テキスト ボックス 665"/>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23</xdr:col>
      <xdr:colOff>466725</xdr:colOff>
      <xdr:row>97</xdr:row>
      <xdr:rowOff>136525</xdr:rowOff>
    </xdr:from>
    <xdr:to>
      <xdr:col>23</xdr:col>
      <xdr:colOff>568325</xdr:colOff>
      <xdr:row>98</xdr:row>
      <xdr:rowOff>66675</xdr:rowOff>
    </xdr:to>
    <xdr:sp macro="" textlink="">
      <xdr:nvSpPr>
        <xdr:cNvPr id="10906" name="円/楕円 666"/>
        <xdr:cNvSpPr/>
      </xdr:nvSpPr>
      <xdr:spPr>
        <a:xfrm>
          <a:off x="162687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568325</xdr:colOff>
      <xdr:row>97</xdr:row>
      <xdr:rowOff>52070</xdr:rowOff>
    </xdr:from>
    <xdr:to>
      <xdr:col>24</xdr:col>
      <xdr:colOff>352425</xdr:colOff>
      <xdr:row>98</xdr:row>
      <xdr:rowOff>139065</xdr:rowOff>
    </xdr:to>
    <xdr:sp macro="" textlink="">
      <xdr:nvSpPr>
        <xdr:cNvPr id="10907" name="積立金該当値テキスト"/>
        <xdr:cNvSpPr txBox="1"/>
      </xdr:nvSpPr>
      <xdr:spPr>
        <a:xfrm>
          <a:off x="16370300" y="16682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twoCellAnchor>
  <xdr:twoCellAnchor>
    <xdr:from>
      <xdr:col>22</xdr:col>
      <xdr:colOff>314325</xdr:colOff>
      <xdr:row>97</xdr:row>
      <xdr:rowOff>138430</xdr:rowOff>
    </xdr:from>
    <xdr:to>
      <xdr:col>22</xdr:col>
      <xdr:colOff>415925</xdr:colOff>
      <xdr:row>98</xdr:row>
      <xdr:rowOff>68580</xdr:rowOff>
    </xdr:to>
    <xdr:sp macro="" textlink="">
      <xdr:nvSpPr>
        <xdr:cNvPr id="10908" name="円/楕円 668"/>
        <xdr:cNvSpPr/>
      </xdr:nvSpPr>
      <xdr:spPr>
        <a:xfrm>
          <a:off x="15430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130175</xdr:colOff>
      <xdr:row>98</xdr:row>
      <xdr:rowOff>59690</xdr:rowOff>
    </xdr:from>
    <xdr:to>
      <xdr:col>22</xdr:col>
      <xdr:colOff>599440</xdr:colOff>
      <xdr:row>99</xdr:row>
      <xdr:rowOff>147320</xdr:rowOff>
    </xdr:to>
    <xdr:sp macro="" textlink="">
      <xdr:nvSpPr>
        <xdr:cNvPr id="10909" name="テキスト ボックス 669"/>
        <xdr:cNvSpPr txBox="1"/>
      </xdr:nvSpPr>
      <xdr:spPr>
        <a:xfrm>
          <a:off x="15246350" y="16861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twoCellAnchor>
  <xdr:twoCellAnchor>
    <xdr:from>
      <xdr:col>21</xdr:col>
      <xdr:colOff>111125</xdr:colOff>
      <xdr:row>97</xdr:row>
      <xdr:rowOff>143510</xdr:rowOff>
    </xdr:from>
    <xdr:to>
      <xdr:col>21</xdr:col>
      <xdr:colOff>212725</xdr:colOff>
      <xdr:row>98</xdr:row>
      <xdr:rowOff>73660</xdr:rowOff>
    </xdr:to>
    <xdr:sp macro="" textlink="">
      <xdr:nvSpPr>
        <xdr:cNvPr id="10910" name="円/楕円 670"/>
        <xdr:cNvSpPr/>
      </xdr:nvSpPr>
      <xdr:spPr>
        <a:xfrm>
          <a:off x="145415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658495</xdr:colOff>
      <xdr:row>98</xdr:row>
      <xdr:rowOff>64770</xdr:rowOff>
    </xdr:from>
    <xdr:to>
      <xdr:col>21</xdr:col>
      <xdr:colOff>350520</xdr:colOff>
      <xdr:row>99</xdr:row>
      <xdr:rowOff>151765</xdr:rowOff>
    </xdr:to>
    <xdr:sp macro="" textlink="">
      <xdr:nvSpPr>
        <xdr:cNvPr id="10911" name="テキスト ボックス 671"/>
        <xdr:cNvSpPr txBox="1"/>
      </xdr:nvSpPr>
      <xdr:spPr>
        <a:xfrm>
          <a:off x="14403070" y="168668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twoCellAnchor>
  <xdr:twoCellAnchor>
    <xdr:from>
      <xdr:col>19</xdr:col>
      <xdr:colOff>593725</xdr:colOff>
      <xdr:row>97</xdr:row>
      <xdr:rowOff>111760</xdr:rowOff>
    </xdr:from>
    <xdr:to>
      <xdr:col>20</xdr:col>
      <xdr:colOff>9525</xdr:colOff>
      <xdr:row>98</xdr:row>
      <xdr:rowOff>41910</xdr:rowOff>
    </xdr:to>
    <xdr:sp macro="" textlink="">
      <xdr:nvSpPr>
        <xdr:cNvPr id="10912" name="円/楕円 672"/>
        <xdr:cNvSpPr/>
      </xdr:nvSpPr>
      <xdr:spPr>
        <a:xfrm>
          <a:off x="13652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409575</xdr:colOff>
      <xdr:row>98</xdr:row>
      <xdr:rowOff>33020</xdr:rowOff>
    </xdr:from>
    <xdr:to>
      <xdr:col>20</xdr:col>
      <xdr:colOff>193675</xdr:colOff>
      <xdr:row>99</xdr:row>
      <xdr:rowOff>120650</xdr:rowOff>
    </xdr:to>
    <xdr:sp macro="" textlink="">
      <xdr:nvSpPr>
        <xdr:cNvPr id="10913" name="テキスト ボックス 673"/>
        <xdr:cNvSpPr txBox="1"/>
      </xdr:nvSpPr>
      <xdr:spPr>
        <a:xfrm>
          <a:off x="13468350" y="1683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6,023</a:t>
          </a:r>
          <a:endParaRPr kumimoji="1" lang="ja-JP" altLang="en-US" sz="1000" b="1">
            <a:solidFill>
              <a:srgbClr val="FF0000"/>
            </a:solidFill>
            <a:latin typeface="ＭＳ Ｐゴシック"/>
          </a:endParaRPr>
        </a:p>
      </xdr:txBody>
    </xdr:sp>
    <xdr:clientData/>
  </xdr:twoCellAnchor>
  <xdr:twoCellAnchor>
    <xdr:from>
      <xdr:col>18</xdr:col>
      <xdr:colOff>390525</xdr:colOff>
      <xdr:row>97</xdr:row>
      <xdr:rowOff>120650</xdr:rowOff>
    </xdr:from>
    <xdr:to>
      <xdr:col>18</xdr:col>
      <xdr:colOff>492125</xdr:colOff>
      <xdr:row>98</xdr:row>
      <xdr:rowOff>50165</xdr:rowOff>
    </xdr:to>
    <xdr:sp macro="" textlink="">
      <xdr:nvSpPr>
        <xdr:cNvPr id="10914" name="円/楕円 674"/>
        <xdr:cNvSpPr/>
      </xdr:nvSpPr>
      <xdr:spPr>
        <a:xfrm>
          <a:off x="12763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206375</xdr:colOff>
      <xdr:row>98</xdr:row>
      <xdr:rowOff>41275</xdr:rowOff>
    </xdr:from>
    <xdr:to>
      <xdr:col>18</xdr:col>
      <xdr:colOff>676275</xdr:colOff>
      <xdr:row>99</xdr:row>
      <xdr:rowOff>128270</xdr:rowOff>
    </xdr:to>
    <xdr:sp macro="" textlink="">
      <xdr:nvSpPr>
        <xdr:cNvPr id="10915" name="テキスト ボックス 675"/>
        <xdr:cNvSpPr txBox="1"/>
      </xdr:nvSpPr>
      <xdr:spPr>
        <a:xfrm>
          <a:off x="12579350" y="16843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4,553</a:t>
          </a:r>
          <a:endParaRPr kumimoji="1" lang="ja-JP" altLang="en-US" sz="1000" b="1">
            <a:solidFill>
              <a:srgbClr val="FF0000"/>
            </a:solidFill>
            <a:latin typeface="ＭＳ Ｐゴシック"/>
          </a:endParaRPr>
        </a:p>
      </xdr:txBody>
    </xdr:sp>
    <xdr:clientData/>
  </xdr:twoCellAnchor>
  <xdr:twoCellAnchor>
    <xdr:from>
      <xdr:col>26</xdr:col>
      <xdr:colOff>428625</xdr:colOff>
      <xdr:row>23</xdr:row>
      <xdr:rowOff>57150</xdr:rowOff>
    </xdr:from>
    <xdr:to>
      <xdr:col>33</xdr:col>
      <xdr:colOff>314325</xdr:colOff>
      <xdr:row>25</xdr:row>
      <xdr:rowOff>31750</xdr:rowOff>
    </xdr:to>
    <xdr:sp macro="" textlink="">
      <xdr:nvSpPr>
        <xdr:cNvPr id="10916"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0917" name="正方形/長方形 67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0918" name="正方形/長方形 67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0919" name="正方形/長方形 67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0920" name="正方形/長方形 68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0921" name="正方形/長方形 68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0922" name="正方形/長方形 68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0923" name="正方形/長方形 68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390525</xdr:colOff>
      <xdr:row>27</xdr:row>
      <xdr:rowOff>6350</xdr:rowOff>
    </xdr:from>
    <xdr:to>
      <xdr:col>27</xdr:col>
      <xdr:colOff>54610</xdr:colOff>
      <xdr:row>28</xdr:row>
      <xdr:rowOff>59690</xdr:rowOff>
    </xdr:to>
    <xdr:sp macro="" textlink="">
      <xdr:nvSpPr>
        <xdr:cNvPr id="10924" name="テキスト ボックス 684"/>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26</xdr:col>
      <xdr:colOff>428625</xdr:colOff>
      <xdr:row>41</xdr:row>
      <xdr:rowOff>82550</xdr:rowOff>
    </xdr:from>
    <xdr:to>
      <xdr:col>33</xdr:col>
      <xdr:colOff>314325</xdr:colOff>
      <xdr:row>41</xdr:row>
      <xdr:rowOff>82550</xdr:rowOff>
    </xdr:to>
    <xdr:cxnSp macro="">
      <xdr:nvCxnSpPr>
        <xdr:cNvPr id="10925" name="直線コネクタ 68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10926" name="直線コネクタ 68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38</xdr:row>
      <xdr:rowOff>73660</xdr:rowOff>
    </xdr:from>
    <xdr:to>
      <xdr:col>26</xdr:col>
      <xdr:colOff>427990</xdr:colOff>
      <xdr:row>39</xdr:row>
      <xdr:rowOff>161290</xdr:rowOff>
    </xdr:to>
    <xdr:sp macro="" textlink="">
      <xdr:nvSpPr>
        <xdr:cNvPr id="10927" name="テキスト ボックス 687"/>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26</xdr:col>
      <xdr:colOff>428625</xdr:colOff>
      <xdr:row>37</xdr:row>
      <xdr:rowOff>6350</xdr:rowOff>
    </xdr:from>
    <xdr:to>
      <xdr:col>33</xdr:col>
      <xdr:colOff>314325</xdr:colOff>
      <xdr:row>37</xdr:row>
      <xdr:rowOff>6350</xdr:rowOff>
    </xdr:to>
    <xdr:cxnSp macro="">
      <xdr:nvCxnSpPr>
        <xdr:cNvPr id="10928" name="直線コネクタ 68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36</xdr:row>
      <xdr:rowOff>35560</xdr:rowOff>
    </xdr:from>
    <xdr:to>
      <xdr:col>26</xdr:col>
      <xdr:colOff>427990</xdr:colOff>
      <xdr:row>37</xdr:row>
      <xdr:rowOff>123190</xdr:rowOff>
    </xdr:to>
    <xdr:sp macro="" textlink="">
      <xdr:nvSpPr>
        <xdr:cNvPr id="10929" name="テキスト ボックス 689"/>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twoCellAnchor>
  <xdr:twoCellAnchor>
    <xdr:from>
      <xdr:col>26</xdr:col>
      <xdr:colOff>428625</xdr:colOff>
      <xdr:row>34</xdr:row>
      <xdr:rowOff>139700</xdr:rowOff>
    </xdr:from>
    <xdr:to>
      <xdr:col>33</xdr:col>
      <xdr:colOff>314325</xdr:colOff>
      <xdr:row>34</xdr:row>
      <xdr:rowOff>139700</xdr:rowOff>
    </xdr:to>
    <xdr:cxnSp macro="">
      <xdr:nvCxnSpPr>
        <xdr:cNvPr id="10930" name="直線コネクタ 69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33</xdr:row>
      <xdr:rowOff>168910</xdr:rowOff>
    </xdr:from>
    <xdr:to>
      <xdr:col>26</xdr:col>
      <xdr:colOff>428625</xdr:colOff>
      <xdr:row>35</xdr:row>
      <xdr:rowOff>84455</xdr:rowOff>
    </xdr:to>
    <xdr:sp macro="" textlink="">
      <xdr:nvSpPr>
        <xdr:cNvPr id="10931" name="テキスト ボックス 691"/>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twoCellAnchor>
  <xdr:twoCellAnchor>
    <xdr:from>
      <xdr:col>26</xdr:col>
      <xdr:colOff>428625</xdr:colOff>
      <xdr:row>32</xdr:row>
      <xdr:rowOff>101600</xdr:rowOff>
    </xdr:from>
    <xdr:to>
      <xdr:col>33</xdr:col>
      <xdr:colOff>314325</xdr:colOff>
      <xdr:row>32</xdr:row>
      <xdr:rowOff>101600</xdr:rowOff>
    </xdr:to>
    <xdr:cxnSp macro="">
      <xdr:nvCxnSpPr>
        <xdr:cNvPr id="10932" name="直線コネクタ 69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31</xdr:row>
      <xdr:rowOff>130810</xdr:rowOff>
    </xdr:from>
    <xdr:to>
      <xdr:col>26</xdr:col>
      <xdr:colOff>428625</xdr:colOff>
      <xdr:row>33</xdr:row>
      <xdr:rowOff>46990</xdr:rowOff>
    </xdr:to>
    <xdr:sp macro="" textlink="">
      <xdr:nvSpPr>
        <xdr:cNvPr id="10933" name="テキスト ボックス 693"/>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twoCellAnchor>
  <xdr:twoCellAnchor>
    <xdr:from>
      <xdr:col>26</xdr:col>
      <xdr:colOff>428625</xdr:colOff>
      <xdr:row>30</xdr:row>
      <xdr:rowOff>63500</xdr:rowOff>
    </xdr:from>
    <xdr:to>
      <xdr:col>33</xdr:col>
      <xdr:colOff>314325</xdr:colOff>
      <xdr:row>30</xdr:row>
      <xdr:rowOff>63500</xdr:rowOff>
    </xdr:to>
    <xdr:cxnSp macro="">
      <xdr:nvCxnSpPr>
        <xdr:cNvPr id="10934" name="直線コネクタ 69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29</xdr:row>
      <xdr:rowOff>92710</xdr:rowOff>
    </xdr:from>
    <xdr:to>
      <xdr:col>26</xdr:col>
      <xdr:colOff>428625</xdr:colOff>
      <xdr:row>31</xdr:row>
      <xdr:rowOff>8890</xdr:rowOff>
    </xdr:to>
    <xdr:sp macro="" textlink="">
      <xdr:nvSpPr>
        <xdr:cNvPr id="10935" name="テキスト ボックス 695"/>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26</xdr:col>
      <xdr:colOff>428625</xdr:colOff>
      <xdr:row>28</xdr:row>
      <xdr:rowOff>25400</xdr:rowOff>
    </xdr:from>
    <xdr:to>
      <xdr:col>33</xdr:col>
      <xdr:colOff>314325</xdr:colOff>
      <xdr:row>28</xdr:row>
      <xdr:rowOff>25400</xdr:rowOff>
    </xdr:to>
    <xdr:cxnSp macro="">
      <xdr:nvCxnSpPr>
        <xdr:cNvPr id="10936" name="直線コネクタ 69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27</xdr:row>
      <xdr:rowOff>54610</xdr:rowOff>
    </xdr:from>
    <xdr:to>
      <xdr:col>26</xdr:col>
      <xdr:colOff>428625</xdr:colOff>
      <xdr:row>28</xdr:row>
      <xdr:rowOff>141605</xdr:rowOff>
    </xdr:to>
    <xdr:sp macro="" textlink="">
      <xdr:nvSpPr>
        <xdr:cNvPr id="10937" name="テキスト ボックス 697"/>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09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116840</xdr:rowOff>
    </xdr:from>
    <xdr:to>
      <xdr:col>32</xdr:col>
      <xdr:colOff>186055</xdr:colOff>
      <xdr:row>39</xdr:row>
      <xdr:rowOff>44450</xdr:rowOff>
    </xdr:to>
    <xdr:cxnSp macro="">
      <xdr:nvCxnSpPr>
        <xdr:cNvPr id="10939" name="直線コネクタ 699"/>
        <xdr:cNvCxnSpPr/>
      </xdr:nvCxnSpPr>
      <xdr:spPr>
        <a:xfrm flipV="1">
          <a:off x="22159595" y="5431790"/>
          <a:ext cx="635"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39</xdr:row>
      <xdr:rowOff>48260</xdr:rowOff>
    </xdr:from>
    <xdr:to>
      <xdr:col>32</xdr:col>
      <xdr:colOff>487680</xdr:colOff>
      <xdr:row>40</xdr:row>
      <xdr:rowOff>135890</xdr:rowOff>
    </xdr:to>
    <xdr:sp macro="" textlink="">
      <xdr:nvSpPr>
        <xdr:cNvPr id="1094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32</xdr:col>
      <xdr:colOff>98425</xdr:colOff>
      <xdr:row>39</xdr:row>
      <xdr:rowOff>44450</xdr:rowOff>
    </xdr:from>
    <xdr:to>
      <xdr:col>32</xdr:col>
      <xdr:colOff>276225</xdr:colOff>
      <xdr:row>39</xdr:row>
      <xdr:rowOff>44450</xdr:rowOff>
    </xdr:to>
    <xdr:cxnSp macro="">
      <xdr:nvCxnSpPr>
        <xdr:cNvPr id="10941" name="直線コネクタ 70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30</xdr:row>
      <xdr:rowOff>63500</xdr:rowOff>
    </xdr:from>
    <xdr:to>
      <xdr:col>33</xdr:col>
      <xdr:colOff>86360</xdr:colOff>
      <xdr:row>31</xdr:row>
      <xdr:rowOff>150495</xdr:rowOff>
    </xdr:to>
    <xdr:sp macro="" textlink="">
      <xdr:nvSpPr>
        <xdr:cNvPr id="10942" name="投資及び出資金最大値テキスト"/>
        <xdr:cNvSpPr txBox="1"/>
      </xdr:nvSpPr>
      <xdr:spPr>
        <a:xfrm>
          <a:off x="22212300" y="520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twoCellAnchor>
  <xdr:twoCellAnchor>
    <xdr:from>
      <xdr:col>32</xdr:col>
      <xdr:colOff>98425</xdr:colOff>
      <xdr:row>31</xdr:row>
      <xdr:rowOff>116840</xdr:rowOff>
    </xdr:from>
    <xdr:to>
      <xdr:col>32</xdr:col>
      <xdr:colOff>276225</xdr:colOff>
      <xdr:row>31</xdr:row>
      <xdr:rowOff>116840</xdr:rowOff>
    </xdr:to>
    <xdr:cxnSp macro="">
      <xdr:nvCxnSpPr>
        <xdr:cNvPr id="10943" name="直線コネクタ 703"/>
        <xdr:cNvCxnSpPr/>
      </xdr:nvCxnSpPr>
      <xdr:spPr>
        <a:xfrm>
          <a:off x="22072600" y="543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10944" name="直線コネクタ 70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37</xdr:row>
      <xdr:rowOff>123190</xdr:rowOff>
    </xdr:from>
    <xdr:to>
      <xdr:col>32</xdr:col>
      <xdr:colOff>615950</xdr:colOff>
      <xdr:row>39</xdr:row>
      <xdr:rowOff>38735</xdr:rowOff>
    </xdr:to>
    <xdr:sp macro="" textlink="">
      <xdr:nvSpPr>
        <xdr:cNvPr id="10945" name="投資及び出資金平均値テキスト"/>
        <xdr:cNvSpPr txBox="1"/>
      </xdr:nvSpPr>
      <xdr:spPr>
        <a:xfrm>
          <a:off x="22212300" y="646684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twoCellAnchor>
  <xdr:twoCellAnchor>
    <xdr:from>
      <xdr:col>32</xdr:col>
      <xdr:colOff>136525</xdr:colOff>
      <xdr:row>38</xdr:row>
      <xdr:rowOff>100330</xdr:rowOff>
    </xdr:from>
    <xdr:to>
      <xdr:col>32</xdr:col>
      <xdr:colOff>238125</xdr:colOff>
      <xdr:row>39</xdr:row>
      <xdr:rowOff>30480</xdr:rowOff>
    </xdr:to>
    <xdr:sp macro="" textlink="">
      <xdr:nvSpPr>
        <xdr:cNvPr id="10946" name="フローチャート : 判断 706"/>
        <xdr:cNvSpPr/>
      </xdr:nvSpPr>
      <xdr:spPr>
        <a:xfrm>
          <a:off x="221107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10947" name="直線コネクタ 70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70485</xdr:rowOff>
    </xdr:from>
    <xdr:to>
      <xdr:col>31</xdr:col>
      <xdr:colOff>85725</xdr:colOff>
      <xdr:row>39</xdr:row>
      <xdr:rowOff>635</xdr:rowOff>
    </xdr:to>
    <xdr:sp macro="" textlink="">
      <xdr:nvSpPr>
        <xdr:cNvPr id="10948" name="フローチャート : 判断 708"/>
        <xdr:cNvSpPr/>
      </xdr:nvSpPr>
      <xdr:spPr>
        <a:xfrm>
          <a:off x="21272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30</xdr:col>
      <xdr:colOff>485775</xdr:colOff>
      <xdr:row>37</xdr:row>
      <xdr:rowOff>17780</xdr:rowOff>
    </xdr:from>
    <xdr:to>
      <xdr:col>31</xdr:col>
      <xdr:colOff>269875</xdr:colOff>
      <xdr:row>38</xdr:row>
      <xdr:rowOff>104775</xdr:rowOff>
    </xdr:to>
    <xdr:sp macro="" textlink="">
      <xdr:nvSpPr>
        <xdr:cNvPr id="10949" name="テキスト ボックス 709"/>
        <xdr:cNvSpPr txBox="1"/>
      </xdr:nvSpPr>
      <xdr:spPr>
        <a:xfrm>
          <a:off x="21088350" y="6361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twoCellAnchor>
  <xdr:twoCellAnchor>
    <xdr:from>
      <xdr:col>28</xdr:col>
      <xdr:colOff>314325</xdr:colOff>
      <xdr:row>39</xdr:row>
      <xdr:rowOff>44450</xdr:rowOff>
    </xdr:from>
    <xdr:to>
      <xdr:col>29</xdr:col>
      <xdr:colOff>517525</xdr:colOff>
      <xdr:row>39</xdr:row>
      <xdr:rowOff>44450</xdr:rowOff>
    </xdr:to>
    <xdr:cxnSp macro="">
      <xdr:nvCxnSpPr>
        <xdr:cNvPr id="10950" name="直線コネクタ 71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36830</xdr:rowOff>
    </xdr:from>
    <xdr:to>
      <xdr:col>29</xdr:col>
      <xdr:colOff>568325</xdr:colOff>
      <xdr:row>38</xdr:row>
      <xdr:rowOff>138430</xdr:rowOff>
    </xdr:to>
    <xdr:sp macro="" textlink="">
      <xdr:nvSpPr>
        <xdr:cNvPr id="10951" name="フローチャート : 判断 711"/>
        <xdr:cNvSpPr/>
      </xdr:nvSpPr>
      <xdr:spPr>
        <a:xfrm>
          <a:off x="2038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29</xdr:col>
      <xdr:colOff>283210</xdr:colOff>
      <xdr:row>36</xdr:row>
      <xdr:rowOff>154940</xdr:rowOff>
    </xdr:from>
    <xdr:to>
      <xdr:col>30</xdr:col>
      <xdr:colOff>66675</xdr:colOff>
      <xdr:row>38</xdr:row>
      <xdr:rowOff>70485</xdr:rowOff>
    </xdr:to>
    <xdr:sp macro="" textlink="">
      <xdr:nvSpPr>
        <xdr:cNvPr id="10952" name="テキスト ボックス 712"/>
        <xdr:cNvSpPr txBox="1"/>
      </xdr:nvSpPr>
      <xdr:spPr>
        <a:xfrm>
          <a:off x="20199985" y="6327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twoCellAnchor>
  <xdr:twoCellAnchor>
    <xdr:from>
      <xdr:col>27</xdr:col>
      <xdr:colOff>111125</xdr:colOff>
      <xdr:row>39</xdr:row>
      <xdr:rowOff>44450</xdr:rowOff>
    </xdr:from>
    <xdr:to>
      <xdr:col>28</xdr:col>
      <xdr:colOff>314325</xdr:colOff>
      <xdr:row>39</xdr:row>
      <xdr:rowOff>44450</xdr:rowOff>
    </xdr:to>
    <xdr:cxnSp macro="">
      <xdr:nvCxnSpPr>
        <xdr:cNvPr id="10953" name="直線コネクタ 71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52070</xdr:rowOff>
    </xdr:from>
    <xdr:to>
      <xdr:col>28</xdr:col>
      <xdr:colOff>365125</xdr:colOff>
      <xdr:row>38</xdr:row>
      <xdr:rowOff>153670</xdr:rowOff>
    </xdr:to>
    <xdr:sp macro="" textlink="">
      <xdr:nvSpPr>
        <xdr:cNvPr id="10954" name="フローチャート : 判断 714"/>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79375</xdr:colOff>
      <xdr:row>36</xdr:row>
      <xdr:rowOff>170180</xdr:rowOff>
    </xdr:from>
    <xdr:to>
      <xdr:col>28</xdr:col>
      <xdr:colOff>548640</xdr:colOff>
      <xdr:row>38</xdr:row>
      <xdr:rowOff>86360</xdr:rowOff>
    </xdr:to>
    <xdr:sp macro="" textlink="">
      <xdr:nvSpPr>
        <xdr:cNvPr id="10955" name="テキスト ボックス 715"/>
        <xdr:cNvSpPr txBox="1"/>
      </xdr:nvSpPr>
      <xdr:spPr>
        <a:xfrm>
          <a:off x="19310350" y="6342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twoCellAnchor>
  <xdr:twoCellAnchor>
    <xdr:from>
      <xdr:col>27</xdr:col>
      <xdr:colOff>60325</xdr:colOff>
      <xdr:row>38</xdr:row>
      <xdr:rowOff>56515</xdr:rowOff>
    </xdr:from>
    <xdr:to>
      <xdr:col>27</xdr:col>
      <xdr:colOff>161925</xdr:colOff>
      <xdr:row>38</xdr:row>
      <xdr:rowOff>158115</xdr:rowOff>
    </xdr:to>
    <xdr:sp macro="" textlink="">
      <xdr:nvSpPr>
        <xdr:cNvPr id="10956" name="フローチャート : 判断 716"/>
        <xdr:cNvSpPr/>
      </xdr:nvSpPr>
      <xdr:spPr>
        <a:xfrm>
          <a:off x="18605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561975</xdr:colOff>
      <xdr:row>37</xdr:row>
      <xdr:rowOff>3175</xdr:rowOff>
    </xdr:from>
    <xdr:to>
      <xdr:col>27</xdr:col>
      <xdr:colOff>345440</xdr:colOff>
      <xdr:row>38</xdr:row>
      <xdr:rowOff>90805</xdr:rowOff>
    </xdr:to>
    <xdr:sp macro="" textlink="">
      <xdr:nvSpPr>
        <xdr:cNvPr id="10957" name="テキスト ボックス 717"/>
        <xdr:cNvSpPr txBox="1"/>
      </xdr:nvSpPr>
      <xdr:spPr>
        <a:xfrm>
          <a:off x="18421350" y="6346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twoCellAnchor>
  <xdr:twoCellAnchor editAs="oneCell">
    <xdr:from>
      <xdr:col>31</xdr:col>
      <xdr:colOff>682625</xdr:colOff>
      <xdr:row>41</xdr:row>
      <xdr:rowOff>80010</xdr:rowOff>
    </xdr:from>
    <xdr:to>
      <xdr:col>33</xdr:col>
      <xdr:colOff>72390</xdr:colOff>
      <xdr:row>42</xdr:row>
      <xdr:rowOff>167640</xdr:rowOff>
    </xdr:to>
    <xdr:sp macro="" textlink="">
      <xdr:nvSpPr>
        <xdr:cNvPr id="10958" name="テキスト ボックス 718"/>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30</xdr:col>
      <xdr:colOff>530225</xdr:colOff>
      <xdr:row>41</xdr:row>
      <xdr:rowOff>80010</xdr:rowOff>
    </xdr:from>
    <xdr:to>
      <xdr:col>31</xdr:col>
      <xdr:colOff>606425</xdr:colOff>
      <xdr:row>42</xdr:row>
      <xdr:rowOff>167640</xdr:rowOff>
    </xdr:to>
    <xdr:sp macro="" textlink="">
      <xdr:nvSpPr>
        <xdr:cNvPr id="10959" name="テキスト ボックス 71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29</xdr:col>
      <xdr:colOff>327025</xdr:colOff>
      <xdr:row>41</xdr:row>
      <xdr:rowOff>80010</xdr:rowOff>
    </xdr:from>
    <xdr:to>
      <xdr:col>30</xdr:col>
      <xdr:colOff>402590</xdr:colOff>
      <xdr:row>42</xdr:row>
      <xdr:rowOff>167640</xdr:rowOff>
    </xdr:to>
    <xdr:sp macro="" textlink="">
      <xdr:nvSpPr>
        <xdr:cNvPr id="10960" name="テキスト ボックス 720"/>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28</xdr:col>
      <xdr:colOff>123825</xdr:colOff>
      <xdr:row>41</xdr:row>
      <xdr:rowOff>80010</xdr:rowOff>
    </xdr:from>
    <xdr:to>
      <xdr:col>29</xdr:col>
      <xdr:colOff>200025</xdr:colOff>
      <xdr:row>42</xdr:row>
      <xdr:rowOff>167640</xdr:rowOff>
    </xdr:to>
    <xdr:sp macro="" textlink="">
      <xdr:nvSpPr>
        <xdr:cNvPr id="10961" name="テキスト ボックス 72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26</xdr:col>
      <xdr:colOff>606425</xdr:colOff>
      <xdr:row>41</xdr:row>
      <xdr:rowOff>80010</xdr:rowOff>
    </xdr:from>
    <xdr:to>
      <xdr:col>27</xdr:col>
      <xdr:colOff>682625</xdr:colOff>
      <xdr:row>42</xdr:row>
      <xdr:rowOff>167640</xdr:rowOff>
    </xdr:to>
    <xdr:sp macro="" textlink="">
      <xdr:nvSpPr>
        <xdr:cNvPr id="10962" name="テキスト ボックス 72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32</xdr:col>
      <xdr:colOff>136525</xdr:colOff>
      <xdr:row>38</xdr:row>
      <xdr:rowOff>165100</xdr:rowOff>
    </xdr:from>
    <xdr:to>
      <xdr:col>32</xdr:col>
      <xdr:colOff>238125</xdr:colOff>
      <xdr:row>39</xdr:row>
      <xdr:rowOff>95250</xdr:rowOff>
    </xdr:to>
    <xdr:sp macro="" textlink="">
      <xdr:nvSpPr>
        <xdr:cNvPr id="10963"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32</xdr:col>
      <xdr:colOff>238125</xdr:colOff>
      <xdr:row>38</xdr:row>
      <xdr:rowOff>80010</xdr:rowOff>
    </xdr:from>
    <xdr:to>
      <xdr:col>32</xdr:col>
      <xdr:colOff>487680</xdr:colOff>
      <xdr:row>39</xdr:row>
      <xdr:rowOff>167640</xdr:rowOff>
    </xdr:to>
    <xdr:sp macro="" textlink="">
      <xdr:nvSpPr>
        <xdr:cNvPr id="10964"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30</xdr:col>
      <xdr:colOff>669925</xdr:colOff>
      <xdr:row>38</xdr:row>
      <xdr:rowOff>165100</xdr:rowOff>
    </xdr:from>
    <xdr:to>
      <xdr:col>31</xdr:col>
      <xdr:colOff>85725</xdr:colOff>
      <xdr:row>39</xdr:row>
      <xdr:rowOff>95250</xdr:rowOff>
    </xdr:to>
    <xdr:sp macro="" textlink="">
      <xdr:nvSpPr>
        <xdr:cNvPr id="10965"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30</xdr:col>
      <xdr:colOff>596265</xdr:colOff>
      <xdr:row>39</xdr:row>
      <xdr:rowOff>86360</xdr:rowOff>
    </xdr:from>
    <xdr:to>
      <xdr:col>31</xdr:col>
      <xdr:colOff>159385</xdr:colOff>
      <xdr:row>41</xdr:row>
      <xdr:rowOff>1905</xdr:rowOff>
    </xdr:to>
    <xdr:sp macro="" textlink="">
      <xdr:nvSpPr>
        <xdr:cNvPr id="10966" name="テキスト ボックス 726"/>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10967"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29</xdr:col>
      <xdr:colOff>393065</xdr:colOff>
      <xdr:row>39</xdr:row>
      <xdr:rowOff>86360</xdr:rowOff>
    </xdr:from>
    <xdr:to>
      <xdr:col>29</xdr:col>
      <xdr:colOff>641985</xdr:colOff>
      <xdr:row>41</xdr:row>
      <xdr:rowOff>1905</xdr:rowOff>
    </xdr:to>
    <xdr:sp macro="" textlink="">
      <xdr:nvSpPr>
        <xdr:cNvPr id="10968" name="テキスト ボックス 728"/>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10969"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189865</xdr:colOff>
      <xdr:row>39</xdr:row>
      <xdr:rowOff>86360</xdr:rowOff>
    </xdr:from>
    <xdr:to>
      <xdr:col>28</xdr:col>
      <xdr:colOff>438785</xdr:colOff>
      <xdr:row>41</xdr:row>
      <xdr:rowOff>1905</xdr:rowOff>
    </xdr:to>
    <xdr:sp macro="" textlink="">
      <xdr:nvSpPr>
        <xdr:cNvPr id="10970" name="テキスト ボックス 730"/>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27</xdr:col>
      <xdr:colOff>60325</xdr:colOff>
      <xdr:row>38</xdr:row>
      <xdr:rowOff>165100</xdr:rowOff>
    </xdr:from>
    <xdr:to>
      <xdr:col>27</xdr:col>
      <xdr:colOff>161925</xdr:colOff>
      <xdr:row>39</xdr:row>
      <xdr:rowOff>95250</xdr:rowOff>
    </xdr:to>
    <xdr:sp macro="" textlink="">
      <xdr:nvSpPr>
        <xdr:cNvPr id="10971"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672465</xdr:colOff>
      <xdr:row>39</xdr:row>
      <xdr:rowOff>86360</xdr:rowOff>
    </xdr:from>
    <xdr:to>
      <xdr:col>27</xdr:col>
      <xdr:colOff>235585</xdr:colOff>
      <xdr:row>41</xdr:row>
      <xdr:rowOff>1905</xdr:rowOff>
    </xdr:to>
    <xdr:sp macro="" textlink="">
      <xdr:nvSpPr>
        <xdr:cNvPr id="10972" name="テキスト ボックス 732"/>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26</xdr:col>
      <xdr:colOff>428625</xdr:colOff>
      <xdr:row>43</xdr:row>
      <xdr:rowOff>57150</xdr:rowOff>
    </xdr:from>
    <xdr:to>
      <xdr:col>33</xdr:col>
      <xdr:colOff>314325</xdr:colOff>
      <xdr:row>45</xdr:row>
      <xdr:rowOff>31750</xdr:rowOff>
    </xdr:to>
    <xdr:sp macro="" textlink="">
      <xdr:nvSpPr>
        <xdr:cNvPr id="10973"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0974" name="正方形/長方形 73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0975" name="正方形/長方形 73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0976" name="正方形/長方形 73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0977" name="正方形/長方形 73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0978" name="正方形/長方形 73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0979" name="正方形/長方形 73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0980" name="正方形/長方形 74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390525</xdr:colOff>
      <xdr:row>47</xdr:row>
      <xdr:rowOff>6350</xdr:rowOff>
    </xdr:from>
    <xdr:to>
      <xdr:col>27</xdr:col>
      <xdr:colOff>54610</xdr:colOff>
      <xdr:row>48</xdr:row>
      <xdr:rowOff>59690</xdr:rowOff>
    </xdr:to>
    <xdr:sp macro="" textlink="">
      <xdr:nvSpPr>
        <xdr:cNvPr id="10981" name="テキスト ボックス 741"/>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26</xdr:col>
      <xdr:colOff>428625</xdr:colOff>
      <xdr:row>61</xdr:row>
      <xdr:rowOff>82550</xdr:rowOff>
    </xdr:from>
    <xdr:to>
      <xdr:col>33</xdr:col>
      <xdr:colOff>314325</xdr:colOff>
      <xdr:row>61</xdr:row>
      <xdr:rowOff>82550</xdr:rowOff>
    </xdr:to>
    <xdr:cxnSp macro="">
      <xdr:nvCxnSpPr>
        <xdr:cNvPr id="10982" name="直線コネクタ 74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99060</xdr:rowOff>
    </xdr:from>
    <xdr:to>
      <xdr:col>33</xdr:col>
      <xdr:colOff>314325</xdr:colOff>
      <xdr:row>59</xdr:row>
      <xdr:rowOff>99060</xdr:rowOff>
    </xdr:to>
    <xdr:cxnSp macro="">
      <xdr:nvCxnSpPr>
        <xdr:cNvPr id="10983" name="直線コネクタ 743"/>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58</xdr:row>
      <xdr:rowOff>128270</xdr:rowOff>
    </xdr:from>
    <xdr:to>
      <xdr:col>26</xdr:col>
      <xdr:colOff>427990</xdr:colOff>
      <xdr:row>60</xdr:row>
      <xdr:rowOff>44450</xdr:rowOff>
    </xdr:to>
    <xdr:sp macro="" textlink="">
      <xdr:nvSpPr>
        <xdr:cNvPr id="10984" name="テキスト ボックス 744"/>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26</xdr:col>
      <xdr:colOff>428625</xdr:colOff>
      <xdr:row>57</xdr:row>
      <xdr:rowOff>114935</xdr:rowOff>
    </xdr:from>
    <xdr:to>
      <xdr:col>33</xdr:col>
      <xdr:colOff>314325</xdr:colOff>
      <xdr:row>57</xdr:row>
      <xdr:rowOff>114935</xdr:rowOff>
    </xdr:to>
    <xdr:cxnSp macro="">
      <xdr:nvCxnSpPr>
        <xdr:cNvPr id="10985" name="直線コネクタ 745"/>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56</xdr:row>
      <xdr:rowOff>144145</xdr:rowOff>
    </xdr:from>
    <xdr:to>
      <xdr:col>26</xdr:col>
      <xdr:colOff>428625</xdr:colOff>
      <xdr:row>58</xdr:row>
      <xdr:rowOff>59690</xdr:rowOff>
    </xdr:to>
    <xdr:sp macro="" textlink="">
      <xdr:nvSpPr>
        <xdr:cNvPr id="10986" name="テキスト ボックス 746"/>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twoCellAnchor>
  <xdr:twoCellAnchor>
    <xdr:from>
      <xdr:col>26</xdr:col>
      <xdr:colOff>428625</xdr:colOff>
      <xdr:row>55</xdr:row>
      <xdr:rowOff>132080</xdr:rowOff>
    </xdr:from>
    <xdr:to>
      <xdr:col>33</xdr:col>
      <xdr:colOff>314325</xdr:colOff>
      <xdr:row>55</xdr:row>
      <xdr:rowOff>132080</xdr:rowOff>
    </xdr:to>
    <xdr:cxnSp macro="">
      <xdr:nvCxnSpPr>
        <xdr:cNvPr id="10987" name="直線コネクタ 747"/>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54</xdr:row>
      <xdr:rowOff>160655</xdr:rowOff>
    </xdr:from>
    <xdr:to>
      <xdr:col>26</xdr:col>
      <xdr:colOff>428625</xdr:colOff>
      <xdr:row>56</xdr:row>
      <xdr:rowOff>76835</xdr:rowOff>
    </xdr:to>
    <xdr:sp macro="" textlink="">
      <xdr:nvSpPr>
        <xdr:cNvPr id="10988" name="テキスト ボックス 748"/>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26</xdr:col>
      <xdr:colOff>428625</xdr:colOff>
      <xdr:row>53</xdr:row>
      <xdr:rowOff>147955</xdr:rowOff>
    </xdr:from>
    <xdr:to>
      <xdr:col>33</xdr:col>
      <xdr:colOff>314325</xdr:colOff>
      <xdr:row>53</xdr:row>
      <xdr:rowOff>147955</xdr:rowOff>
    </xdr:to>
    <xdr:cxnSp macro="">
      <xdr:nvCxnSpPr>
        <xdr:cNvPr id="10989" name="直線コネクタ 749"/>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53</xdr:row>
      <xdr:rowOff>6350</xdr:rowOff>
    </xdr:from>
    <xdr:to>
      <xdr:col>26</xdr:col>
      <xdr:colOff>428625</xdr:colOff>
      <xdr:row>54</xdr:row>
      <xdr:rowOff>93345</xdr:rowOff>
    </xdr:to>
    <xdr:sp macro="" textlink="">
      <xdr:nvSpPr>
        <xdr:cNvPr id="10990" name="テキスト ボックス 750"/>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twoCellAnchor>
  <xdr:twoCellAnchor>
    <xdr:from>
      <xdr:col>26</xdr:col>
      <xdr:colOff>428625</xdr:colOff>
      <xdr:row>51</xdr:row>
      <xdr:rowOff>164465</xdr:rowOff>
    </xdr:from>
    <xdr:to>
      <xdr:col>33</xdr:col>
      <xdr:colOff>314325</xdr:colOff>
      <xdr:row>51</xdr:row>
      <xdr:rowOff>164465</xdr:rowOff>
    </xdr:to>
    <xdr:cxnSp macro="">
      <xdr:nvCxnSpPr>
        <xdr:cNvPr id="10991" name="直線コネクタ 751"/>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51</xdr:row>
      <xdr:rowOff>22225</xdr:rowOff>
    </xdr:from>
    <xdr:to>
      <xdr:col>26</xdr:col>
      <xdr:colOff>428625</xdr:colOff>
      <xdr:row>52</xdr:row>
      <xdr:rowOff>109220</xdr:rowOff>
    </xdr:to>
    <xdr:sp macro="" textlink="">
      <xdr:nvSpPr>
        <xdr:cNvPr id="10992" name="テキスト ボックス 752"/>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26</xdr:col>
      <xdr:colOff>428625</xdr:colOff>
      <xdr:row>50</xdr:row>
      <xdr:rowOff>8890</xdr:rowOff>
    </xdr:from>
    <xdr:to>
      <xdr:col>33</xdr:col>
      <xdr:colOff>314325</xdr:colOff>
      <xdr:row>50</xdr:row>
      <xdr:rowOff>8890</xdr:rowOff>
    </xdr:to>
    <xdr:cxnSp macro="">
      <xdr:nvCxnSpPr>
        <xdr:cNvPr id="10993" name="直線コネクタ 753"/>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49</xdr:row>
      <xdr:rowOff>38100</xdr:rowOff>
    </xdr:from>
    <xdr:to>
      <xdr:col>26</xdr:col>
      <xdr:colOff>428625</xdr:colOff>
      <xdr:row>50</xdr:row>
      <xdr:rowOff>125730</xdr:rowOff>
    </xdr:to>
    <xdr:sp macro="" textlink="">
      <xdr:nvSpPr>
        <xdr:cNvPr id="10994" name="テキスト ボックス 754"/>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twoCellAnchor>
  <xdr:twoCellAnchor>
    <xdr:from>
      <xdr:col>26</xdr:col>
      <xdr:colOff>428625</xdr:colOff>
      <xdr:row>48</xdr:row>
      <xdr:rowOff>25400</xdr:rowOff>
    </xdr:from>
    <xdr:to>
      <xdr:col>33</xdr:col>
      <xdr:colOff>314325</xdr:colOff>
      <xdr:row>48</xdr:row>
      <xdr:rowOff>25400</xdr:rowOff>
    </xdr:to>
    <xdr:cxnSp macro="">
      <xdr:nvCxnSpPr>
        <xdr:cNvPr id="10995" name="直線コネクタ 75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47</xdr:row>
      <xdr:rowOff>54610</xdr:rowOff>
    </xdr:from>
    <xdr:to>
      <xdr:col>26</xdr:col>
      <xdr:colOff>428625</xdr:colOff>
      <xdr:row>48</xdr:row>
      <xdr:rowOff>141605</xdr:rowOff>
    </xdr:to>
    <xdr:sp macro="" textlink="">
      <xdr:nvSpPr>
        <xdr:cNvPr id="10996" name="テキスト ボックス 756"/>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09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168275</xdr:rowOff>
    </xdr:from>
    <xdr:to>
      <xdr:col>32</xdr:col>
      <xdr:colOff>186055</xdr:colOff>
      <xdr:row>59</xdr:row>
      <xdr:rowOff>99060</xdr:rowOff>
    </xdr:to>
    <xdr:cxnSp macro="">
      <xdr:nvCxnSpPr>
        <xdr:cNvPr id="10998" name="直線コネクタ 758"/>
        <xdr:cNvCxnSpPr/>
      </xdr:nvCxnSpPr>
      <xdr:spPr>
        <a:xfrm flipV="1">
          <a:off x="22159595" y="8740775"/>
          <a:ext cx="635"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59</xdr:row>
      <xdr:rowOff>102870</xdr:rowOff>
    </xdr:from>
    <xdr:to>
      <xdr:col>32</xdr:col>
      <xdr:colOff>487680</xdr:colOff>
      <xdr:row>61</xdr:row>
      <xdr:rowOff>19050</xdr:rowOff>
    </xdr:to>
    <xdr:sp macro="" textlink="">
      <xdr:nvSpPr>
        <xdr:cNvPr id="10999"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32</xdr:col>
      <xdr:colOff>98425</xdr:colOff>
      <xdr:row>59</xdr:row>
      <xdr:rowOff>99060</xdr:rowOff>
    </xdr:from>
    <xdr:to>
      <xdr:col>32</xdr:col>
      <xdr:colOff>276225</xdr:colOff>
      <xdr:row>59</xdr:row>
      <xdr:rowOff>99060</xdr:rowOff>
    </xdr:to>
    <xdr:cxnSp macro="">
      <xdr:nvCxnSpPr>
        <xdr:cNvPr id="11000" name="直線コネクタ 760"/>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49</xdr:row>
      <xdr:rowOff>114935</xdr:rowOff>
    </xdr:from>
    <xdr:to>
      <xdr:col>33</xdr:col>
      <xdr:colOff>86360</xdr:colOff>
      <xdr:row>51</xdr:row>
      <xdr:rowOff>31115</xdr:rowOff>
    </xdr:to>
    <xdr:sp macro="" textlink="">
      <xdr:nvSpPr>
        <xdr:cNvPr id="11001" name="貸付金最大値テキスト"/>
        <xdr:cNvSpPr txBox="1"/>
      </xdr:nvSpPr>
      <xdr:spPr>
        <a:xfrm>
          <a:off x="22212300" y="8515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twoCellAnchor>
  <xdr:twoCellAnchor>
    <xdr:from>
      <xdr:col>32</xdr:col>
      <xdr:colOff>98425</xdr:colOff>
      <xdr:row>50</xdr:row>
      <xdr:rowOff>168275</xdr:rowOff>
    </xdr:from>
    <xdr:to>
      <xdr:col>32</xdr:col>
      <xdr:colOff>276225</xdr:colOff>
      <xdr:row>50</xdr:row>
      <xdr:rowOff>168275</xdr:rowOff>
    </xdr:to>
    <xdr:cxnSp macro="">
      <xdr:nvCxnSpPr>
        <xdr:cNvPr id="11002" name="直線コネクタ 762"/>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22225</xdr:rowOff>
    </xdr:from>
    <xdr:to>
      <xdr:col>32</xdr:col>
      <xdr:colOff>187325</xdr:colOff>
      <xdr:row>59</xdr:row>
      <xdr:rowOff>22860</xdr:rowOff>
    </xdr:to>
    <xdr:cxnSp macro="">
      <xdr:nvCxnSpPr>
        <xdr:cNvPr id="11003" name="直線コネクタ 763"/>
        <xdr:cNvCxnSpPr/>
      </xdr:nvCxnSpPr>
      <xdr:spPr>
        <a:xfrm>
          <a:off x="21323300" y="101377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57</xdr:row>
      <xdr:rowOff>158115</xdr:rowOff>
    </xdr:from>
    <xdr:to>
      <xdr:col>33</xdr:col>
      <xdr:colOff>21590</xdr:colOff>
      <xdr:row>59</xdr:row>
      <xdr:rowOff>73660</xdr:rowOff>
    </xdr:to>
    <xdr:sp macro="" textlink="">
      <xdr:nvSpPr>
        <xdr:cNvPr id="11004" name="貸付金平均値テキスト"/>
        <xdr:cNvSpPr txBox="1"/>
      </xdr:nvSpPr>
      <xdr:spPr>
        <a:xfrm>
          <a:off x="22212300" y="99307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twoCellAnchor>
  <xdr:twoCellAnchor>
    <xdr:from>
      <xdr:col>32</xdr:col>
      <xdr:colOff>136525</xdr:colOff>
      <xdr:row>58</xdr:row>
      <xdr:rowOff>135255</xdr:rowOff>
    </xdr:from>
    <xdr:to>
      <xdr:col>32</xdr:col>
      <xdr:colOff>238125</xdr:colOff>
      <xdr:row>59</xdr:row>
      <xdr:rowOff>65405</xdr:rowOff>
    </xdr:to>
    <xdr:sp macro="" textlink="">
      <xdr:nvSpPr>
        <xdr:cNvPr id="11005" name="フローチャート : 判断 765"/>
        <xdr:cNvSpPr/>
      </xdr:nvSpPr>
      <xdr:spPr>
        <a:xfrm>
          <a:off x="22110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21590</xdr:rowOff>
    </xdr:from>
    <xdr:to>
      <xdr:col>31</xdr:col>
      <xdr:colOff>34925</xdr:colOff>
      <xdr:row>59</xdr:row>
      <xdr:rowOff>22225</xdr:rowOff>
    </xdr:to>
    <xdr:cxnSp macro="">
      <xdr:nvCxnSpPr>
        <xdr:cNvPr id="11006" name="直線コネクタ 766"/>
        <xdr:cNvCxnSpPr/>
      </xdr:nvCxnSpPr>
      <xdr:spPr>
        <a:xfrm>
          <a:off x="20434300" y="101371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69850</xdr:rowOff>
    </xdr:from>
    <xdr:to>
      <xdr:col>31</xdr:col>
      <xdr:colOff>85725</xdr:colOff>
      <xdr:row>59</xdr:row>
      <xdr:rowOff>0</xdr:rowOff>
    </xdr:to>
    <xdr:sp macro="" textlink="">
      <xdr:nvSpPr>
        <xdr:cNvPr id="11007" name="フローチャート : 判断 767"/>
        <xdr:cNvSpPr/>
      </xdr:nvSpPr>
      <xdr:spPr>
        <a:xfrm>
          <a:off x="21272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30</xdr:col>
      <xdr:colOff>485775</xdr:colOff>
      <xdr:row>57</xdr:row>
      <xdr:rowOff>16510</xdr:rowOff>
    </xdr:from>
    <xdr:to>
      <xdr:col>31</xdr:col>
      <xdr:colOff>269875</xdr:colOff>
      <xdr:row>58</xdr:row>
      <xdr:rowOff>104140</xdr:rowOff>
    </xdr:to>
    <xdr:sp macro="" textlink="">
      <xdr:nvSpPr>
        <xdr:cNvPr id="11008" name="テキスト ボックス 768"/>
        <xdr:cNvSpPr txBox="1"/>
      </xdr:nvSpPr>
      <xdr:spPr>
        <a:xfrm>
          <a:off x="21088350" y="9789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twoCellAnchor>
  <xdr:twoCellAnchor>
    <xdr:from>
      <xdr:col>28</xdr:col>
      <xdr:colOff>314325</xdr:colOff>
      <xdr:row>59</xdr:row>
      <xdr:rowOff>21590</xdr:rowOff>
    </xdr:from>
    <xdr:to>
      <xdr:col>29</xdr:col>
      <xdr:colOff>517525</xdr:colOff>
      <xdr:row>59</xdr:row>
      <xdr:rowOff>22860</xdr:rowOff>
    </xdr:to>
    <xdr:cxnSp macro="">
      <xdr:nvCxnSpPr>
        <xdr:cNvPr id="11009" name="直線コネクタ 769"/>
        <xdr:cNvCxnSpPr/>
      </xdr:nvCxnSpPr>
      <xdr:spPr>
        <a:xfrm flipV="1">
          <a:off x="19545300" y="10137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9525</xdr:rowOff>
    </xdr:from>
    <xdr:to>
      <xdr:col>29</xdr:col>
      <xdr:colOff>568325</xdr:colOff>
      <xdr:row>58</xdr:row>
      <xdr:rowOff>111125</xdr:rowOff>
    </xdr:to>
    <xdr:sp macro="" textlink="">
      <xdr:nvSpPr>
        <xdr:cNvPr id="11010" name="フローチャート : 判断 770"/>
        <xdr:cNvSpPr/>
      </xdr:nvSpPr>
      <xdr:spPr>
        <a:xfrm>
          <a:off x="203835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29</xdr:col>
      <xdr:colOff>283210</xdr:colOff>
      <xdr:row>56</xdr:row>
      <xdr:rowOff>127635</xdr:rowOff>
    </xdr:from>
    <xdr:to>
      <xdr:col>30</xdr:col>
      <xdr:colOff>66675</xdr:colOff>
      <xdr:row>58</xdr:row>
      <xdr:rowOff>43815</xdr:rowOff>
    </xdr:to>
    <xdr:sp macro="" textlink="">
      <xdr:nvSpPr>
        <xdr:cNvPr id="11011" name="テキスト ボックス 771"/>
        <xdr:cNvSpPr txBox="1"/>
      </xdr:nvSpPr>
      <xdr:spPr>
        <a:xfrm>
          <a:off x="20199985" y="9728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twoCellAnchor>
  <xdr:twoCellAnchor>
    <xdr:from>
      <xdr:col>27</xdr:col>
      <xdr:colOff>111125</xdr:colOff>
      <xdr:row>59</xdr:row>
      <xdr:rowOff>22860</xdr:rowOff>
    </xdr:from>
    <xdr:to>
      <xdr:col>28</xdr:col>
      <xdr:colOff>314325</xdr:colOff>
      <xdr:row>59</xdr:row>
      <xdr:rowOff>23495</xdr:rowOff>
    </xdr:to>
    <xdr:cxnSp macro="">
      <xdr:nvCxnSpPr>
        <xdr:cNvPr id="11012" name="直線コネクタ 772"/>
        <xdr:cNvCxnSpPr/>
      </xdr:nvCxnSpPr>
      <xdr:spPr>
        <a:xfrm flipV="1">
          <a:off x="18656300" y="101384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13970</xdr:rowOff>
    </xdr:from>
    <xdr:to>
      <xdr:col>28</xdr:col>
      <xdr:colOff>365125</xdr:colOff>
      <xdr:row>58</xdr:row>
      <xdr:rowOff>115570</xdr:rowOff>
    </xdr:to>
    <xdr:sp macro="" textlink="">
      <xdr:nvSpPr>
        <xdr:cNvPr id="11013" name="フローチャート : 判断 773"/>
        <xdr:cNvSpPr/>
      </xdr:nvSpPr>
      <xdr:spPr>
        <a:xfrm>
          <a:off x="19494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79375</xdr:colOff>
      <xdr:row>56</xdr:row>
      <xdr:rowOff>132080</xdr:rowOff>
    </xdr:from>
    <xdr:to>
      <xdr:col>28</xdr:col>
      <xdr:colOff>548640</xdr:colOff>
      <xdr:row>58</xdr:row>
      <xdr:rowOff>47625</xdr:rowOff>
    </xdr:to>
    <xdr:sp macro="" textlink="">
      <xdr:nvSpPr>
        <xdr:cNvPr id="11014" name="テキスト ボックス 774"/>
        <xdr:cNvSpPr txBox="1"/>
      </xdr:nvSpPr>
      <xdr:spPr>
        <a:xfrm>
          <a:off x="19310350" y="9733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twoCellAnchor>
  <xdr:twoCellAnchor>
    <xdr:from>
      <xdr:col>27</xdr:col>
      <xdr:colOff>60325</xdr:colOff>
      <xdr:row>57</xdr:row>
      <xdr:rowOff>162560</xdr:rowOff>
    </xdr:from>
    <xdr:to>
      <xdr:col>27</xdr:col>
      <xdr:colOff>161925</xdr:colOff>
      <xdr:row>58</xdr:row>
      <xdr:rowOff>92710</xdr:rowOff>
    </xdr:to>
    <xdr:sp macro="" textlink="">
      <xdr:nvSpPr>
        <xdr:cNvPr id="11015" name="フローチャート : 判断 775"/>
        <xdr:cNvSpPr/>
      </xdr:nvSpPr>
      <xdr:spPr>
        <a:xfrm>
          <a:off x="18605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561975</xdr:colOff>
      <xdr:row>56</xdr:row>
      <xdr:rowOff>109220</xdr:rowOff>
    </xdr:from>
    <xdr:to>
      <xdr:col>27</xdr:col>
      <xdr:colOff>345440</xdr:colOff>
      <xdr:row>58</xdr:row>
      <xdr:rowOff>24765</xdr:rowOff>
    </xdr:to>
    <xdr:sp macro="" textlink="">
      <xdr:nvSpPr>
        <xdr:cNvPr id="11016" name="テキスト ボックス 776"/>
        <xdr:cNvSpPr txBox="1"/>
      </xdr:nvSpPr>
      <xdr:spPr>
        <a:xfrm>
          <a:off x="18421350" y="9710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twoCellAnchor>
  <xdr:twoCellAnchor editAs="oneCell">
    <xdr:from>
      <xdr:col>31</xdr:col>
      <xdr:colOff>682625</xdr:colOff>
      <xdr:row>61</xdr:row>
      <xdr:rowOff>80010</xdr:rowOff>
    </xdr:from>
    <xdr:to>
      <xdr:col>33</xdr:col>
      <xdr:colOff>72390</xdr:colOff>
      <xdr:row>62</xdr:row>
      <xdr:rowOff>167640</xdr:rowOff>
    </xdr:to>
    <xdr:sp macro="" textlink="">
      <xdr:nvSpPr>
        <xdr:cNvPr id="11017" name="テキスト ボックス 777"/>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30</xdr:col>
      <xdr:colOff>530225</xdr:colOff>
      <xdr:row>61</xdr:row>
      <xdr:rowOff>80010</xdr:rowOff>
    </xdr:from>
    <xdr:to>
      <xdr:col>31</xdr:col>
      <xdr:colOff>606425</xdr:colOff>
      <xdr:row>62</xdr:row>
      <xdr:rowOff>167640</xdr:rowOff>
    </xdr:to>
    <xdr:sp macro="" textlink="">
      <xdr:nvSpPr>
        <xdr:cNvPr id="11018" name="テキスト ボックス 77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29</xdr:col>
      <xdr:colOff>327025</xdr:colOff>
      <xdr:row>61</xdr:row>
      <xdr:rowOff>80010</xdr:rowOff>
    </xdr:from>
    <xdr:to>
      <xdr:col>30</xdr:col>
      <xdr:colOff>402590</xdr:colOff>
      <xdr:row>62</xdr:row>
      <xdr:rowOff>167640</xdr:rowOff>
    </xdr:to>
    <xdr:sp macro="" textlink="">
      <xdr:nvSpPr>
        <xdr:cNvPr id="11019" name="テキスト ボックス 779"/>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28</xdr:col>
      <xdr:colOff>123825</xdr:colOff>
      <xdr:row>61</xdr:row>
      <xdr:rowOff>80010</xdr:rowOff>
    </xdr:from>
    <xdr:to>
      <xdr:col>29</xdr:col>
      <xdr:colOff>200025</xdr:colOff>
      <xdr:row>62</xdr:row>
      <xdr:rowOff>167640</xdr:rowOff>
    </xdr:to>
    <xdr:sp macro="" textlink="">
      <xdr:nvSpPr>
        <xdr:cNvPr id="11020" name="テキスト ボックス 78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26</xdr:col>
      <xdr:colOff>606425</xdr:colOff>
      <xdr:row>61</xdr:row>
      <xdr:rowOff>80010</xdr:rowOff>
    </xdr:from>
    <xdr:to>
      <xdr:col>27</xdr:col>
      <xdr:colOff>682625</xdr:colOff>
      <xdr:row>62</xdr:row>
      <xdr:rowOff>167640</xdr:rowOff>
    </xdr:to>
    <xdr:sp macro="" textlink="">
      <xdr:nvSpPr>
        <xdr:cNvPr id="11021" name="テキスト ボックス 78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32</xdr:col>
      <xdr:colOff>136525</xdr:colOff>
      <xdr:row>58</xdr:row>
      <xdr:rowOff>143510</xdr:rowOff>
    </xdr:from>
    <xdr:to>
      <xdr:col>32</xdr:col>
      <xdr:colOff>238125</xdr:colOff>
      <xdr:row>59</xdr:row>
      <xdr:rowOff>73660</xdr:rowOff>
    </xdr:to>
    <xdr:sp macro="" textlink="">
      <xdr:nvSpPr>
        <xdr:cNvPr id="11022" name="円/楕円 782"/>
        <xdr:cNvSpPr/>
      </xdr:nvSpPr>
      <xdr:spPr>
        <a:xfrm>
          <a:off x="22110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32</xdr:col>
      <xdr:colOff>238125</xdr:colOff>
      <xdr:row>58</xdr:row>
      <xdr:rowOff>113665</xdr:rowOff>
    </xdr:from>
    <xdr:to>
      <xdr:col>33</xdr:col>
      <xdr:colOff>21590</xdr:colOff>
      <xdr:row>60</xdr:row>
      <xdr:rowOff>29210</xdr:rowOff>
    </xdr:to>
    <xdr:sp macro="" textlink="">
      <xdr:nvSpPr>
        <xdr:cNvPr id="11023" name="貸付金該当値テキスト"/>
        <xdr:cNvSpPr txBox="1"/>
      </xdr:nvSpPr>
      <xdr:spPr>
        <a:xfrm>
          <a:off x="22212300" y="10057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twoCellAnchor>
  <xdr:twoCellAnchor>
    <xdr:from>
      <xdr:col>30</xdr:col>
      <xdr:colOff>669925</xdr:colOff>
      <xdr:row>58</xdr:row>
      <xdr:rowOff>143510</xdr:rowOff>
    </xdr:from>
    <xdr:to>
      <xdr:col>31</xdr:col>
      <xdr:colOff>85725</xdr:colOff>
      <xdr:row>59</xdr:row>
      <xdr:rowOff>73025</xdr:rowOff>
    </xdr:to>
    <xdr:sp macro="" textlink="">
      <xdr:nvSpPr>
        <xdr:cNvPr id="11024" name="円/楕円 784"/>
        <xdr:cNvSpPr/>
      </xdr:nvSpPr>
      <xdr:spPr>
        <a:xfrm>
          <a:off x="21272500" y="10087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30</xdr:col>
      <xdr:colOff>485775</xdr:colOff>
      <xdr:row>59</xdr:row>
      <xdr:rowOff>64135</xdr:rowOff>
    </xdr:from>
    <xdr:to>
      <xdr:col>31</xdr:col>
      <xdr:colOff>269875</xdr:colOff>
      <xdr:row>60</xdr:row>
      <xdr:rowOff>151130</xdr:rowOff>
    </xdr:to>
    <xdr:sp macro="" textlink="">
      <xdr:nvSpPr>
        <xdr:cNvPr id="11025" name="テキスト ボックス 785"/>
        <xdr:cNvSpPr txBox="1"/>
      </xdr:nvSpPr>
      <xdr:spPr>
        <a:xfrm>
          <a:off x="21088350" y="10179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twoCellAnchor>
  <xdr:twoCellAnchor>
    <xdr:from>
      <xdr:col>29</xdr:col>
      <xdr:colOff>466725</xdr:colOff>
      <xdr:row>58</xdr:row>
      <xdr:rowOff>142240</xdr:rowOff>
    </xdr:from>
    <xdr:to>
      <xdr:col>29</xdr:col>
      <xdr:colOff>568325</xdr:colOff>
      <xdr:row>59</xdr:row>
      <xdr:rowOff>72390</xdr:rowOff>
    </xdr:to>
    <xdr:sp macro="" textlink="">
      <xdr:nvSpPr>
        <xdr:cNvPr id="11026" name="円/楕円 786"/>
        <xdr:cNvSpPr/>
      </xdr:nvSpPr>
      <xdr:spPr>
        <a:xfrm>
          <a:off x="20383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29</xdr:col>
      <xdr:colOff>283210</xdr:colOff>
      <xdr:row>59</xdr:row>
      <xdr:rowOff>63500</xdr:rowOff>
    </xdr:from>
    <xdr:to>
      <xdr:col>30</xdr:col>
      <xdr:colOff>66675</xdr:colOff>
      <xdr:row>60</xdr:row>
      <xdr:rowOff>150495</xdr:rowOff>
    </xdr:to>
    <xdr:sp macro="" textlink="">
      <xdr:nvSpPr>
        <xdr:cNvPr id="11027" name="テキスト ボックス 787"/>
        <xdr:cNvSpPr txBox="1"/>
      </xdr:nvSpPr>
      <xdr:spPr>
        <a:xfrm>
          <a:off x="20199985" y="10179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twoCellAnchor>
  <xdr:twoCellAnchor>
    <xdr:from>
      <xdr:col>28</xdr:col>
      <xdr:colOff>263525</xdr:colOff>
      <xdr:row>58</xdr:row>
      <xdr:rowOff>143510</xdr:rowOff>
    </xdr:from>
    <xdr:to>
      <xdr:col>28</xdr:col>
      <xdr:colOff>365125</xdr:colOff>
      <xdr:row>59</xdr:row>
      <xdr:rowOff>73660</xdr:rowOff>
    </xdr:to>
    <xdr:sp macro="" textlink="">
      <xdr:nvSpPr>
        <xdr:cNvPr id="11028" name="円/楕円 788"/>
        <xdr:cNvSpPr/>
      </xdr:nvSpPr>
      <xdr:spPr>
        <a:xfrm>
          <a:off x="19494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79375</xdr:colOff>
      <xdr:row>59</xdr:row>
      <xdr:rowOff>64770</xdr:rowOff>
    </xdr:from>
    <xdr:to>
      <xdr:col>28</xdr:col>
      <xdr:colOff>548640</xdr:colOff>
      <xdr:row>60</xdr:row>
      <xdr:rowOff>151765</xdr:rowOff>
    </xdr:to>
    <xdr:sp macro="" textlink="">
      <xdr:nvSpPr>
        <xdr:cNvPr id="11029" name="テキスト ボックス 789"/>
        <xdr:cNvSpPr txBox="1"/>
      </xdr:nvSpPr>
      <xdr:spPr>
        <a:xfrm>
          <a:off x="19310350" y="10180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2,322</a:t>
          </a:r>
          <a:endParaRPr kumimoji="1" lang="ja-JP" altLang="en-US" sz="1000" b="1">
            <a:solidFill>
              <a:srgbClr val="FF0000"/>
            </a:solidFill>
            <a:latin typeface="ＭＳ Ｐゴシック"/>
          </a:endParaRPr>
        </a:p>
      </xdr:txBody>
    </xdr:sp>
    <xdr:clientData/>
  </xdr:twoCellAnchor>
  <xdr:twoCellAnchor>
    <xdr:from>
      <xdr:col>27</xdr:col>
      <xdr:colOff>60325</xdr:colOff>
      <xdr:row>58</xdr:row>
      <xdr:rowOff>144145</xdr:rowOff>
    </xdr:from>
    <xdr:to>
      <xdr:col>27</xdr:col>
      <xdr:colOff>161925</xdr:colOff>
      <xdr:row>59</xdr:row>
      <xdr:rowOff>74930</xdr:rowOff>
    </xdr:to>
    <xdr:sp macro="" textlink="">
      <xdr:nvSpPr>
        <xdr:cNvPr id="11030" name="円/楕円 790"/>
        <xdr:cNvSpPr/>
      </xdr:nvSpPr>
      <xdr:spPr>
        <a:xfrm>
          <a:off x="18605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561975</xdr:colOff>
      <xdr:row>59</xdr:row>
      <xdr:rowOff>65405</xdr:rowOff>
    </xdr:from>
    <xdr:to>
      <xdr:col>27</xdr:col>
      <xdr:colOff>345440</xdr:colOff>
      <xdr:row>60</xdr:row>
      <xdr:rowOff>152400</xdr:rowOff>
    </xdr:to>
    <xdr:sp macro="" textlink="">
      <xdr:nvSpPr>
        <xdr:cNvPr id="11031" name="テキスト ボックス 791"/>
        <xdr:cNvSpPr txBox="1"/>
      </xdr:nvSpPr>
      <xdr:spPr>
        <a:xfrm>
          <a:off x="18421350" y="10180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2,315</a:t>
          </a:r>
          <a:endParaRPr kumimoji="1" lang="ja-JP" altLang="en-US" sz="1000" b="1">
            <a:solidFill>
              <a:srgbClr val="FF0000"/>
            </a:solidFill>
            <a:latin typeface="ＭＳ Ｐゴシック"/>
          </a:endParaRPr>
        </a:p>
      </xdr:txBody>
    </xdr:sp>
    <xdr:clientData/>
  </xdr:twoCellAnchor>
  <xdr:twoCellAnchor>
    <xdr:from>
      <xdr:col>26</xdr:col>
      <xdr:colOff>428625</xdr:colOff>
      <xdr:row>63</xdr:row>
      <xdr:rowOff>57150</xdr:rowOff>
    </xdr:from>
    <xdr:to>
      <xdr:col>33</xdr:col>
      <xdr:colOff>314325</xdr:colOff>
      <xdr:row>65</xdr:row>
      <xdr:rowOff>31750</xdr:rowOff>
    </xdr:to>
    <xdr:sp macro="" textlink="">
      <xdr:nvSpPr>
        <xdr:cNvPr id="11032"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11033" name="正方形/長方形 79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11034" name="正方形/長方形 79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11035" name="正方形/長方形 79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11036" name="正方形/長方形 79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11037" name="正方形/長方形 79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11038" name="正方形/長方形 79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1039" name="正方形/長方形 79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390525</xdr:colOff>
      <xdr:row>67</xdr:row>
      <xdr:rowOff>6350</xdr:rowOff>
    </xdr:from>
    <xdr:to>
      <xdr:col>27</xdr:col>
      <xdr:colOff>54610</xdr:colOff>
      <xdr:row>68</xdr:row>
      <xdr:rowOff>59690</xdr:rowOff>
    </xdr:to>
    <xdr:sp macro="" textlink="">
      <xdr:nvSpPr>
        <xdr:cNvPr id="11040" name="テキスト ボックス 800"/>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26</xdr:col>
      <xdr:colOff>428625</xdr:colOff>
      <xdr:row>81</xdr:row>
      <xdr:rowOff>82550</xdr:rowOff>
    </xdr:from>
    <xdr:to>
      <xdr:col>33</xdr:col>
      <xdr:colOff>314325</xdr:colOff>
      <xdr:row>81</xdr:row>
      <xdr:rowOff>82550</xdr:rowOff>
    </xdr:to>
    <xdr:cxnSp macro="">
      <xdr:nvCxnSpPr>
        <xdr:cNvPr id="11041" name="直線コネクタ 80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11042" name="直線コネクタ 80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78</xdr:row>
      <xdr:rowOff>73660</xdr:rowOff>
    </xdr:from>
    <xdr:to>
      <xdr:col>26</xdr:col>
      <xdr:colOff>427990</xdr:colOff>
      <xdr:row>79</xdr:row>
      <xdr:rowOff>161290</xdr:rowOff>
    </xdr:to>
    <xdr:sp macro="" textlink="">
      <xdr:nvSpPr>
        <xdr:cNvPr id="11043" name="テキスト ボックス 803"/>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26</xdr:col>
      <xdr:colOff>428625</xdr:colOff>
      <xdr:row>77</xdr:row>
      <xdr:rowOff>6350</xdr:rowOff>
    </xdr:from>
    <xdr:to>
      <xdr:col>33</xdr:col>
      <xdr:colOff>314325</xdr:colOff>
      <xdr:row>77</xdr:row>
      <xdr:rowOff>6350</xdr:rowOff>
    </xdr:to>
    <xdr:cxnSp macro="">
      <xdr:nvCxnSpPr>
        <xdr:cNvPr id="11044" name="直線コネクタ 80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76</xdr:row>
      <xdr:rowOff>35560</xdr:rowOff>
    </xdr:from>
    <xdr:to>
      <xdr:col>26</xdr:col>
      <xdr:colOff>428625</xdr:colOff>
      <xdr:row>77</xdr:row>
      <xdr:rowOff>123190</xdr:rowOff>
    </xdr:to>
    <xdr:sp macro="" textlink="">
      <xdr:nvSpPr>
        <xdr:cNvPr id="11045" name="テキスト ボックス 80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twoCellAnchor>
  <xdr:twoCellAnchor>
    <xdr:from>
      <xdr:col>26</xdr:col>
      <xdr:colOff>428625</xdr:colOff>
      <xdr:row>74</xdr:row>
      <xdr:rowOff>139700</xdr:rowOff>
    </xdr:from>
    <xdr:to>
      <xdr:col>33</xdr:col>
      <xdr:colOff>314325</xdr:colOff>
      <xdr:row>74</xdr:row>
      <xdr:rowOff>139700</xdr:rowOff>
    </xdr:to>
    <xdr:cxnSp macro="">
      <xdr:nvCxnSpPr>
        <xdr:cNvPr id="11046" name="直線コネクタ 80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73</xdr:row>
      <xdr:rowOff>168910</xdr:rowOff>
    </xdr:from>
    <xdr:to>
      <xdr:col>26</xdr:col>
      <xdr:colOff>428625</xdr:colOff>
      <xdr:row>75</xdr:row>
      <xdr:rowOff>84455</xdr:rowOff>
    </xdr:to>
    <xdr:sp macro="" textlink="">
      <xdr:nvSpPr>
        <xdr:cNvPr id="11047" name="テキスト ボックス 807"/>
        <xdr:cNvSpPr txBox="1"/>
      </xdr:nvSpPr>
      <xdr:spPr>
        <a:xfrm>
          <a:off x="17692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26</xdr:col>
      <xdr:colOff>428625</xdr:colOff>
      <xdr:row>72</xdr:row>
      <xdr:rowOff>101600</xdr:rowOff>
    </xdr:from>
    <xdr:to>
      <xdr:col>33</xdr:col>
      <xdr:colOff>314325</xdr:colOff>
      <xdr:row>72</xdr:row>
      <xdr:rowOff>101600</xdr:rowOff>
    </xdr:to>
    <xdr:cxnSp macro="">
      <xdr:nvCxnSpPr>
        <xdr:cNvPr id="11048" name="直線コネクタ 80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71</xdr:row>
      <xdr:rowOff>130810</xdr:rowOff>
    </xdr:from>
    <xdr:to>
      <xdr:col>26</xdr:col>
      <xdr:colOff>428625</xdr:colOff>
      <xdr:row>73</xdr:row>
      <xdr:rowOff>46990</xdr:rowOff>
    </xdr:to>
    <xdr:sp macro="" textlink="">
      <xdr:nvSpPr>
        <xdr:cNvPr id="11049" name="テキスト ボックス 809"/>
        <xdr:cNvSpPr txBox="1"/>
      </xdr:nvSpPr>
      <xdr:spPr>
        <a:xfrm>
          <a:off x="17692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twoCellAnchor>
  <xdr:twoCellAnchor>
    <xdr:from>
      <xdr:col>26</xdr:col>
      <xdr:colOff>428625</xdr:colOff>
      <xdr:row>70</xdr:row>
      <xdr:rowOff>63500</xdr:rowOff>
    </xdr:from>
    <xdr:to>
      <xdr:col>33</xdr:col>
      <xdr:colOff>314325</xdr:colOff>
      <xdr:row>70</xdr:row>
      <xdr:rowOff>63500</xdr:rowOff>
    </xdr:to>
    <xdr:cxnSp macro="">
      <xdr:nvCxnSpPr>
        <xdr:cNvPr id="11050" name="直線コネクタ 81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69</xdr:row>
      <xdr:rowOff>92710</xdr:rowOff>
    </xdr:from>
    <xdr:to>
      <xdr:col>26</xdr:col>
      <xdr:colOff>428625</xdr:colOff>
      <xdr:row>71</xdr:row>
      <xdr:rowOff>8890</xdr:rowOff>
    </xdr:to>
    <xdr:sp macro="" textlink="">
      <xdr:nvSpPr>
        <xdr:cNvPr id="11051" name="テキスト ボックス 811"/>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twoCellAnchor>
  <xdr:twoCellAnchor>
    <xdr:from>
      <xdr:col>26</xdr:col>
      <xdr:colOff>428625</xdr:colOff>
      <xdr:row>68</xdr:row>
      <xdr:rowOff>25400</xdr:rowOff>
    </xdr:from>
    <xdr:to>
      <xdr:col>33</xdr:col>
      <xdr:colOff>314325</xdr:colOff>
      <xdr:row>68</xdr:row>
      <xdr:rowOff>25400</xdr:rowOff>
    </xdr:to>
    <xdr:cxnSp macro="">
      <xdr:nvCxnSpPr>
        <xdr:cNvPr id="11052" name="直線コネクタ 81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67</xdr:row>
      <xdr:rowOff>54610</xdr:rowOff>
    </xdr:from>
    <xdr:to>
      <xdr:col>26</xdr:col>
      <xdr:colOff>428625</xdr:colOff>
      <xdr:row>68</xdr:row>
      <xdr:rowOff>141605</xdr:rowOff>
    </xdr:to>
    <xdr:sp macro="" textlink="">
      <xdr:nvSpPr>
        <xdr:cNvPr id="11053" name="テキスト ボックス 813"/>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105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19685</xdr:rowOff>
    </xdr:from>
    <xdr:to>
      <xdr:col>32</xdr:col>
      <xdr:colOff>186055</xdr:colOff>
      <xdr:row>78</xdr:row>
      <xdr:rowOff>63500</xdr:rowOff>
    </xdr:to>
    <xdr:cxnSp macro="">
      <xdr:nvCxnSpPr>
        <xdr:cNvPr id="11055" name="直線コネクタ 815"/>
        <xdr:cNvCxnSpPr/>
      </xdr:nvCxnSpPr>
      <xdr:spPr>
        <a:xfrm flipV="1">
          <a:off x="22159595" y="12192635"/>
          <a:ext cx="635"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78</xdr:row>
      <xdr:rowOff>67310</xdr:rowOff>
    </xdr:from>
    <xdr:to>
      <xdr:col>33</xdr:col>
      <xdr:colOff>86360</xdr:colOff>
      <xdr:row>79</xdr:row>
      <xdr:rowOff>154940</xdr:rowOff>
    </xdr:to>
    <xdr:sp macro="" textlink="">
      <xdr:nvSpPr>
        <xdr:cNvPr id="11056" name="繰出金最小値テキスト"/>
        <xdr:cNvSpPr txBox="1"/>
      </xdr:nvSpPr>
      <xdr:spPr>
        <a:xfrm>
          <a:off x="22212300" y="1344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twoCellAnchor>
  <xdr:twoCellAnchor>
    <xdr:from>
      <xdr:col>32</xdr:col>
      <xdr:colOff>98425</xdr:colOff>
      <xdr:row>78</xdr:row>
      <xdr:rowOff>63500</xdr:rowOff>
    </xdr:from>
    <xdr:to>
      <xdr:col>32</xdr:col>
      <xdr:colOff>276225</xdr:colOff>
      <xdr:row>78</xdr:row>
      <xdr:rowOff>63500</xdr:rowOff>
    </xdr:to>
    <xdr:cxnSp macro="">
      <xdr:nvCxnSpPr>
        <xdr:cNvPr id="11057" name="直線コネクタ 817"/>
        <xdr:cNvCxnSpPr/>
      </xdr:nvCxnSpPr>
      <xdr:spPr>
        <a:xfrm>
          <a:off x="22072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69</xdr:row>
      <xdr:rowOff>137795</xdr:rowOff>
    </xdr:from>
    <xdr:to>
      <xdr:col>33</xdr:col>
      <xdr:colOff>149860</xdr:colOff>
      <xdr:row>71</xdr:row>
      <xdr:rowOff>53975</xdr:rowOff>
    </xdr:to>
    <xdr:sp macro="" textlink="">
      <xdr:nvSpPr>
        <xdr:cNvPr id="11058" name="繰出金最大値テキスト"/>
        <xdr:cNvSpPr txBox="1"/>
      </xdr:nvSpPr>
      <xdr:spPr>
        <a:xfrm>
          <a:off x="22212300" y="119678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twoCellAnchor>
  <xdr:twoCellAnchor>
    <xdr:from>
      <xdr:col>32</xdr:col>
      <xdr:colOff>98425</xdr:colOff>
      <xdr:row>71</xdr:row>
      <xdr:rowOff>19685</xdr:rowOff>
    </xdr:from>
    <xdr:to>
      <xdr:col>32</xdr:col>
      <xdr:colOff>276225</xdr:colOff>
      <xdr:row>71</xdr:row>
      <xdr:rowOff>19685</xdr:rowOff>
    </xdr:to>
    <xdr:cxnSp macro="">
      <xdr:nvCxnSpPr>
        <xdr:cNvPr id="11059" name="直線コネクタ 819"/>
        <xdr:cNvCxnSpPr/>
      </xdr:nvCxnSpPr>
      <xdr:spPr>
        <a:xfrm>
          <a:off x="22072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107950</xdr:rowOff>
    </xdr:from>
    <xdr:to>
      <xdr:col>32</xdr:col>
      <xdr:colOff>187325</xdr:colOff>
      <xdr:row>76</xdr:row>
      <xdr:rowOff>140970</xdr:rowOff>
    </xdr:to>
    <xdr:cxnSp macro="">
      <xdr:nvCxnSpPr>
        <xdr:cNvPr id="11060" name="直線コネクタ 820"/>
        <xdr:cNvCxnSpPr/>
      </xdr:nvCxnSpPr>
      <xdr:spPr>
        <a:xfrm flipV="1">
          <a:off x="21323300" y="131381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76</xdr:row>
      <xdr:rowOff>167005</xdr:rowOff>
    </xdr:from>
    <xdr:to>
      <xdr:col>33</xdr:col>
      <xdr:colOff>86360</xdr:colOff>
      <xdr:row>78</xdr:row>
      <xdr:rowOff>82550</xdr:rowOff>
    </xdr:to>
    <xdr:sp macro="" textlink="">
      <xdr:nvSpPr>
        <xdr:cNvPr id="11061" name="繰出金平均値テキスト"/>
        <xdr:cNvSpPr txBox="1"/>
      </xdr:nvSpPr>
      <xdr:spPr>
        <a:xfrm>
          <a:off x="22212300" y="1319720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twoCellAnchor>
  <xdr:twoCellAnchor>
    <xdr:from>
      <xdr:col>32</xdr:col>
      <xdr:colOff>136525</xdr:colOff>
      <xdr:row>77</xdr:row>
      <xdr:rowOff>17780</xdr:rowOff>
    </xdr:from>
    <xdr:to>
      <xdr:col>32</xdr:col>
      <xdr:colOff>238125</xdr:colOff>
      <xdr:row>77</xdr:row>
      <xdr:rowOff>118745</xdr:rowOff>
    </xdr:to>
    <xdr:sp macro="" textlink="">
      <xdr:nvSpPr>
        <xdr:cNvPr id="11062" name="フローチャート : 判断 822"/>
        <xdr:cNvSpPr/>
      </xdr:nvSpPr>
      <xdr:spPr>
        <a:xfrm>
          <a:off x="221107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140970</xdr:rowOff>
    </xdr:from>
    <xdr:to>
      <xdr:col>31</xdr:col>
      <xdr:colOff>34925</xdr:colOff>
      <xdr:row>76</xdr:row>
      <xdr:rowOff>152400</xdr:rowOff>
    </xdr:to>
    <xdr:cxnSp macro="">
      <xdr:nvCxnSpPr>
        <xdr:cNvPr id="11063" name="直線コネクタ 823"/>
        <xdr:cNvCxnSpPr/>
      </xdr:nvCxnSpPr>
      <xdr:spPr>
        <a:xfrm flipV="1">
          <a:off x="20434300" y="13171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10795</xdr:rowOff>
    </xdr:from>
    <xdr:to>
      <xdr:col>31</xdr:col>
      <xdr:colOff>85725</xdr:colOff>
      <xdr:row>77</xdr:row>
      <xdr:rowOff>112395</xdr:rowOff>
    </xdr:to>
    <xdr:sp macro="" textlink="">
      <xdr:nvSpPr>
        <xdr:cNvPr id="11064" name="フローチャート : 判断 824"/>
        <xdr:cNvSpPr/>
      </xdr:nvSpPr>
      <xdr:spPr>
        <a:xfrm>
          <a:off x="21272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30</xdr:col>
      <xdr:colOff>453390</xdr:colOff>
      <xdr:row>77</xdr:row>
      <xdr:rowOff>103505</xdr:rowOff>
    </xdr:from>
    <xdr:to>
      <xdr:col>31</xdr:col>
      <xdr:colOff>301625</xdr:colOff>
      <xdr:row>79</xdr:row>
      <xdr:rowOff>19685</xdr:rowOff>
    </xdr:to>
    <xdr:sp macro="" textlink="">
      <xdr:nvSpPr>
        <xdr:cNvPr id="11065" name="テキスト ボックス 825"/>
        <xdr:cNvSpPr txBox="1"/>
      </xdr:nvSpPr>
      <xdr:spPr>
        <a:xfrm>
          <a:off x="21055965" y="13305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twoCellAnchor>
  <xdr:twoCellAnchor>
    <xdr:from>
      <xdr:col>28</xdr:col>
      <xdr:colOff>314325</xdr:colOff>
      <xdr:row>76</xdr:row>
      <xdr:rowOff>152400</xdr:rowOff>
    </xdr:from>
    <xdr:to>
      <xdr:col>29</xdr:col>
      <xdr:colOff>517525</xdr:colOff>
      <xdr:row>76</xdr:row>
      <xdr:rowOff>166370</xdr:rowOff>
    </xdr:to>
    <xdr:cxnSp macro="">
      <xdr:nvCxnSpPr>
        <xdr:cNvPr id="11066" name="直線コネクタ 826"/>
        <xdr:cNvCxnSpPr/>
      </xdr:nvCxnSpPr>
      <xdr:spPr>
        <a:xfrm flipV="1">
          <a:off x="19545300" y="13182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21590</xdr:rowOff>
    </xdr:from>
    <xdr:to>
      <xdr:col>29</xdr:col>
      <xdr:colOff>568325</xdr:colOff>
      <xdr:row>77</xdr:row>
      <xdr:rowOff>123190</xdr:rowOff>
    </xdr:to>
    <xdr:sp macro="" textlink="">
      <xdr:nvSpPr>
        <xdr:cNvPr id="11067" name="フローチャート : 判断 827"/>
        <xdr:cNvSpPr/>
      </xdr:nvSpPr>
      <xdr:spPr>
        <a:xfrm>
          <a:off x="2038350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29</xdr:col>
      <xdr:colOff>250190</xdr:colOff>
      <xdr:row>77</xdr:row>
      <xdr:rowOff>114300</xdr:rowOff>
    </xdr:from>
    <xdr:to>
      <xdr:col>30</xdr:col>
      <xdr:colOff>98425</xdr:colOff>
      <xdr:row>79</xdr:row>
      <xdr:rowOff>30480</xdr:rowOff>
    </xdr:to>
    <xdr:sp macro="" textlink="">
      <xdr:nvSpPr>
        <xdr:cNvPr id="11068" name="テキスト ボックス 828"/>
        <xdr:cNvSpPr txBox="1"/>
      </xdr:nvSpPr>
      <xdr:spPr>
        <a:xfrm>
          <a:off x="20166965" y="13315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twoCellAnchor>
  <xdr:twoCellAnchor>
    <xdr:from>
      <xdr:col>27</xdr:col>
      <xdr:colOff>111125</xdr:colOff>
      <xdr:row>76</xdr:row>
      <xdr:rowOff>158115</xdr:rowOff>
    </xdr:from>
    <xdr:to>
      <xdr:col>28</xdr:col>
      <xdr:colOff>314325</xdr:colOff>
      <xdr:row>76</xdr:row>
      <xdr:rowOff>166370</xdr:rowOff>
    </xdr:to>
    <xdr:cxnSp macro="">
      <xdr:nvCxnSpPr>
        <xdr:cNvPr id="11069" name="直線コネクタ 829"/>
        <xdr:cNvCxnSpPr/>
      </xdr:nvCxnSpPr>
      <xdr:spPr>
        <a:xfrm>
          <a:off x="18656300" y="13188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24765</xdr:rowOff>
    </xdr:from>
    <xdr:to>
      <xdr:col>28</xdr:col>
      <xdr:colOff>365125</xdr:colOff>
      <xdr:row>77</xdr:row>
      <xdr:rowOff>126365</xdr:rowOff>
    </xdr:to>
    <xdr:sp macro="" textlink="">
      <xdr:nvSpPr>
        <xdr:cNvPr id="11070" name="フローチャート : 判断 830"/>
        <xdr:cNvSpPr/>
      </xdr:nvSpPr>
      <xdr:spPr>
        <a:xfrm>
          <a:off x="19494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46990</xdr:colOff>
      <xdr:row>77</xdr:row>
      <xdr:rowOff>117475</xdr:rowOff>
    </xdr:from>
    <xdr:to>
      <xdr:col>28</xdr:col>
      <xdr:colOff>581025</xdr:colOff>
      <xdr:row>79</xdr:row>
      <xdr:rowOff>33655</xdr:rowOff>
    </xdr:to>
    <xdr:sp macro="" textlink="">
      <xdr:nvSpPr>
        <xdr:cNvPr id="11071" name="テキスト ボックス 831"/>
        <xdr:cNvSpPr txBox="1"/>
      </xdr:nvSpPr>
      <xdr:spPr>
        <a:xfrm>
          <a:off x="19277965" y="13319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twoCellAnchor>
  <xdr:twoCellAnchor>
    <xdr:from>
      <xdr:col>27</xdr:col>
      <xdr:colOff>60325</xdr:colOff>
      <xdr:row>77</xdr:row>
      <xdr:rowOff>26035</xdr:rowOff>
    </xdr:from>
    <xdr:to>
      <xdr:col>27</xdr:col>
      <xdr:colOff>161925</xdr:colOff>
      <xdr:row>77</xdr:row>
      <xdr:rowOff>127635</xdr:rowOff>
    </xdr:to>
    <xdr:sp macro="" textlink="">
      <xdr:nvSpPr>
        <xdr:cNvPr id="11072" name="フローチャート : 判断 832"/>
        <xdr:cNvSpPr/>
      </xdr:nvSpPr>
      <xdr:spPr>
        <a:xfrm>
          <a:off x="18605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529590</xdr:colOff>
      <xdr:row>77</xdr:row>
      <xdr:rowOff>118745</xdr:rowOff>
    </xdr:from>
    <xdr:to>
      <xdr:col>27</xdr:col>
      <xdr:colOff>378460</xdr:colOff>
      <xdr:row>79</xdr:row>
      <xdr:rowOff>34925</xdr:rowOff>
    </xdr:to>
    <xdr:sp macro="" textlink="">
      <xdr:nvSpPr>
        <xdr:cNvPr id="11073" name="テキスト ボックス 833"/>
        <xdr:cNvSpPr txBox="1"/>
      </xdr:nvSpPr>
      <xdr:spPr>
        <a:xfrm>
          <a:off x="18388965" y="13320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twoCellAnchor>
  <xdr:twoCellAnchor editAs="oneCell">
    <xdr:from>
      <xdr:col>31</xdr:col>
      <xdr:colOff>682625</xdr:colOff>
      <xdr:row>81</xdr:row>
      <xdr:rowOff>80010</xdr:rowOff>
    </xdr:from>
    <xdr:to>
      <xdr:col>33</xdr:col>
      <xdr:colOff>72390</xdr:colOff>
      <xdr:row>82</xdr:row>
      <xdr:rowOff>167640</xdr:rowOff>
    </xdr:to>
    <xdr:sp macro="" textlink="">
      <xdr:nvSpPr>
        <xdr:cNvPr id="11074" name="テキスト ボックス 834"/>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30</xdr:col>
      <xdr:colOff>530225</xdr:colOff>
      <xdr:row>81</xdr:row>
      <xdr:rowOff>80010</xdr:rowOff>
    </xdr:from>
    <xdr:to>
      <xdr:col>31</xdr:col>
      <xdr:colOff>606425</xdr:colOff>
      <xdr:row>82</xdr:row>
      <xdr:rowOff>167640</xdr:rowOff>
    </xdr:to>
    <xdr:sp macro="" textlink="">
      <xdr:nvSpPr>
        <xdr:cNvPr id="11075" name="テキスト ボックス 83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29</xdr:col>
      <xdr:colOff>327025</xdr:colOff>
      <xdr:row>81</xdr:row>
      <xdr:rowOff>80010</xdr:rowOff>
    </xdr:from>
    <xdr:to>
      <xdr:col>30</xdr:col>
      <xdr:colOff>402590</xdr:colOff>
      <xdr:row>82</xdr:row>
      <xdr:rowOff>167640</xdr:rowOff>
    </xdr:to>
    <xdr:sp macro="" textlink="">
      <xdr:nvSpPr>
        <xdr:cNvPr id="11076" name="テキスト ボックス 836"/>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28</xdr:col>
      <xdr:colOff>123825</xdr:colOff>
      <xdr:row>81</xdr:row>
      <xdr:rowOff>80010</xdr:rowOff>
    </xdr:from>
    <xdr:to>
      <xdr:col>29</xdr:col>
      <xdr:colOff>200025</xdr:colOff>
      <xdr:row>82</xdr:row>
      <xdr:rowOff>167640</xdr:rowOff>
    </xdr:to>
    <xdr:sp macro="" textlink="">
      <xdr:nvSpPr>
        <xdr:cNvPr id="11077" name="テキスト ボックス 83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26</xdr:col>
      <xdr:colOff>606425</xdr:colOff>
      <xdr:row>81</xdr:row>
      <xdr:rowOff>80010</xdr:rowOff>
    </xdr:from>
    <xdr:to>
      <xdr:col>27</xdr:col>
      <xdr:colOff>682625</xdr:colOff>
      <xdr:row>82</xdr:row>
      <xdr:rowOff>167640</xdr:rowOff>
    </xdr:to>
    <xdr:sp macro="" textlink="">
      <xdr:nvSpPr>
        <xdr:cNvPr id="11078" name="テキスト ボックス 83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32</xdr:col>
      <xdr:colOff>136525</xdr:colOff>
      <xdr:row>76</xdr:row>
      <xdr:rowOff>57150</xdr:rowOff>
    </xdr:from>
    <xdr:to>
      <xdr:col>32</xdr:col>
      <xdr:colOff>238125</xdr:colOff>
      <xdr:row>76</xdr:row>
      <xdr:rowOff>158750</xdr:rowOff>
    </xdr:to>
    <xdr:sp macro="" textlink="">
      <xdr:nvSpPr>
        <xdr:cNvPr id="11079" name="円/楕円 839"/>
        <xdr:cNvSpPr/>
      </xdr:nvSpPr>
      <xdr:spPr>
        <a:xfrm>
          <a:off x="221107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32</xdr:col>
      <xdr:colOff>238125</xdr:colOff>
      <xdr:row>75</xdr:row>
      <xdr:rowOff>80010</xdr:rowOff>
    </xdr:from>
    <xdr:to>
      <xdr:col>33</xdr:col>
      <xdr:colOff>86360</xdr:colOff>
      <xdr:row>76</xdr:row>
      <xdr:rowOff>167640</xdr:rowOff>
    </xdr:to>
    <xdr:sp macro="" textlink="">
      <xdr:nvSpPr>
        <xdr:cNvPr id="11080" name="繰出金該当値テキスト"/>
        <xdr:cNvSpPr txBox="1"/>
      </xdr:nvSpPr>
      <xdr:spPr>
        <a:xfrm>
          <a:off x="22212300" y="12938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59,134</a:t>
          </a:r>
          <a:endParaRPr kumimoji="1" lang="ja-JP" altLang="en-US" sz="1000" b="1">
            <a:solidFill>
              <a:srgbClr val="FF0000"/>
            </a:solidFill>
            <a:latin typeface="ＭＳ Ｐゴシック"/>
          </a:endParaRPr>
        </a:p>
      </xdr:txBody>
    </xdr:sp>
    <xdr:clientData/>
  </xdr:twoCellAnchor>
  <xdr:twoCellAnchor>
    <xdr:from>
      <xdr:col>30</xdr:col>
      <xdr:colOff>669925</xdr:colOff>
      <xdr:row>76</xdr:row>
      <xdr:rowOff>90170</xdr:rowOff>
    </xdr:from>
    <xdr:to>
      <xdr:col>31</xdr:col>
      <xdr:colOff>85725</xdr:colOff>
      <xdr:row>77</xdr:row>
      <xdr:rowOff>20320</xdr:rowOff>
    </xdr:to>
    <xdr:sp macro="" textlink="">
      <xdr:nvSpPr>
        <xdr:cNvPr id="11081" name="円/楕円 841"/>
        <xdr:cNvSpPr/>
      </xdr:nvSpPr>
      <xdr:spPr>
        <a:xfrm>
          <a:off x="212725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30</xdr:col>
      <xdr:colOff>453390</xdr:colOff>
      <xdr:row>75</xdr:row>
      <xdr:rowOff>36830</xdr:rowOff>
    </xdr:from>
    <xdr:to>
      <xdr:col>31</xdr:col>
      <xdr:colOff>301625</xdr:colOff>
      <xdr:row>76</xdr:row>
      <xdr:rowOff>124460</xdr:rowOff>
    </xdr:to>
    <xdr:sp macro="" textlink="">
      <xdr:nvSpPr>
        <xdr:cNvPr id="11082" name="テキスト ボックス 842"/>
        <xdr:cNvSpPr txBox="1"/>
      </xdr:nvSpPr>
      <xdr:spPr>
        <a:xfrm>
          <a:off x="21055965" y="12895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54,858</a:t>
          </a:r>
          <a:endParaRPr kumimoji="1" lang="ja-JP" altLang="en-US" sz="1000" b="1">
            <a:solidFill>
              <a:srgbClr val="FF0000"/>
            </a:solidFill>
            <a:latin typeface="ＭＳ Ｐゴシック"/>
          </a:endParaRPr>
        </a:p>
      </xdr:txBody>
    </xdr:sp>
    <xdr:clientData/>
  </xdr:twoCellAnchor>
  <xdr:twoCellAnchor>
    <xdr:from>
      <xdr:col>29</xdr:col>
      <xdr:colOff>466725</xdr:colOff>
      <xdr:row>76</xdr:row>
      <xdr:rowOff>101600</xdr:rowOff>
    </xdr:from>
    <xdr:to>
      <xdr:col>29</xdr:col>
      <xdr:colOff>568325</xdr:colOff>
      <xdr:row>77</xdr:row>
      <xdr:rowOff>31750</xdr:rowOff>
    </xdr:to>
    <xdr:sp macro="" textlink="">
      <xdr:nvSpPr>
        <xdr:cNvPr id="11083" name="円/楕円 843"/>
        <xdr:cNvSpPr/>
      </xdr:nvSpPr>
      <xdr:spPr>
        <a:xfrm>
          <a:off x="20383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29</xdr:col>
      <xdr:colOff>250190</xdr:colOff>
      <xdr:row>75</xdr:row>
      <xdr:rowOff>48260</xdr:rowOff>
    </xdr:from>
    <xdr:to>
      <xdr:col>30</xdr:col>
      <xdr:colOff>98425</xdr:colOff>
      <xdr:row>76</xdr:row>
      <xdr:rowOff>135890</xdr:rowOff>
    </xdr:to>
    <xdr:sp macro="" textlink="">
      <xdr:nvSpPr>
        <xdr:cNvPr id="11084" name="テキスト ボックス 844"/>
        <xdr:cNvSpPr txBox="1"/>
      </xdr:nvSpPr>
      <xdr:spPr>
        <a:xfrm>
          <a:off x="20166965" y="12907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53,338</a:t>
          </a:r>
          <a:endParaRPr kumimoji="1" lang="ja-JP" altLang="en-US" sz="1000" b="1">
            <a:solidFill>
              <a:srgbClr val="FF0000"/>
            </a:solidFill>
            <a:latin typeface="ＭＳ Ｐゴシック"/>
          </a:endParaRPr>
        </a:p>
      </xdr:txBody>
    </xdr:sp>
    <xdr:clientData/>
  </xdr:twoCellAnchor>
  <xdr:twoCellAnchor>
    <xdr:from>
      <xdr:col>28</xdr:col>
      <xdr:colOff>263525</xdr:colOff>
      <xdr:row>76</xdr:row>
      <xdr:rowOff>114935</xdr:rowOff>
    </xdr:from>
    <xdr:to>
      <xdr:col>28</xdr:col>
      <xdr:colOff>365125</xdr:colOff>
      <xdr:row>77</xdr:row>
      <xdr:rowOff>45085</xdr:rowOff>
    </xdr:to>
    <xdr:sp macro="" textlink="">
      <xdr:nvSpPr>
        <xdr:cNvPr id="11085" name="円/楕円 845"/>
        <xdr:cNvSpPr/>
      </xdr:nvSpPr>
      <xdr:spPr>
        <a:xfrm>
          <a:off x="19494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46990</xdr:colOff>
      <xdr:row>75</xdr:row>
      <xdr:rowOff>61595</xdr:rowOff>
    </xdr:from>
    <xdr:to>
      <xdr:col>28</xdr:col>
      <xdr:colOff>581025</xdr:colOff>
      <xdr:row>76</xdr:row>
      <xdr:rowOff>149225</xdr:rowOff>
    </xdr:to>
    <xdr:sp macro="" textlink="">
      <xdr:nvSpPr>
        <xdr:cNvPr id="11086" name="テキスト ボックス 846"/>
        <xdr:cNvSpPr txBox="1"/>
      </xdr:nvSpPr>
      <xdr:spPr>
        <a:xfrm>
          <a:off x="19277965" y="12920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51,552</a:t>
          </a:r>
          <a:endParaRPr kumimoji="1" lang="ja-JP" altLang="en-US" sz="1000" b="1">
            <a:solidFill>
              <a:srgbClr val="FF0000"/>
            </a:solidFill>
            <a:latin typeface="ＭＳ Ｐゴシック"/>
          </a:endParaRPr>
        </a:p>
      </xdr:txBody>
    </xdr:sp>
    <xdr:clientData/>
  </xdr:twoCellAnchor>
  <xdr:twoCellAnchor>
    <xdr:from>
      <xdr:col>27</xdr:col>
      <xdr:colOff>60325</xdr:colOff>
      <xdr:row>76</xdr:row>
      <xdr:rowOff>107315</xdr:rowOff>
    </xdr:from>
    <xdr:to>
      <xdr:col>27</xdr:col>
      <xdr:colOff>161925</xdr:colOff>
      <xdr:row>77</xdr:row>
      <xdr:rowOff>37465</xdr:rowOff>
    </xdr:to>
    <xdr:sp macro="" textlink="">
      <xdr:nvSpPr>
        <xdr:cNvPr id="11087" name="円/楕円 847"/>
        <xdr:cNvSpPr/>
      </xdr:nvSpPr>
      <xdr:spPr>
        <a:xfrm>
          <a:off x="18605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529590</xdr:colOff>
      <xdr:row>75</xdr:row>
      <xdr:rowOff>53975</xdr:rowOff>
    </xdr:from>
    <xdr:to>
      <xdr:col>27</xdr:col>
      <xdr:colOff>378460</xdr:colOff>
      <xdr:row>76</xdr:row>
      <xdr:rowOff>140970</xdr:rowOff>
    </xdr:to>
    <xdr:sp macro="" textlink="">
      <xdr:nvSpPr>
        <xdr:cNvPr id="11088" name="テキスト ボックス 848"/>
        <xdr:cNvSpPr txBox="1"/>
      </xdr:nvSpPr>
      <xdr:spPr>
        <a:xfrm>
          <a:off x="18388965" y="12912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52,554</a:t>
          </a:r>
          <a:endParaRPr kumimoji="1" lang="ja-JP" altLang="en-US" sz="1000" b="1">
            <a:solidFill>
              <a:srgbClr val="FF0000"/>
            </a:solidFill>
            <a:latin typeface="ＭＳ Ｐゴシック"/>
          </a:endParaRPr>
        </a:p>
      </xdr:txBody>
    </xdr:sp>
    <xdr:clientData/>
  </xdr:twoCellAnchor>
  <xdr:twoCellAnchor>
    <xdr:from>
      <xdr:col>26</xdr:col>
      <xdr:colOff>428625</xdr:colOff>
      <xdr:row>83</xdr:row>
      <xdr:rowOff>57150</xdr:rowOff>
    </xdr:from>
    <xdr:to>
      <xdr:col>33</xdr:col>
      <xdr:colOff>314325</xdr:colOff>
      <xdr:row>85</xdr:row>
      <xdr:rowOff>31750</xdr:rowOff>
    </xdr:to>
    <xdr:sp macro="" textlink="">
      <xdr:nvSpPr>
        <xdr:cNvPr id="11089"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11090" name="正方形/長方形 85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11091" name="正方形/長方形 85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11092" name="正方形/長方形 85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11093" name="正方形/長方形 85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11094" name="正方形/長方形 85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11095" name="正方形/長方形 85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1096" name="正方形/長方形 85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390525</xdr:colOff>
      <xdr:row>87</xdr:row>
      <xdr:rowOff>6350</xdr:rowOff>
    </xdr:from>
    <xdr:to>
      <xdr:col>27</xdr:col>
      <xdr:colOff>54610</xdr:colOff>
      <xdr:row>88</xdr:row>
      <xdr:rowOff>59690</xdr:rowOff>
    </xdr:to>
    <xdr:sp macro="" textlink="">
      <xdr:nvSpPr>
        <xdr:cNvPr id="11097" name="テキスト ボックス 857"/>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26</xdr:col>
      <xdr:colOff>428625</xdr:colOff>
      <xdr:row>101</xdr:row>
      <xdr:rowOff>82550</xdr:rowOff>
    </xdr:from>
    <xdr:to>
      <xdr:col>33</xdr:col>
      <xdr:colOff>314325</xdr:colOff>
      <xdr:row>101</xdr:row>
      <xdr:rowOff>82550</xdr:rowOff>
    </xdr:to>
    <xdr:cxnSp macro="">
      <xdr:nvCxnSpPr>
        <xdr:cNvPr id="11098" name="直線コネクタ 85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99060</xdr:rowOff>
    </xdr:from>
    <xdr:to>
      <xdr:col>33</xdr:col>
      <xdr:colOff>314325</xdr:colOff>
      <xdr:row>99</xdr:row>
      <xdr:rowOff>99060</xdr:rowOff>
    </xdr:to>
    <xdr:cxnSp macro="">
      <xdr:nvCxnSpPr>
        <xdr:cNvPr id="11099" name="直線コネクタ 859"/>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98</xdr:row>
      <xdr:rowOff>128270</xdr:rowOff>
    </xdr:from>
    <xdr:to>
      <xdr:col>26</xdr:col>
      <xdr:colOff>427990</xdr:colOff>
      <xdr:row>100</xdr:row>
      <xdr:rowOff>44450</xdr:rowOff>
    </xdr:to>
    <xdr:sp macro="" textlink="">
      <xdr:nvSpPr>
        <xdr:cNvPr id="11100" name="テキスト ボックス 860"/>
        <xdr:cNvSpPr txBox="1"/>
      </xdr:nvSpPr>
      <xdr:spPr>
        <a:xfrm>
          <a:off x="18039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26</xdr:col>
      <xdr:colOff>428625</xdr:colOff>
      <xdr:row>97</xdr:row>
      <xdr:rowOff>114935</xdr:rowOff>
    </xdr:from>
    <xdr:to>
      <xdr:col>33</xdr:col>
      <xdr:colOff>314325</xdr:colOff>
      <xdr:row>97</xdr:row>
      <xdr:rowOff>114935</xdr:rowOff>
    </xdr:to>
    <xdr:cxnSp macro="">
      <xdr:nvCxnSpPr>
        <xdr:cNvPr id="11101" name="直線コネクタ 861"/>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96</xdr:row>
      <xdr:rowOff>144145</xdr:rowOff>
    </xdr:from>
    <xdr:to>
      <xdr:col>26</xdr:col>
      <xdr:colOff>427990</xdr:colOff>
      <xdr:row>98</xdr:row>
      <xdr:rowOff>59690</xdr:rowOff>
    </xdr:to>
    <xdr:sp macro="" textlink="">
      <xdr:nvSpPr>
        <xdr:cNvPr id="11102" name="テキスト ボックス 862"/>
        <xdr:cNvSpPr txBox="1"/>
      </xdr:nvSpPr>
      <xdr:spPr>
        <a:xfrm>
          <a:off x="18039080" y="1660334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twoCellAnchor>
  <xdr:twoCellAnchor>
    <xdr:from>
      <xdr:col>26</xdr:col>
      <xdr:colOff>428625</xdr:colOff>
      <xdr:row>95</xdr:row>
      <xdr:rowOff>132080</xdr:rowOff>
    </xdr:from>
    <xdr:to>
      <xdr:col>33</xdr:col>
      <xdr:colOff>314325</xdr:colOff>
      <xdr:row>95</xdr:row>
      <xdr:rowOff>132080</xdr:rowOff>
    </xdr:to>
    <xdr:cxnSp macro="">
      <xdr:nvCxnSpPr>
        <xdr:cNvPr id="11103" name="直線コネクタ 863"/>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94</xdr:row>
      <xdr:rowOff>160655</xdr:rowOff>
    </xdr:from>
    <xdr:to>
      <xdr:col>26</xdr:col>
      <xdr:colOff>427990</xdr:colOff>
      <xdr:row>96</xdr:row>
      <xdr:rowOff>76835</xdr:rowOff>
    </xdr:to>
    <xdr:sp macro="" textlink="">
      <xdr:nvSpPr>
        <xdr:cNvPr id="11104" name="テキスト ボックス 864"/>
        <xdr:cNvSpPr txBox="1"/>
      </xdr:nvSpPr>
      <xdr:spPr>
        <a:xfrm>
          <a:off x="18039080" y="1627695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twoCellAnchor>
  <xdr:twoCellAnchor>
    <xdr:from>
      <xdr:col>26</xdr:col>
      <xdr:colOff>428625</xdr:colOff>
      <xdr:row>93</xdr:row>
      <xdr:rowOff>147955</xdr:rowOff>
    </xdr:from>
    <xdr:to>
      <xdr:col>33</xdr:col>
      <xdr:colOff>314325</xdr:colOff>
      <xdr:row>93</xdr:row>
      <xdr:rowOff>147955</xdr:rowOff>
    </xdr:to>
    <xdr:cxnSp macro="">
      <xdr:nvCxnSpPr>
        <xdr:cNvPr id="11105" name="直線コネクタ 865"/>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93</xdr:row>
      <xdr:rowOff>6350</xdr:rowOff>
    </xdr:from>
    <xdr:to>
      <xdr:col>26</xdr:col>
      <xdr:colOff>427990</xdr:colOff>
      <xdr:row>94</xdr:row>
      <xdr:rowOff>93345</xdr:rowOff>
    </xdr:to>
    <xdr:sp macro="" textlink="">
      <xdr:nvSpPr>
        <xdr:cNvPr id="11106" name="テキスト ボックス 866"/>
        <xdr:cNvSpPr txBox="1"/>
      </xdr:nvSpPr>
      <xdr:spPr>
        <a:xfrm>
          <a:off x="18039080" y="15951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twoCellAnchor>
  <xdr:twoCellAnchor>
    <xdr:from>
      <xdr:col>26</xdr:col>
      <xdr:colOff>428625</xdr:colOff>
      <xdr:row>91</xdr:row>
      <xdr:rowOff>164465</xdr:rowOff>
    </xdr:from>
    <xdr:to>
      <xdr:col>33</xdr:col>
      <xdr:colOff>314325</xdr:colOff>
      <xdr:row>91</xdr:row>
      <xdr:rowOff>164465</xdr:rowOff>
    </xdr:to>
    <xdr:cxnSp macro="">
      <xdr:nvCxnSpPr>
        <xdr:cNvPr id="11107" name="直線コネクタ 867"/>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115570</xdr:colOff>
      <xdr:row>91</xdr:row>
      <xdr:rowOff>22225</xdr:rowOff>
    </xdr:from>
    <xdr:to>
      <xdr:col>26</xdr:col>
      <xdr:colOff>427990</xdr:colOff>
      <xdr:row>92</xdr:row>
      <xdr:rowOff>109220</xdr:rowOff>
    </xdr:to>
    <xdr:sp macro="" textlink="">
      <xdr:nvSpPr>
        <xdr:cNvPr id="11108" name="テキスト ボックス 868"/>
        <xdr:cNvSpPr txBox="1"/>
      </xdr:nvSpPr>
      <xdr:spPr>
        <a:xfrm>
          <a:off x="17974945" y="1562417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twoCellAnchor>
  <xdr:twoCellAnchor>
    <xdr:from>
      <xdr:col>26</xdr:col>
      <xdr:colOff>428625</xdr:colOff>
      <xdr:row>90</xdr:row>
      <xdr:rowOff>8890</xdr:rowOff>
    </xdr:from>
    <xdr:to>
      <xdr:col>33</xdr:col>
      <xdr:colOff>314325</xdr:colOff>
      <xdr:row>90</xdr:row>
      <xdr:rowOff>8890</xdr:rowOff>
    </xdr:to>
    <xdr:cxnSp macro="">
      <xdr:nvCxnSpPr>
        <xdr:cNvPr id="11109" name="直線コネクタ 869"/>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115570</xdr:colOff>
      <xdr:row>89</xdr:row>
      <xdr:rowOff>38100</xdr:rowOff>
    </xdr:from>
    <xdr:to>
      <xdr:col>26</xdr:col>
      <xdr:colOff>427990</xdr:colOff>
      <xdr:row>90</xdr:row>
      <xdr:rowOff>125730</xdr:rowOff>
    </xdr:to>
    <xdr:sp macro="" textlink="">
      <xdr:nvSpPr>
        <xdr:cNvPr id="11110" name="テキスト ボックス 870"/>
        <xdr:cNvSpPr txBox="1"/>
      </xdr:nvSpPr>
      <xdr:spPr>
        <a:xfrm>
          <a:off x="17974945" y="1529715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twoCellAnchor>
  <xdr:twoCellAnchor>
    <xdr:from>
      <xdr:col>26</xdr:col>
      <xdr:colOff>428625</xdr:colOff>
      <xdr:row>88</xdr:row>
      <xdr:rowOff>25400</xdr:rowOff>
    </xdr:from>
    <xdr:to>
      <xdr:col>33</xdr:col>
      <xdr:colOff>314325</xdr:colOff>
      <xdr:row>88</xdr:row>
      <xdr:rowOff>25400</xdr:rowOff>
    </xdr:to>
    <xdr:cxnSp macro="">
      <xdr:nvCxnSpPr>
        <xdr:cNvPr id="11111" name="直線コネクタ 87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115570</xdr:colOff>
      <xdr:row>87</xdr:row>
      <xdr:rowOff>54610</xdr:rowOff>
    </xdr:from>
    <xdr:to>
      <xdr:col>26</xdr:col>
      <xdr:colOff>427990</xdr:colOff>
      <xdr:row>88</xdr:row>
      <xdr:rowOff>141605</xdr:rowOff>
    </xdr:to>
    <xdr:sp macro="" textlink="">
      <xdr:nvSpPr>
        <xdr:cNvPr id="11112" name="テキスト ボックス 872"/>
        <xdr:cNvSpPr txBox="1"/>
      </xdr:nvSpPr>
      <xdr:spPr>
        <a:xfrm>
          <a:off x="17974945" y="14970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111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99060</xdr:rowOff>
    </xdr:from>
    <xdr:to>
      <xdr:col>32</xdr:col>
      <xdr:colOff>186055</xdr:colOff>
      <xdr:row>99</xdr:row>
      <xdr:rowOff>99060</xdr:rowOff>
    </xdr:to>
    <xdr:cxnSp macro="">
      <xdr:nvCxnSpPr>
        <xdr:cNvPr id="11114" name="直線コネクタ 874"/>
        <xdr:cNvCxnSpPr/>
      </xdr:nvCxnSpPr>
      <xdr:spPr>
        <a:xfrm>
          <a:off x="22159595" y="1707261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99</xdr:row>
      <xdr:rowOff>140970</xdr:rowOff>
    </xdr:from>
    <xdr:to>
      <xdr:col>32</xdr:col>
      <xdr:colOff>487680</xdr:colOff>
      <xdr:row>101</xdr:row>
      <xdr:rowOff>57150</xdr:rowOff>
    </xdr:to>
    <xdr:sp macro="" textlink="">
      <xdr:nvSpPr>
        <xdr:cNvPr id="11115" name="前年度繰上充用金最小値テキスト"/>
        <xdr:cNvSpPr txBox="1"/>
      </xdr:nvSpPr>
      <xdr:spPr>
        <a:xfrm>
          <a:off x="22212300" y="17114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32</xdr:col>
      <xdr:colOff>98425</xdr:colOff>
      <xdr:row>99</xdr:row>
      <xdr:rowOff>99060</xdr:rowOff>
    </xdr:from>
    <xdr:to>
      <xdr:col>32</xdr:col>
      <xdr:colOff>276225</xdr:colOff>
      <xdr:row>99</xdr:row>
      <xdr:rowOff>99060</xdr:rowOff>
    </xdr:to>
    <xdr:cxnSp macro="">
      <xdr:nvCxnSpPr>
        <xdr:cNvPr id="11116" name="直線コネクタ 876"/>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97</xdr:row>
      <xdr:rowOff>140970</xdr:rowOff>
    </xdr:from>
    <xdr:to>
      <xdr:col>32</xdr:col>
      <xdr:colOff>487680</xdr:colOff>
      <xdr:row>99</xdr:row>
      <xdr:rowOff>57150</xdr:rowOff>
    </xdr:to>
    <xdr:sp macro="" textlink="">
      <xdr:nvSpPr>
        <xdr:cNvPr id="11117" name="前年度繰上充用金最大値テキスト"/>
        <xdr:cNvSpPr txBox="1"/>
      </xdr:nvSpPr>
      <xdr:spPr>
        <a:xfrm>
          <a:off x="22212300"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32</xdr:col>
      <xdr:colOff>98425</xdr:colOff>
      <xdr:row>99</xdr:row>
      <xdr:rowOff>99060</xdr:rowOff>
    </xdr:from>
    <xdr:to>
      <xdr:col>32</xdr:col>
      <xdr:colOff>276225</xdr:colOff>
      <xdr:row>99</xdr:row>
      <xdr:rowOff>99060</xdr:rowOff>
    </xdr:to>
    <xdr:cxnSp macro="">
      <xdr:nvCxnSpPr>
        <xdr:cNvPr id="11118" name="直線コネクタ 878"/>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99060</xdr:rowOff>
    </xdr:from>
    <xdr:to>
      <xdr:col>32</xdr:col>
      <xdr:colOff>187325</xdr:colOff>
      <xdr:row>99</xdr:row>
      <xdr:rowOff>99060</xdr:rowOff>
    </xdr:to>
    <xdr:cxnSp macro="">
      <xdr:nvCxnSpPr>
        <xdr:cNvPr id="11119" name="直線コネクタ 879"/>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99</xdr:row>
      <xdr:rowOff>26670</xdr:rowOff>
    </xdr:from>
    <xdr:to>
      <xdr:col>32</xdr:col>
      <xdr:colOff>487680</xdr:colOff>
      <xdr:row>100</xdr:row>
      <xdr:rowOff>114300</xdr:rowOff>
    </xdr:to>
    <xdr:sp macro="" textlink="">
      <xdr:nvSpPr>
        <xdr:cNvPr id="11120" name="前年度繰上充用金平均値テキスト"/>
        <xdr:cNvSpPr txBox="1"/>
      </xdr:nvSpPr>
      <xdr:spPr>
        <a:xfrm>
          <a:off x="22212300" y="17000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xdr:from>
      <xdr:col>32</xdr:col>
      <xdr:colOff>136525</xdr:colOff>
      <xdr:row>99</xdr:row>
      <xdr:rowOff>48260</xdr:rowOff>
    </xdr:from>
    <xdr:to>
      <xdr:col>32</xdr:col>
      <xdr:colOff>238125</xdr:colOff>
      <xdr:row>99</xdr:row>
      <xdr:rowOff>149860</xdr:rowOff>
    </xdr:to>
    <xdr:sp macro="" textlink="">
      <xdr:nvSpPr>
        <xdr:cNvPr id="11121" name="フローチャート : 判断 881"/>
        <xdr:cNvSpPr/>
      </xdr:nvSpPr>
      <xdr:spPr>
        <a:xfrm>
          <a:off x="22110700" y="170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99060</xdr:rowOff>
    </xdr:from>
    <xdr:to>
      <xdr:col>31</xdr:col>
      <xdr:colOff>34925</xdr:colOff>
      <xdr:row>99</xdr:row>
      <xdr:rowOff>99060</xdr:rowOff>
    </xdr:to>
    <xdr:cxnSp macro="">
      <xdr:nvCxnSpPr>
        <xdr:cNvPr id="11122" name="直線コネクタ 882"/>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48260</xdr:rowOff>
    </xdr:from>
    <xdr:to>
      <xdr:col>31</xdr:col>
      <xdr:colOff>85725</xdr:colOff>
      <xdr:row>99</xdr:row>
      <xdr:rowOff>149860</xdr:rowOff>
    </xdr:to>
    <xdr:sp macro="" textlink="">
      <xdr:nvSpPr>
        <xdr:cNvPr id="11123" name="フローチャート : 判断 883"/>
        <xdr:cNvSpPr/>
      </xdr:nvSpPr>
      <xdr:spPr>
        <a:xfrm>
          <a:off x="21272500" y="170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30</xdr:col>
      <xdr:colOff>596265</xdr:colOff>
      <xdr:row>99</xdr:row>
      <xdr:rowOff>140970</xdr:rowOff>
    </xdr:from>
    <xdr:to>
      <xdr:col>31</xdr:col>
      <xdr:colOff>159385</xdr:colOff>
      <xdr:row>101</xdr:row>
      <xdr:rowOff>57150</xdr:rowOff>
    </xdr:to>
    <xdr:sp macro="" textlink="">
      <xdr:nvSpPr>
        <xdr:cNvPr id="11124" name="テキスト ボックス 884"/>
        <xdr:cNvSpPr txBox="1"/>
      </xdr:nvSpPr>
      <xdr:spPr>
        <a:xfrm>
          <a:off x="21198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xdr:from>
      <xdr:col>28</xdr:col>
      <xdr:colOff>314325</xdr:colOff>
      <xdr:row>99</xdr:row>
      <xdr:rowOff>99060</xdr:rowOff>
    </xdr:from>
    <xdr:to>
      <xdr:col>29</xdr:col>
      <xdr:colOff>517525</xdr:colOff>
      <xdr:row>99</xdr:row>
      <xdr:rowOff>99060</xdr:rowOff>
    </xdr:to>
    <xdr:cxnSp macro="">
      <xdr:nvCxnSpPr>
        <xdr:cNvPr id="11125" name="直線コネクタ 885"/>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48260</xdr:rowOff>
    </xdr:from>
    <xdr:to>
      <xdr:col>29</xdr:col>
      <xdr:colOff>568325</xdr:colOff>
      <xdr:row>99</xdr:row>
      <xdr:rowOff>149860</xdr:rowOff>
    </xdr:to>
    <xdr:sp macro="" textlink="">
      <xdr:nvSpPr>
        <xdr:cNvPr id="11126" name="フローチャート : 判断 886"/>
        <xdr:cNvSpPr/>
      </xdr:nvSpPr>
      <xdr:spPr>
        <a:xfrm>
          <a:off x="20383500" y="170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29</xdr:col>
      <xdr:colOff>393065</xdr:colOff>
      <xdr:row>99</xdr:row>
      <xdr:rowOff>140970</xdr:rowOff>
    </xdr:from>
    <xdr:to>
      <xdr:col>29</xdr:col>
      <xdr:colOff>641985</xdr:colOff>
      <xdr:row>101</xdr:row>
      <xdr:rowOff>57150</xdr:rowOff>
    </xdr:to>
    <xdr:sp macro="" textlink="">
      <xdr:nvSpPr>
        <xdr:cNvPr id="11127" name="テキスト ボックス 887"/>
        <xdr:cNvSpPr txBox="1"/>
      </xdr:nvSpPr>
      <xdr:spPr>
        <a:xfrm>
          <a:off x="20309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xdr:from>
      <xdr:col>27</xdr:col>
      <xdr:colOff>111125</xdr:colOff>
      <xdr:row>99</xdr:row>
      <xdr:rowOff>99060</xdr:rowOff>
    </xdr:from>
    <xdr:to>
      <xdr:col>28</xdr:col>
      <xdr:colOff>314325</xdr:colOff>
      <xdr:row>99</xdr:row>
      <xdr:rowOff>99060</xdr:rowOff>
    </xdr:to>
    <xdr:cxnSp macro="">
      <xdr:nvCxnSpPr>
        <xdr:cNvPr id="11128" name="直線コネクタ 888"/>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48260</xdr:rowOff>
    </xdr:from>
    <xdr:to>
      <xdr:col>28</xdr:col>
      <xdr:colOff>365125</xdr:colOff>
      <xdr:row>99</xdr:row>
      <xdr:rowOff>149860</xdr:rowOff>
    </xdr:to>
    <xdr:sp macro="" textlink="">
      <xdr:nvSpPr>
        <xdr:cNvPr id="11129" name="フローチャート : 判断 889"/>
        <xdr:cNvSpPr/>
      </xdr:nvSpPr>
      <xdr:spPr>
        <a:xfrm>
          <a:off x="19494500" y="170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189865</xdr:colOff>
      <xdr:row>99</xdr:row>
      <xdr:rowOff>140970</xdr:rowOff>
    </xdr:from>
    <xdr:to>
      <xdr:col>28</xdr:col>
      <xdr:colOff>438785</xdr:colOff>
      <xdr:row>101</xdr:row>
      <xdr:rowOff>57150</xdr:rowOff>
    </xdr:to>
    <xdr:sp macro="" textlink="">
      <xdr:nvSpPr>
        <xdr:cNvPr id="11130" name="テキスト ボックス 890"/>
        <xdr:cNvSpPr txBox="1"/>
      </xdr:nvSpPr>
      <xdr:spPr>
        <a:xfrm>
          <a:off x="19420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xdr:from>
      <xdr:col>27</xdr:col>
      <xdr:colOff>60325</xdr:colOff>
      <xdr:row>90</xdr:row>
      <xdr:rowOff>67310</xdr:rowOff>
    </xdr:from>
    <xdr:to>
      <xdr:col>27</xdr:col>
      <xdr:colOff>161925</xdr:colOff>
      <xdr:row>90</xdr:row>
      <xdr:rowOff>168910</xdr:rowOff>
    </xdr:to>
    <xdr:sp macro="" textlink="">
      <xdr:nvSpPr>
        <xdr:cNvPr id="11131" name="フローチャート : 判断 891"/>
        <xdr:cNvSpPr/>
      </xdr:nvSpPr>
      <xdr:spPr>
        <a:xfrm>
          <a:off x="18605500" y="1549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640080</xdr:colOff>
      <xdr:row>89</xdr:row>
      <xdr:rowOff>13970</xdr:rowOff>
    </xdr:from>
    <xdr:to>
      <xdr:col>27</xdr:col>
      <xdr:colOff>267970</xdr:colOff>
      <xdr:row>90</xdr:row>
      <xdr:rowOff>101600</xdr:rowOff>
    </xdr:to>
    <xdr:sp macro="" textlink="">
      <xdr:nvSpPr>
        <xdr:cNvPr id="11132" name="テキスト ボックス 892"/>
        <xdr:cNvSpPr txBox="1"/>
      </xdr:nvSpPr>
      <xdr:spPr>
        <a:xfrm>
          <a:off x="18499455" y="152730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twoCellAnchor>
  <xdr:twoCellAnchor editAs="oneCell">
    <xdr:from>
      <xdr:col>31</xdr:col>
      <xdr:colOff>682625</xdr:colOff>
      <xdr:row>101</xdr:row>
      <xdr:rowOff>80010</xdr:rowOff>
    </xdr:from>
    <xdr:to>
      <xdr:col>33</xdr:col>
      <xdr:colOff>72390</xdr:colOff>
      <xdr:row>102</xdr:row>
      <xdr:rowOff>167640</xdr:rowOff>
    </xdr:to>
    <xdr:sp macro="" textlink="">
      <xdr:nvSpPr>
        <xdr:cNvPr id="11133" name="テキスト ボックス 893"/>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30</xdr:col>
      <xdr:colOff>530225</xdr:colOff>
      <xdr:row>101</xdr:row>
      <xdr:rowOff>80010</xdr:rowOff>
    </xdr:from>
    <xdr:to>
      <xdr:col>31</xdr:col>
      <xdr:colOff>606425</xdr:colOff>
      <xdr:row>102</xdr:row>
      <xdr:rowOff>167640</xdr:rowOff>
    </xdr:to>
    <xdr:sp macro="" textlink="">
      <xdr:nvSpPr>
        <xdr:cNvPr id="11134" name="テキスト ボックス 89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29</xdr:col>
      <xdr:colOff>327025</xdr:colOff>
      <xdr:row>101</xdr:row>
      <xdr:rowOff>80010</xdr:rowOff>
    </xdr:from>
    <xdr:to>
      <xdr:col>30</xdr:col>
      <xdr:colOff>402590</xdr:colOff>
      <xdr:row>102</xdr:row>
      <xdr:rowOff>167640</xdr:rowOff>
    </xdr:to>
    <xdr:sp macro="" textlink="">
      <xdr:nvSpPr>
        <xdr:cNvPr id="11135" name="テキスト ボックス 895"/>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28</xdr:col>
      <xdr:colOff>123825</xdr:colOff>
      <xdr:row>101</xdr:row>
      <xdr:rowOff>80010</xdr:rowOff>
    </xdr:from>
    <xdr:to>
      <xdr:col>29</xdr:col>
      <xdr:colOff>200025</xdr:colOff>
      <xdr:row>102</xdr:row>
      <xdr:rowOff>167640</xdr:rowOff>
    </xdr:to>
    <xdr:sp macro="" textlink="">
      <xdr:nvSpPr>
        <xdr:cNvPr id="11136" name="テキスト ボックス 89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26</xdr:col>
      <xdr:colOff>606425</xdr:colOff>
      <xdr:row>101</xdr:row>
      <xdr:rowOff>80010</xdr:rowOff>
    </xdr:from>
    <xdr:to>
      <xdr:col>27</xdr:col>
      <xdr:colOff>682625</xdr:colOff>
      <xdr:row>102</xdr:row>
      <xdr:rowOff>167640</xdr:rowOff>
    </xdr:to>
    <xdr:sp macro="" textlink="">
      <xdr:nvSpPr>
        <xdr:cNvPr id="11137" name="テキスト ボックス 89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32</xdr:col>
      <xdr:colOff>136525</xdr:colOff>
      <xdr:row>99</xdr:row>
      <xdr:rowOff>48260</xdr:rowOff>
    </xdr:from>
    <xdr:to>
      <xdr:col>32</xdr:col>
      <xdr:colOff>238125</xdr:colOff>
      <xdr:row>99</xdr:row>
      <xdr:rowOff>149860</xdr:rowOff>
    </xdr:to>
    <xdr:sp macro="" textlink="">
      <xdr:nvSpPr>
        <xdr:cNvPr id="11138" name="円/楕円 898"/>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32</xdr:col>
      <xdr:colOff>238125</xdr:colOff>
      <xdr:row>98</xdr:row>
      <xdr:rowOff>83820</xdr:rowOff>
    </xdr:from>
    <xdr:to>
      <xdr:col>32</xdr:col>
      <xdr:colOff>487680</xdr:colOff>
      <xdr:row>99</xdr:row>
      <xdr:rowOff>171450</xdr:rowOff>
    </xdr:to>
    <xdr:sp macro="" textlink="">
      <xdr:nvSpPr>
        <xdr:cNvPr id="11139" name="前年度繰上充用金該当値テキスト"/>
        <xdr:cNvSpPr txBox="1"/>
      </xdr:nvSpPr>
      <xdr:spPr>
        <a:xfrm>
          <a:off x="22212300" y="16885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30</xdr:col>
      <xdr:colOff>669925</xdr:colOff>
      <xdr:row>99</xdr:row>
      <xdr:rowOff>48260</xdr:rowOff>
    </xdr:from>
    <xdr:to>
      <xdr:col>31</xdr:col>
      <xdr:colOff>85725</xdr:colOff>
      <xdr:row>99</xdr:row>
      <xdr:rowOff>149860</xdr:rowOff>
    </xdr:to>
    <xdr:sp macro="" textlink="">
      <xdr:nvSpPr>
        <xdr:cNvPr id="11140" name="円/楕円 900"/>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30</xdr:col>
      <xdr:colOff>596265</xdr:colOff>
      <xdr:row>97</xdr:row>
      <xdr:rowOff>166370</xdr:rowOff>
    </xdr:from>
    <xdr:to>
      <xdr:col>31</xdr:col>
      <xdr:colOff>159385</xdr:colOff>
      <xdr:row>99</xdr:row>
      <xdr:rowOff>81915</xdr:rowOff>
    </xdr:to>
    <xdr:sp macro="" textlink="">
      <xdr:nvSpPr>
        <xdr:cNvPr id="11141" name="テキスト ボックス 901"/>
        <xdr:cNvSpPr txBox="1"/>
      </xdr:nvSpPr>
      <xdr:spPr>
        <a:xfrm>
          <a:off x="21198840" y="16797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29</xdr:col>
      <xdr:colOff>466725</xdr:colOff>
      <xdr:row>99</xdr:row>
      <xdr:rowOff>48260</xdr:rowOff>
    </xdr:from>
    <xdr:to>
      <xdr:col>29</xdr:col>
      <xdr:colOff>568325</xdr:colOff>
      <xdr:row>99</xdr:row>
      <xdr:rowOff>149860</xdr:rowOff>
    </xdr:to>
    <xdr:sp macro="" textlink="">
      <xdr:nvSpPr>
        <xdr:cNvPr id="11142" name="円/楕円 902"/>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29</xdr:col>
      <xdr:colOff>393065</xdr:colOff>
      <xdr:row>97</xdr:row>
      <xdr:rowOff>166370</xdr:rowOff>
    </xdr:from>
    <xdr:to>
      <xdr:col>29</xdr:col>
      <xdr:colOff>641985</xdr:colOff>
      <xdr:row>99</xdr:row>
      <xdr:rowOff>81915</xdr:rowOff>
    </xdr:to>
    <xdr:sp macro="" textlink="">
      <xdr:nvSpPr>
        <xdr:cNvPr id="11143" name="テキスト ボックス 903"/>
        <xdr:cNvSpPr txBox="1"/>
      </xdr:nvSpPr>
      <xdr:spPr>
        <a:xfrm>
          <a:off x="20309840" y="16797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28</xdr:col>
      <xdr:colOff>263525</xdr:colOff>
      <xdr:row>99</xdr:row>
      <xdr:rowOff>48260</xdr:rowOff>
    </xdr:from>
    <xdr:to>
      <xdr:col>28</xdr:col>
      <xdr:colOff>365125</xdr:colOff>
      <xdr:row>99</xdr:row>
      <xdr:rowOff>149860</xdr:rowOff>
    </xdr:to>
    <xdr:sp macro="" textlink="">
      <xdr:nvSpPr>
        <xdr:cNvPr id="11144" name="円/楕円 904"/>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189865</xdr:colOff>
      <xdr:row>97</xdr:row>
      <xdr:rowOff>166370</xdr:rowOff>
    </xdr:from>
    <xdr:to>
      <xdr:col>28</xdr:col>
      <xdr:colOff>438785</xdr:colOff>
      <xdr:row>99</xdr:row>
      <xdr:rowOff>81915</xdr:rowOff>
    </xdr:to>
    <xdr:sp macro="" textlink="">
      <xdr:nvSpPr>
        <xdr:cNvPr id="11145" name="テキスト ボックス 905"/>
        <xdr:cNvSpPr txBox="1"/>
      </xdr:nvSpPr>
      <xdr:spPr>
        <a:xfrm>
          <a:off x="19420840" y="16797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27</xdr:col>
      <xdr:colOff>60325</xdr:colOff>
      <xdr:row>99</xdr:row>
      <xdr:rowOff>48260</xdr:rowOff>
    </xdr:from>
    <xdr:to>
      <xdr:col>27</xdr:col>
      <xdr:colOff>161925</xdr:colOff>
      <xdr:row>99</xdr:row>
      <xdr:rowOff>149860</xdr:rowOff>
    </xdr:to>
    <xdr:sp macro="" textlink="">
      <xdr:nvSpPr>
        <xdr:cNvPr id="11146" name="円/楕円 906"/>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672465</xdr:colOff>
      <xdr:row>99</xdr:row>
      <xdr:rowOff>140970</xdr:rowOff>
    </xdr:from>
    <xdr:to>
      <xdr:col>27</xdr:col>
      <xdr:colOff>235585</xdr:colOff>
      <xdr:row>101</xdr:row>
      <xdr:rowOff>57150</xdr:rowOff>
    </xdr:to>
    <xdr:sp macro="" textlink="">
      <xdr:nvSpPr>
        <xdr:cNvPr id="11147" name="テキスト ボックス 907"/>
        <xdr:cNvSpPr txBox="1"/>
      </xdr:nvSpPr>
      <xdr:spPr>
        <a:xfrm>
          <a:off x="18531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1</xdr:col>
      <xdr:colOff>66675</xdr:colOff>
      <xdr:row>103</xdr:row>
      <xdr:rowOff>120650</xdr:rowOff>
    </xdr:from>
    <xdr:to>
      <xdr:col>33</xdr:col>
      <xdr:colOff>314325</xdr:colOff>
      <xdr:row>114</xdr:row>
      <xdr:rowOff>139700</xdr:rowOff>
    </xdr:to>
    <xdr:sp macro="" textlink="">
      <xdr:nvSpPr>
        <xdr:cNvPr id="11148"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1149" name="正方形/長方形 90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1150" name="テキスト ボックス 91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rPr>
            <a:t>　目的別の歳出状況については、本市の扶助費が類似団体内でも最も高い数値となっている。住民一人当たりの扶助費については、近隣市町村においても軒並み高い数値となっており、旧産炭地域としての産業基盤の惰弱さと、急速な少子高齢化や働き手の流出といった、地域の特性も大きく影響している。</a:t>
          </a:r>
          <a:endParaRPr kumimoji="1" lang="en-US" altLang="ja-JP" sz="1400">
            <a:latin typeface="ＭＳ Ｐゴシック"/>
          </a:endParaRPr>
        </a:p>
        <a:p>
          <a:r>
            <a:rPr kumimoji="1" lang="ja-JP" altLang="en-US" sz="1400">
              <a:latin typeface="ＭＳ Ｐゴシック"/>
            </a:rPr>
            <a:t>　扶助費増加の要因としては、件数の増以上に、高齢化に伴って生活保護や障がい福祉サービスの給付が高止まりを続けていること、さらに国による子育て支援政策の拡大によって、保育所や学童保育といった児童に係る扶助費が近年増大していることが挙げられる。</a:t>
          </a:r>
          <a:endParaRPr kumimoji="1" lang="en-US" altLang="ja-JP" sz="1400">
            <a:latin typeface="ＭＳ Ｐゴシック"/>
          </a:endParaRPr>
        </a:p>
        <a:p>
          <a:r>
            <a:rPr kumimoji="1" lang="ja-JP" altLang="en-US" sz="1400">
              <a:latin typeface="ＭＳ Ｐゴシック"/>
            </a:rPr>
            <a:t>　それらの財源を捻出するために、普通建設事業や物件費を抑制・削減せざるをえないのが現状である。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1265"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1266"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1267"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1268"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1269"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1270"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1271"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11272"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1273"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274"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57,807
57,253
6,176.00
24,827,445
24,333,644
383,487
13,043,549
21,244,375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1275"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1276"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1277"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1278"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1279"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1280"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1281"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1282"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11283"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11284"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11285"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11286"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11287"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11288"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11289"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11290"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11291"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16</xdr:row>
      <xdr:rowOff>114300</xdr:rowOff>
    </xdr:from>
    <xdr:to>
      <xdr:col>13</xdr:col>
      <xdr:colOff>669925</xdr:colOff>
      <xdr:row>18</xdr:row>
      <xdr:rowOff>30480</xdr:rowOff>
    </xdr:to>
    <xdr:sp macro="" textlink="">
      <xdr:nvSpPr>
        <xdr:cNvPr id="11292"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3175</xdr:colOff>
      <xdr:row>18</xdr:row>
      <xdr:rowOff>88900</xdr:rowOff>
    </xdr:from>
    <xdr:to>
      <xdr:col>15</xdr:col>
      <xdr:colOff>104775</xdr:colOff>
      <xdr:row>20</xdr:row>
      <xdr:rowOff>4445</xdr:rowOff>
    </xdr:to>
    <xdr:sp macro="" textlink="">
      <xdr:nvSpPr>
        <xdr:cNvPr id="11293"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twoCellAnchor>
  <xdr:twoCellAnchor editAs="oneCell">
    <xdr:from>
      <xdr:col>1</xdr:col>
      <xdr:colOff>3175</xdr:colOff>
      <xdr:row>20</xdr:row>
      <xdr:rowOff>63500</xdr:rowOff>
    </xdr:from>
    <xdr:to>
      <xdr:col>13</xdr:col>
      <xdr:colOff>69215</xdr:colOff>
      <xdr:row>21</xdr:row>
      <xdr:rowOff>150495</xdr:rowOff>
    </xdr:to>
    <xdr:sp macro="" textlink="">
      <xdr:nvSpPr>
        <xdr:cNvPr id="11294"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textlink="">
      <xdr:nvSpPr>
        <xdr:cNvPr id="11295"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1296"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1297"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1298"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1299"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1300"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1301"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1302"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28575</xdr:colOff>
      <xdr:row>27</xdr:row>
      <xdr:rowOff>6350</xdr:rowOff>
    </xdr:from>
    <xdr:to>
      <xdr:col>1</xdr:col>
      <xdr:colOff>378460</xdr:colOff>
      <xdr:row>28</xdr:row>
      <xdr:rowOff>59690</xdr:rowOff>
    </xdr:to>
    <xdr:sp macro="" textlink="">
      <xdr:nvSpPr>
        <xdr:cNvPr id="11303"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41</xdr:row>
      <xdr:rowOff>82550</xdr:rowOff>
    </xdr:from>
    <xdr:to>
      <xdr:col>7</xdr:col>
      <xdr:colOff>638175</xdr:colOff>
      <xdr:row>41</xdr:row>
      <xdr:rowOff>82550</xdr:rowOff>
    </xdr:to>
    <xdr:cxnSp macro="">
      <xdr:nvCxnSpPr>
        <xdr:cNvPr id="11304"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40</xdr:row>
      <xdr:rowOff>111760</xdr:rowOff>
    </xdr:from>
    <xdr:to>
      <xdr:col>1</xdr:col>
      <xdr:colOff>66675</xdr:colOff>
      <xdr:row>42</xdr:row>
      <xdr:rowOff>27305</xdr:rowOff>
    </xdr:to>
    <xdr:sp macro="" textlink="">
      <xdr:nvSpPr>
        <xdr:cNvPr id="11305"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xdr:col>
      <xdr:colOff>66675</xdr:colOff>
      <xdr:row>38</xdr:row>
      <xdr:rowOff>139700</xdr:rowOff>
    </xdr:from>
    <xdr:to>
      <xdr:col>7</xdr:col>
      <xdr:colOff>638175</xdr:colOff>
      <xdr:row>38</xdr:row>
      <xdr:rowOff>139700</xdr:rowOff>
    </xdr:to>
    <xdr:cxnSp macro="">
      <xdr:nvCxnSpPr>
        <xdr:cNvPr id="11306"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37</xdr:row>
      <xdr:rowOff>168910</xdr:rowOff>
    </xdr:from>
    <xdr:to>
      <xdr:col>1</xdr:col>
      <xdr:colOff>66675</xdr:colOff>
      <xdr:row>39</xdr:row>
      <xdr:rowOff>84455</xdr:rowOff>
    </xdr:to>
    <xdr:sp macro="" textlink="">
      <xdr:nvSpPr>
        <xdr:cNvPr id="11307" name="テキスト ボックス 43"/>
        <xdr:cNvSpPr txBox="1"/>
      </xdr:nvSpPr>
      <xdr:spPr>
        <a:xfrm>
          <a:off x="294005" y="65125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twoCellAnchor>
  <xdr:twoCellAnchor>
    <xdr:from>
      <xdr:col>1</xdr:col>
      <xdr:colOff>66675</xdr:colOff>
      <xdr:row>36</xdr:row>
      <xdr:rowOff>25400</xdr:rowOff>
    </xdr:from>
    <xdr:to>
      <xdr:col>7</xdr:col>
      <xdr:colOff>638175</xdr:colOff>
      <xdr:row>36</xdr:row>
      <xdr:rowOff>25400</xdr:rowOff>
    </xdr:to>
    <xdr:cxnSp macro="">
      <xdr:nvCxnSpPr>
        <xdr:cNvPr id="11308"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35</xdr:row>
      <xdr:rowOff>54610</xdr:rowOff>
    </xdr:from>
    <xdr:to>
      <xdr:col>1</xdr:col>
      <xdr:colOff>66675</xdr:colOff>
      <xdr:row>36</xdr:row>
      <xdr:rowOff>141605</xdr:rowOff>
    </xdr:to>
    <xdr:sp macro="" textlink="">
      <xdr:nvSpPr>
        <xdr:cNvPr id="11309" name="テキスト ボックス 45"/>
        <xdr:cNvSpPr txBox="1"/>
      </xdr:nvSpPr>
      <xdr:spPr>
        <a:xfrm>
          <a:off x="294005" y="60553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twoCellAnchor>
  <xdr:twoCellAnchor>
    <xdr:from>
      <xdr:col>1</xdr:col>
      <xdr:colOff>66675</xdr:colOff>
      <xdr:row>33</xdr:row>
      <xdr:rowOff>82550</xdr:rowOff>
    </xdr:from>
    <xdr:to>
      <xdr:col>7</xdr:col>
      <xdr:colOff>638175</xdr:colOff>
      <xdr:row>33</xdr:row>
      <xdr:rowOff>82550</xdr:rowOff>
    </xdr:to>
    <xdr:cxnSp macro="">
      <xdr:nvCxnSpPr>
        <xdr:cNvPr id="11310"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32</xdr:row>
      <xdr:rowOff>111760</xdr:rowOff>
    </xdr:from>
    <xdr:to>
      <xdr:col>1</xdr:col>
      <xdr:colOff>66675</xdr:colOff>
      <xdr:row>34</xdr:row>
      <xdr:rowOff>27305</xdr:rowOff>
    </xdr:to>
    <xdr:sp macro="" textlink="">
      <xdr:nvSpPr>
        <xdr:cNvPr id="11311" name="テキスト ボックス 47"/>
        <xdr:cNvSpPr txBox="1"/>
      </xdr:nvSpPr>
      <xdr:spPr>
        <a:xfrm>
          <a:off x="294005" y="55981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twoCellAnchor>
  <xdr:twoCellAnchor>
    <xdr:from>
      <xdr:col>1</xdr:col>
      <xdr:colOff>66675</xdr:colOff>
      <xdr:row>30</xdr:row>
      <xdr:rowOff>139700</xdr:rowOff>
    </xdr:from>
    <xdr:to>
      <xdr:col>7</xdr:col>
      <xdr:colOff>638175</xdr:colOff>
      <xdr:row>30</xdr:row>
      <xdr:rowOff>139700</xdr:rowOff>
    </xdr:to>
    <xdr:cxnSp macro="">
      <xdr:nvCxnSpPr>
        <xdr:cNvPr id="11312"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29</xdr:row>
      <xdr:rowOff>168910</xdr:rowOff>
    </xdr:from>
    <xdr:to>
      <xdr:col>1</xdr:col>
      <xdr:colOff>66675</xdr:colOff>
      <xdr:row>31</xdr:row>
      <xdr:rowOff>84455</xdr:rowOff>
    </xdr:to>
    <xdr:sp macro="" textlink="">
      <xdr:nvSpPr>
        <xdr:cNvPr id="11313" name="テキスト ボックス 49"/>
        <xdr:cNvSpPr txBox="1"/>
      </xdr:nvSpPr>
      <xdr:spPr>
        <a:xfrm>
          <a:off x="294005" y="51409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twoCellAnchor>
  <xdr:twoCellAnchor>
    <xdr:from>
      <xdr:col>1</xdr:col>
      <xdr:colOff>66675</xdr:colOff>
      <xdr:row>28</xdr:row>
      <xdr:rowOff>25400</xdr:rowOff>
    </xdr:from>
    <xdr:to>
      <xdr:col>7</xdr:col>
      <xdr:colOff>638175</xdr:colOff>
      <xdr:row>28</xdr:row>
      <xdr:rowOff>25400</xdr:rowOff>
    </xdr:to>
    <xdr:cxnSp macro="">
      <xdr:nvCxnSpPr>
        <xdr:cNvPr id="11314"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27</xdr:row>
      <xdr:rowOff>54610</xdr:rowOff>
    </xdr:from>
    <xdr:to>
      <xdr:col>1</xdr:col>
      <xdr:colOff>66675</xdr:colOff>
      <xdr:row>28</xdr:row>
      <xdr:rowOff>141605</xdr:rowOff>
    </xdr:to>
    <xdr:sp macro="" textlink="">
      <xdr:nvSpPr>
        <xdr:cNvPr id="11315" name="テキスト ボックス 51"/>
        <xdr:cNvSpPr txBox="1"/>
      </xdr:nvSpPr>
      <xdr:spPr>
        <a:xfrm>
          <a:off x="294005" y="4683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131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99695</xdr:rowOff>
    </xdr:from>
    <xdr:to>
      <xdr:col>6</xdr:col>
      <xdr:colOff>510540</xdr:colOff>
      <xdr:row>37</xdr:row>
      <xdr:rowOff>74930</xdr:rowOff>
    </xdr:to>
    <xdr:cxnSp macro="">
      <xdr:nvCxnSpPr>
        <xdr:cNvPr id="11317" name="直線コネクタ 53"/>
        <xdr:cNvCxnSpPr/>
      </xdr:nvCxnSpPr>
      <xdr:spPr>
        <a:xfrm flipV="1">
          <a:off x="4633595" y="5243195"/>
          <a:ext cx="127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37</xdr:row>
      <xdr:rowOff>78105</xdr:rowOff>
    </xdr:from>
    <xdr:to>
      <xdr:col>7</xdr:col>
      <xdr:colOff>345440</xdr:colOff>
      <xdr:row>38</xdr:row>
      <xdr:rowOff>165100</xdr:rowOff>
    </xdr:to>
    <xdr:sp macro="" textlink="">
      <xdr:nvSpPr>
        <xdr:cNvPr id="11318" name="議会費最小値テキスト"/>
        <xdr:cNvSpPr txBox="1"/>
      </xdr:nvSpPr>
      <xdr:spPr>
        <a:xfrm>
          <a:off x="4686300" y="6421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twoCellAnchor>
  <xdr:twoCellAnchor>
    <xdr:from>
      <xdr:col>6</xdr:col>
      <xdr:colOff>422275</xdr:colOff>
      <xdr:row>37</xdr:row>
      <xdr:rowOff>74930</xdr:rowOff>
    </xdr:from>
    <xdr:to>
      <xdr:col>6</xdr:col>
      <xdr:colOff>600075</xdr:colOff>
      <xdr:row>37</xdr:row>
      <xdr:rowOff>74930</xdr:rowOff>
    </xdr:to>
    <xdr:cxnSp macro="">
      <xdr:nvCxnSpPr>
        <xdr:cNvPr id="11319" name="直線コネクタ 55"/>
        <xdr:cNvCxnSpPr/>
      </xdr:nvCxnSpPr>
      <xdr:spPr>
        <a:xfrm>
          <a:off x="4546600" y="641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29</xdr:row>
      <xdr:rowOff>46355</xdr:rowOff>
    </xdr:from>
    <xdr:to>
      <xdr:col>7</xdr:col>
      <xdr:colOff>345440</xdr:colOff>
      <xdr:row>30</xdr:row>
      <xdr:rowOff>133985</xdr:rowOff>
    </xdr:to>
    <xdr:sp macro="" textlink="">
      <xdr:nvSpPr>
        <xdr:cNvPr id="11320" name="議会費最大値テキスト"/>
        <xdr:cNvSpPr txBox="1"/>
      </xdr:nvSpPr>
      <xdr:spPr>
        <a:xfrm>
          <a:off x="4686300" y="5018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twoCellAnchor>
  <xdr:twoCellAnchor>
    <xdr:from>
      <xdr:col>6</xdr:col>
      <xdr:colOff>422275</xdr:colOff>
      <xdr:row>30</xdr:row>
      <xdr:rowOff>99695</xdr:rowOff>
    </xdr:from>
    <xdr:to>
      <xdr:col>6</xdr:col>
      <xdr:colOff>600075</xdr:colOff>
      <xdr:row>30</xdr:row>
      <xdr:rowOff>99695</xdr:rowOff>
    </xdr:to>
    <xdr:cxnSp macro="">
      <xdr:nvCxnSpPr>
        <xdr:cNvPr id="11321" name="直線コネクタ 57"/>
        <xdr:cNvCxnSpPr/>
      </xdr:nvCxnSpPr>
      <xdr:spPr>
        <a:xfrm>
          <a:off x="4546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71755</xdr:rowOff>
    </xdr:from>
    <xdr:to>
      <xdr:col>6</xdr:col>
      <xdr:colOff>511810</xdr:colOff>
      <xdr:row>34</xdr:row>
      <xdr:rowOff>11430</xdr:rowOff>
    </xdr:to>
    <xdr:cxnSp macro="">
      <xdr:nvCxnSpPr>
        <xdr:cNvPr id="11322" name="直線コネクタ 58"/>
        <xdr:cNvCxnSpPr/>
      </xdr:nvCxnSpPr>
      <xdr:spPr>
        <a:xfrm flipV="1">
          <a:off x="3797300" y="5729605"/>
          <a:ext cx="83883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33</xdr:row>
      <xdr:rowOff>168275</xdr:rowOff>
    </xdr:from>
    <xdr:to>
      <xdr:col>7</xdr:col>
      <xdr:colOff>345440</xdr:colOff>
      <xdr:row>35</xdr:row>
      <xdr:rowOff>83820</xdr:rowOff>
    </xdr:to>
    <xdr:sp macro="" textlink="">
      <xdr:nvSpPr>
        <xdr:cNvPr id="11323" name="議会費平均値テキスト"/>
        <xdr:cNvSpPr txBox="1"/>
      </xdr:nvSpPr>
      <xdr:spPr>
        <a:xfrm>
          <a:off x="4686300" y="58261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twoCellAnchor>
  <xdr:twoCellAnchor>
    <xdr:from>
      <xdr:col>6</xdr:col>
      <xdr:colOff>460375</xdr:colOff>
      <xdr:row>34</xdr:row>
      <xdr:rowOff>18415</xdr:rowOff>
    </xdr:from>
    <xdr:to>
      <xdr:col>6</xdr:col>
      <xdr:colOff>561975</xdr:colOff>
      <xdr:row>34</xdr:row>
      <xdr:rowOff>120650</xdr:rowOff>
    </xdr:to>
    <xdr:sp macro="" textlink="">
      <xdr:nvSpPr>
        <xdr:cNvPr id="11324" name="フローチャート : 判断 60"/>
        <xdr:cNvSpPr/>
      </xdr:nvSpPr>
      <xdr:spPr>
        <a:xfrm>
          <a:off x="45847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11430</xdr:rowOff>
    </xdr:from>
    <xdr:to>
      <xdr:col>5</xdr:col>
      <xdr:colOff>358775</xdr:colOff>
      <xdr:row>34</xdr:row>
      <xdr:rowOff>32385</xdr:rowOff>
    </xdr:to>
    <xdr:cxnSp macro="">
      <xdr:nvCxnSpPr>
        <xdr:cNvPr id="11325" name="直線コネクタ 61"/>
        <xdr:cNvCxnSpPr/>
      </xdr:nvCxnSpPr>
      <xdr:spPr>
        <a:xfrm flipV="1">
          <a:off x="2908300" y="58407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23495</xdr:rowOff>
    </xdr:from>
    <xdr:to>
      <xdr:col>5</xdr:col>
      <xdr:colOff>409575</xdr:colOff>
      <xdr:row>34</xdr:row>
      <xdr:rowOff>125095</xdr:rowOff>
    </xdr:to>
    <xdr:sp macro="" textlink="">
      <xdr:nvSpPr>
        <xdr:cNvPr id="11326" name="フローチャート : 判断 62"/>
        <xdr:cNvSpPr/>
      </xdr:nvSpPr>
      <xdr:spPr>
        <a:xfrm>
          <a:off x="3746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123825</xdr:colOff>
      <xdr:row>34</xdr:row>
      <xdr:rowOff>116205</xdr:rowOff>
    </xdr:from>
    <xdr:to>
      <xdr:col>5</xdr:col>
      <xdr:colOff>593725</xdr:colOff>
      <xdr:row>36</xdr:row>
      <xdr:rowOff>32385</xdr:rowOff>
    </xdr:to>
    <xdr:sp macro="" textlink="">
      <xdr:nvSpPr>
        <xdr:cNvPr id="11327" name="テキスト ボックス 63"/>
        <xdr:cNvSpPr txBox="1"/>
      </xdr:nvSpPr>
      <xdr:spPr>
        <a:xfrm>
          <a:off x="3562350" y="594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twoCellAnchor>
  <xdr:twoCellAnchor>
    <xdr:from>
      <xdr:col>2</xdr:col>
      <xdr:colOff>638175</xdr:colOff>
      <xdr:row>33</xdr:row>
      <xdr:rowOff>146050</xdr:rowOff>
    </xdr:from>
    <xdr:to>
      <xdr:col>4</xdr:col>
      <xdr:colOff>155575</xdr:colOff>
      <xdr:row>34</xdr:row>
      <xdr:rowOff>32385</xdr:rowOff>
    </xdr:to>
    <xdr:cxnSp macro="">
      <xdr:nvCxnSpPr>
        <xdr:cNvPr id="11328" name="直線コネクタ 64"/>
        <xdr:cNvCxnSpPr/>
      </xdr:nvCxnSpPr>
      <xdr:spPr>
        <a:xfrm>
          <a:off x="2019300" y="58039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39370</xdr:rowOff>
    </xdr:from>
    <xdr:to>
      <xdr:col>4</xdr:col>
      <xdr:colOff>206375</xdr:colOff>
      <xdr:row>34</xdr:row>
      <xdr:rowOff>140970</xdr:rowOff>
    </xdr:to>
    <xdr:sp macro="" textlink="">
      <xdr:nvSpPr>
        <xdr:cNvPr id="11329" name="フローチャート : 判断 65"/>
        <xdr:cNvSpPr/>
      </xdr:nvSpPr>
      <xdr:spPr>
        <a:xfrm>
          <a:off x="2857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606425</xdr:colOff>
      <xdr:row>34</xdr:row>
      <xdr:rowOff>132080</xdr:rowOff>
    </xdr:from>
    <xdr:to>
      <xdr:col>4</xdr:col>
      <xdr:colOff>390525</xdr:colOff>
      <xdr:row>36</xdr:row>
      <xdr:rowOff>47625</xdr:rowOff>
    </xdr:to>
    <xdr:sp macro="" textlink="">
      <xdr:nvSpPr>
        <xdr:cNvPr id="11330" name="テキスト ボックス 66"/>
        <xdr:cNvSpPr txBox="1"/>
      </xdr:nvSpPr>
      <xdr:spPr>
        <a:xfrm>
          <a:off x="2673350" y="5961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twoCellAnchor>
  <xdr:twoCellAnchor>
    <xdr:from>
      <xdr:col>1</xdr:col>
      <xdr:colOff>434975</xdr:colOff>
      <xdr:row>32</xdr:row>
      <xdr:rowOff>53975</xdr:rowOff>
    </xdr:from>
    <xdr:to>
      <xdr:col>2</xdr:col>
      <xdr:colOff>638175</xdr:colOff>
      <xdr:row>33</xdr:row>
      <xdr:rowOff>146050</xdr:rowOff>
    </xdr:to>
    <xdr:cxnSp macro="">
      <xdr:nvCxnSpPr>
        <xdr:cNvPr id="11331" name="直線コネクタ 67"/>
        <xdr:cNvCxnSpPr/>
      </xdr:nvCxnSpPr>
      <xdr:spPr>
        <a:xfrm>
          <a:off x="1130300" y="5540375"/>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143510</xdr:rowOff>
    </xdr:from>
    <xdr:to>
      <xdr:col>3</xdr:col>
      <xdr:colOff>3175</xdr:colOff>
      <xdr:row>34</xdr:row>
      <xdr:rowOff>73660</xdr:rowOff>
    </xdr:to>
    <xdr:sp macro="" textlink="">
      <xdr:nvSpPr>
        <xdr:cNvPr id="11332" name="フローチャート : 判断 68"/>
        <xdr:cNvSpPr/>
      </xdr:nvSpPr>
      <xdr:spPr>
        <a:xfrm>
          <a:off x="1968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402590</xdr:colOff>
      <xdr:row>34</xdr:row>
      <xdr:rowOff>64770</xdr:rowOff>
    </xdr:from>
    <xdr:to>
      <xdr:col>3</xdr:col>
      <xdr:colOff>186055</xdr:colOff>
      <xdr:row>35</xdr:row>
      <xdr:rowOff>151765</xdr:rowOff>
    </xdr:to>
    <xdr:sp macro="" textlink="">
      <xdr:nvSpPr>
        <xdr:cNvPr id="11333" name="テキスト ボックス 69"/>
        <xdr:cNvSpPr txBox="1"/>
      </xdr:nvSpPr>
      <xdr:spPr>
        <a:xfrm>
          <a:off x="1783715" y="5894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twoCellAnchor>
  <xdr:twoCellAnchor>
    <xdr:from>
      <xdr:col>1</xdr:col>
      <xdr:colOff>384175</xdr:colOff>
      <xdr:row>32</xdr:row>
      <xdr:rowOff>72390</xdr:rowOff>
    </xdr:from>
    <xdr:to>
      <xdr:col>1</xdr:col>
      <xdr:colOff>485775</xdr:colOff>
      <xdr:row>33</xdr:row>
      <xdr:rowOff>2540</xdr:rowOff>
    </xdr:to>
    <xdr:sp macro="" textlink="">
      <xdr:nvSpPr>
        <xdr:cNvPr id="11334" name="フローチャート : 判断 70"/>
        <xdr:cNvSpPr/>
      </xdr:nvSpPr>
      <xdr:spPr>
        <a:xfrm>
          <a:off x="1079500" y="555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200025</xdr:colOff>
      <xdr:row>32</xdr:row>
      <xdr:rowOff>165100</xdr:rowOff>
    </xdr:from>
    <xdr:to>
      <xdr:col>1</xdr:col>
      <xdr:colOff>669290</xdr:colOff>
      <xdr:row>34</xdr:row>
      <xdr:rowOff>81280</xdr:rowOff>
    </xdr:to>
    <xdr:sp macro="" textlink="">
      <xdr:nvSpPr>
        <xdr:cNvPr id="11335" name="テキスト ボックス 71"/>
        <xdr:cNvSpPr txBox="1"/>
      </xdr:nvSpPr>
      <xdr:spPr>
        <a:xfrm>
          <a:off x="895350" y="5651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twoCellAnchor>
  <xdr:twoCellAnchor editAs="oneCell">
    <xdr:from>
      <xdr:col>6</xdr:col>
      <xdr:colOff>320675</xdr:colOff>
      <xdr:row>41</xdr:row>
      <xdr:rowOff>80010</xdr:rowOff>
    </xdr:from>
    <xdr:to>
      <xdr:col>7</xdr:col>
      <xdr:colOff>396240</xdr:colOff>
      <xdr:row>42</xdr:row>
      <xdr:rowOff>167640</xdr:rowOff>
    </xdr:to>
    <xdr:sp macro="" textlink="">
      <xdr:nvSpPr>
        <xdr:cNvPr id="11336" name="テキスト ボックス 72"/>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168275</xdr:colOff>
      <xdr:row>41</xdr:row>
      <xdr:rowOff>80010</xdr:rowOff>
    </xdr:from>
    <xdr:to>
      <xdr:col>6</xdr:col>
      <xdr:colOff>243840</xdr:colOff>
      <xdr:row>42</xdr:row>
      <xdr:rowOff>167640</xdr:rowOff>
    </xdr:to>
    <xdr:sp macro="" textlink="">
      <xdr:nvSpPr>
        <xdr:cNvPr id="11337" name="テキスト ボックス 73"/>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3</xdr:col>
      <xdr:colOff>650875</xdr:colOff>
      <xdr:row>41</xdr:row>
      <xdr:rowOff>80010</xdr:rowOff>
    </xdr:from>
    <xdr:to>
      <xdr:col>5</xdr:col>
      <xdr:colOff>41275</xdr:colOff>
      <xdr:row>42</xdr:row>
      <xdr:rowOff>167640</xdr:rowOff>
    </xdr:to>
    <xdr:sp macro="" textlink="">
      <xdr:nvSpPr>
        <xdr:cNvPr id="11338"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xdr:col>
      <xdr:colOff>447675</xdr:colOff>
      <xdr:row>41</xdr:row>
      <xdr:rowOff>80010</xdr:rowOff>
    </xdr:from>
    <xdr:to>
      <xdr:col>3</xdr:col>
      <xdr:colOff>523875</xdr:colOff>
      <xdr:row>42</xdr:row>
      <xdr:rowOff>167640</xdr:rowOff>
    </xdr:to>
    <xdr:sp macro="" textlink="">
      <xdr:nvSpPr>
        <xdr:cNvPr id="11339"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244475</xdr:colOff>
      <xdr:row>41</xdr:row>
      <xdr:rowOff>80010</xdr:rowOff>
    </xdr:from>
    <xdr:to>
      <xdr:col>2</xdr:col>
      <xdr:colOff>320675</xdr:colOff>
      <xdr:row>42</xdr:row>
      <xdr:rowOff>167640</xdr:rowOff>
    </xdr:to>
    <xdr:sp macro="" textlink="">
      <xdr:nvSpPr>
        <xdr:cNvPr id="11340"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6</xdr:col>
      <xdr:colOff>460375</xdr:colOff>
      <xdr:row>33</xdr:row>
      <xdr:rowOff>20955</xdr:rowOff>
    </xdr:from>
    <xdr:to>
      <xdr:col>6</xdr:col>
      <xdr:colOff>561975</xdr:colOff>
      <xdr:row>33</xdr:row>
      <xdr:rowOff>122555</xdr:rowOff>
    </xdr:to>
    <xdr:sp macro="" textlink="">
      <xdr:nvSpPr>
        <xdr:cNvPr id="11341" name="円/楕円 77"/>
        <xdr:cNvSpPr/>
      </xdr:nvSpPr>
      <xdr:spPr>
        <a:xfrm>
          <a:off x="4584700" y="56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xdr:col>
      <xdr:colOff>561975</xdr:colOff>
      <xdr:row>32</xdr:row>
      <xdr:rowOff>43815</xdr:rowOff>
    </xdr:from>
    <xdr:to>
      <xdr:col>7</xdr:col>
      <xdr:colOff>345440</xdr:colOff>
      <xdr:row>33</xdr:row>
      <xdr:rowOff>130810</xdr:rowOff>
    </xdr:to>
    <xdr:sp macro="" textlink="">
      <xdr:nvSpPr>
        <xdr:cNvPr id="11342" name="議会費該当値テキスト"/>
        <xdr:cNvSpPr txBox="1"/>
      </xdr:nvSpPr>
      <xdr:spPr>
        <a:xfrm>
          <a:off x="4686300" y="5530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4,024</a:t>
          </a:r>
          <a:endParaRPr kumimoji="1" lang="ja-JP" altLang="en-US" sz="1000" b="1">
            <a:solidFill>
              <a:srgbClr val="FF0000"/>
            </a:solidFill>
            <a:latin typeface="ＭＳ Ｐゴシック"/>
          </a:endParaRPr>
        </a:p>
      </xdr:txBody>
    </xdr:sp>
    <xdr:clientData/>
  </xdr:twoCellAnchor>
  <xdr:twoCellAnchor>
    <xdr:from>
      <xdr:col>5</xdr:col>
      <xdr:colOff>307975</xdr:colOff>
      <xdr:row>33</xdr:row>
      <xdr:rowOff>132080</xdr:rowOff>
    </xdr:from>
    <xdr:to>
      <xdr:col>5</xdr:col>
      <xdr:colOff>409575</xdr:colOff>
      <xdr:row>34</xdr:row>
      <xdr:rowOff>62230</xdr:rowOff>
    </xdr:to>
    <xdr:sp macro="" textlink="">
      <xdr:nvSpPr>
        <xdr:cNvPr id="11343" name="円/楕円 79"/>
        <xdr:cNvSpPr/>
      </xdr:nvSpPr>
      <xdr:spPr>
        <a:xfrm>
          <a:off x="3746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123825</xdr:colOff>
      <xdr:row>32</xdr:row>
      <xdr:rowOff>78740</xdr:rowOff>
    </xdr:from>
    <xdr:to>
      <xdr:col>5</xdr:col>
      <xdr:colOff>593725</xdr:colOff>
      <xdr:row>33</xdr:row>
      <xdr:rowOff>166370</xdr:rowOff>
    </xdr:to>
    <xdr:sp macro="" textlink="">
      <xdr:nvSpPr>
        <xdr:cNvPr id="11344" name="テキスト ボックス 80"/>
        <xdr:cNvSpPr txBox="1"/>
      </xdr:nvSpPr>
      <xdr:spPr>
        <a:xfrm>
          <a:off x="3562350" y="556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3,781</a:t>
          </a:r>
          <a:endParaRPr kumimoji="1" lang="ja-JP" altLang="en-US" sz="1000" b="1">
            <a:solidFill>
              <a:srgbClr val="FF0000"/>
            </a:solidFill>
            <a:latin typeface="ＭＳ Ｐゴシック"/>
          </a:endParaRPr>
        </a:p>
      </xdr:txBody>
    </xdr:sp>
    <xdr:clientData/>
  </xdr:twoCellAnchor>
  <xdr:twoCellAnchor>
    <xdr:from>
      <xdr:col>4</xdr:col>
      <xdr:colOff>104775</xdr:colOff>
      <xdr:row>33</xdr:row>
      <xdr:rowOff>153035</xdr:rowOff>
    </xdr:from>
    <xdr:to>
      <xdr:col>4</xdr:col>
      <xdr:colOff>206375</xdr:colOff>
      <xdr:row>34</xdr:row>
      <xdr:rowOff>83185</xdr:rowOff>
    </xdr:to>
    <xdr:sp macro="" textlink="">
      <xdr:nvSpPr>
        <xdr:cNvPr id="11345" name="円/楕円 81"/>
        <xdr:cNvSpPr/>
      </xdr:nvSpPr>
      <xdr:spPr>
        <a:xfrm>
          <a:off x="2857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606425</xdr:colOff>
      <xdr:row>32</xdr:row>
      <xdr:rowOff>99695</xdr:rowOff>
    </xdr:from>
    <xdr:to>
      <xdr:col>4</xdr:col>
      <xdr:colOff>390525</xdr:colOff>
      <xdr:row>34</xdr:row>
      <xdr:rowOff>15240</xdr:rowOff>
    </xdr:to>
    <xdr:sp macro="" textlink="">
      <xdr:nvSpPr>
        <xdr:cNvPr id="11346" name="テキスト ボックス 82"/>
        <xdr:cNvSpPr txBox="1"/>
      </xdr:nvSpPr>
      <xdr:spPr>
        <a:xfrm>
          <a:off x="2673350" y="5586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twoCellAnchor>
  <xdr:twoCellAnchor>
    <xdr:from>
      <xdr:col>2</xdr:col>
      <xdr:colOff>587375</xdr:colOff>
      <xdr:row>33</xdr:row>
      <xdr:rowOff>95250</xdr:rowOff>
    </xdr:from>
    <xdr:to>
      <xdr:col>3</xdr:col>
      <xdr:colOff>3175</xdr:colOff>
      <xdr:row>34</xdr:row>
      <xdr:rowOff>25400</xdr:rowOff>
    </xdr:to>
    <xdr:sp macro="" textlink="">
      <xdr:nvSpPr>
        <xdr:cNvPr id="11347" name="円/楕円 83"/>
        <xdr:cNvSpPr/>
      </xdr:nvSpPr>
      <xdr:spPr>
        <a:xfrm>
          <a:off x="19685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402590</xdr:colOff>
      <xdr:row>32</xdr:row>
      <xdr:rowOff>41910</xdr:rowOff>
    </xdr:from>
    <xdr:to>
      <xdr:col>3</xdr:col>
      <xdr:colOff>186055</xdr:colOff>
      <xdr:row>33</xdr:row>
      <xdr:rowOff>128905</xdr:rowOff>
    </xdr:to>
    <xdr:sp macro="" textlink="">
      <xdr:nvSpPr>
        <xdr:cNvPr id="11348" name="テキスト ボックス 84"/>
        <xdr:cNvSpPr txBox="1"/>
      </xdr:nvSpPr>
      <xdr:spPr>
        <a:xfrm>
          <a:off x="1783715" y="5528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twoCellAnchor>
  <xdr:twoCellAnchor>
    <xdr:from>
      <xdr:col>1</xdr:col>
      <xdr:colOff>384175</xdr:colOff>
      <xdr:row>32</xdr:row>
      <xdr:rowOff>3175</xdr:rowOff>
    </xdr:from>
    <xdr:to>
      <xdr:col>1</xdr:col>
      <xdr:colOff>485775</xdr:colOff>
      <xdr:row>32</xdr:row>
      <xdr:rowOff>104775</xdr:rowOff>
    </xdr:to>
    <xdr:sp macro="" textlink="">
      <xdr:nvSpPr>
        <xdr:cNvPr id="11349" name="円/楕円 85"/>
        <xdr:cNvSpPr/>
      </xdr:nvSpPr>
      <xdr:spPr>
        <a:xfrm>
          <a:off x="1079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200025</xdr:colOff>
      <xdr:row>30</xdr:row>
      <xdr:rowOff>121285</xdr:rowOff>
    </xdr:from>
    <xdr:to>
      <xdr:col>1</xdr:col>
      <xdr:colOff>669290</xdr:colOff>
      <xdr:row>32</xdr:row>
      <xdr:rowOff>36830</xdr:rowOff>
    </xdr:to>
    <xdr:sp macro="" textlink="">
      <xdr:nvSpPr>
        <xdr:cNvPr id="11350" name="テキスト ボックス 86"/>
        <xdr:cNvSpPr txBox="1"/>
      </xdr:nvSpPr>
      <xdr:spPr>
        <a:xfrm>
          <a:off x="895350" y="5264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twoCellAnchor>
  <xdr:twoCellAnchor>
    <xdr:from>
      <xdr:col>1</xdr:col>
      <xdr:colOff>66675</xdr:colOff>
      <xdr:row>43</xdr:row>
      <xdr:rowOff>57150</xdr:rowOff>
    </xdr:from>
    <xdr:to>
      <xdr:col>7</xdr:col>
      <xdr:colOff>638175</xdr:colOff>
      <xdr:row>45</xdr:row>
      <xdr:rowOff>31750</xdr:rowOff>
    </xdr:to>
    <xdr:sp macro="" textlink="">
      <xdr:nvSpPr>
        <xdr:cNvPr id="11351"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1352"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1353"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1354"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1355"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1356"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1357"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1358"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28575</xdr:colOff>
      <xdr:row>47</xdr:row>
      <xdr:rowOff>6350</xdr:rowOff>
    </xdr:from>
    <xdr:to>
      <xdr:col>1</xdr:col>
      <xdr:colOff>378460</xdr:colOff>
      <xdr:row>48</xdr:row>
      <xdr:rowOff>59690</xdr:rowOff>
    </xdr:to>
    <xdr:sp macro="" textlink="">
      <xdr:nvSpPr>
        <xdr:cNvPr id="11359" name="テキスト ボックス 95"/>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61</xdr:row>
      <xdr:rowOff>82550</xdr:rowOff>
    </xdr:from>
    <xdr:to>
      <xdr:col>7</xdr:col>
      <xdr:colOff>638175</xdr:colOff>
      <xdr:row>61</xdr:row>
      <xdr:rowOff>82550</xdr:rowOff>
    </xdr:to>
    <xdr:cxnSp macro="">
      <xdr:nvCxnSpPr>
        <xdr:cNvPr id="11360"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1361"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57</xdr:row>
      <xdr:rowOff>168910</xdr:rowOff>
    </xdr:from>
    <xdr:to>
      <xdr:col>1</xdr:col>
      <xdr:colOff>66675</xdr:colOff>
      <xdr:row>59</xdr:row>
      <xdr:rowOff>84455</xdr:rowOff>
    </xdr:to>
    <xdr:sp macro="" textlink="">
      <xdr:nvSpPr>
        <xdr:cNvPr id="11362" name="テキスト ボックス 98"/>
        <xdr:cNvSpPr txBox="1"/>
      </xdr:nvSpPr>
      <xdr:spPr>
        <a:xfrm>
          <a:off x="513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xdr:col>
      <xdr:colOff>66675</xdr:colOff>
      <xdr:row>56</xdr:row>
      <xdr:rowOff>25400</xdr:rowOff>
    </xdr:from>
    <xdr:to>
      <xdr:col>7</xdr:col>
      <xdr:colOff>638175</xdr:colOff>
      <xdr:row>56</xdr:row>
      <xdr:rowOff>25400</xdr:rowOff>
    </xdr:to>
    <xdr:cxnSp macro="">
      <xdr:nvCxnSpPr>
        <xdr:cNvPr id="11363"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55</xdr:row>
      <xdr:rowOff>54610</xdr:rowOff>
    </xdr:from>
    <xdr:to>
      <xdr:col>1</xdr:col>
      <xdr:colOff>66675</xdr:colOff>
      <xdr:row>56</xdr:row>
      <xdr:rowOff>141605</xdr:rowOff>
    </xdr:to>
    <xdr:sp macro="" textlink="">
      <xdr:nvSpPr>
        <xdr:cNvPr id="11364" name="テキスト ボックス 100"/>
        <xdr:cNvSpPr txBox="1"/>
      </xdr:nvSpPr>
      <xdr:spPr>
        <a:xfrm>
          <a:off x="16637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1</xdr:col>
      <xdr:colOff>66675</xdr:colOff>
      <xdr:row>53</xdr:row>
      <xdr:rowOff>82550</xdr:rowOff>
    </xdr:from>
    <xdr:to>
      <xdr:col>7</xdr:col>
      <xdr:colOff>638175</xdr:colOff>
      <xdr:row>53</xdr:row>
      <xdr:rowOff>82550</xdr:rowOff>
    </xdr:to>
    <xdr:cxnSp macro="">
      <xdr:nvCxnSpPr>
        <xdr:cNvPr id="11365"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52</xdr:row>
      <xdr:rowOff>111760</xdr:rowOff>
    </xdr:from>
    <xdr:to>
      <xdr:col>1</xdr:col>
      <xdr:colOff>66675</xdr:colOff>
      <xdr:row>54</xdr:row>
      <xdr:rowOff>27305</xdr:rowOff>
    </xdr:to>
    <xdr:sp macro="" textlink="">
      <xdr:nvSpPr>
        <xdr:cNvPr id="11366" name="テキスト ボックス 102"/>
        <xdr:cNvSpPr txBox="1"/>
      </xdr:nvSpPr>
      <xdr:spPr>
        <a:xfrm>
          <a:off x="16637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twoCellAnchor>
  <xdr:twoCellAnchor>
    <xdr:from>
      <xdr:col>1</xdr:col>
      <xdr:colOff>66675</xdr:colOff>
      <xdr:row>50</xdr:row>
      <xdr:rowOff>139700</xdr:rowOff>
    </xdr:from>
    <xdr:to>
      <xdr:col>7</xdr:col>
      <xdr:colOff>638175</xdr:colOff>
      <xdr:row>50</xdr:row>
      <xdr:rowOff>139700</xdr:rowOff>
    </xdr:to>
    <xdr:cxnSp macro="">
      <xdr:nvCxnSpPr>
        <xdr:cNvPr id="11367"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168910</xdr:rowOff>
    </xdr:from>
    <xdr:to>
      <xdr:col>1</xdr:col>
      <xdr:colOff>66675</xdr:colOff>
      <xdr:row>51</xdr:row>
      <xdr:rowOff>84455</xdr:rowOff>
    </xdr:to>
    <xdr:sp macro="" textlink="">
      <xdr:nvSpPr>
        <xdr:cNvPr id="11368" name="テキスト ボックス 104"/>
        <xdr:cNvSpPr txBox="1"/>
      </xdr:nvSpPr>
      <xdr:spPr>
        <a:xfrm>
          <a:off x="16637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twoCellAnchor>
  <xdr:twoCellAnchor>
    <xdr:from>
      <xdr:col>1</xdr:col>
      <xdr:colOff>66675</xdr:colOff>
      <xdr:row>48</xdr:row>
      <xdr:rowOff>25400</xdr:rowOff>
    </xdr:from>
    <xdr:to>
      <xdr:col>7</xdr:col>
      <xdr:colOff>638175</xdr:colOff>
      <xdr:row>48</xdr:row>
      <xdr:rowOff>25400</xdr:rowOff>
    </xdr:to>
    <xdr:cxnSp macro="">
      <xdr:nvCxnSpPr>
        <xdr:cNvPr id="11369"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1</xdr:col>
      <xdr:colOff>66675</xdr:colOff>
      <xdr:row>48</xdr:row>
      <xdr:rowOff>141605</xdr:rowOff>
    </xdr:to>
    <xdr:sp macro="" textlink="">
      <xdr:nvSpPr>
        <xdr:cNvPr id="11370" name="テキスト ボックス 106"/>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137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156845</xdr:rowOff>
    </xdr:from>
    <xdr:to>
      <xdr:col>6</xdr:col>
      <xdr:colOff>510540</xdr:colOff>
      <xdr:row>57</xdr:row>
      <xdr:rowOff>165100</xdr:rowOff>
    </xdr:to>
    <xdr:cxnSp macro="">
      <xdr:nvCxnSpPr>
        <xdr:cNvPr id="11372" name="直線コネクタ 108"/>
        <xdr:cNvCxnSpPr/>
      </xdr:nvCxnSpPr>
      <xdr:spPr>
        <a:xfrm flipV="1">
          <a:off x="4633595" y="8900795"/>
          <a:ext cx="1270" cy="1036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57</xdr:row>
      <xdr:rowOff>168910</xdr:rowOff>
    </xdr:from>
    <xdr:to>
      <xdr:col>7</xdr:col>
      <xdr:colOff>410210</xdr:colOff>
      <xdr:row>59</xdr:row>
      <xdr:rowOff>84455</xdr:rowOff>
    </xdr:to>
    <xdr:sp macro="" textlink="">
      <xdr:nvSpPr>
        <xdr:cNvPr id="11373" name="総務費最小値テキスト"/>
        <xdr:cNvSpPr txBox="1"/>
      </xdr:nvSpPr>
      <xdr:spPr>
        <a:xfrm>
          <a:off x="4686300" y="9941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twoCellAnchor>
  <xdr:twoCellAnchor>
    <xdr:from>
      <xdr:col>6</xdr:col>
      <xdr:colOff>422275</xdr:colOff>
      <xdr:row>57</xdr:row>
      <xdr:rowOff>165100</xdr:rowOff>
    </xdr:from>
    <xdr:to>
      <xdr:col>6</xdr:col>
      <xdr:colOff>600075</xdr:colOff>
      <xdr:row>57</xdr:row>
      <xdr:rowOff>165100</xdr:rowOff>
    </xdr:to>
    <xdr:cxnSp macro="">
      <xdr:nvCxnSpPr>
        <xdr:cNvPr id="11374" name="直線コネクタ 110"/>
        <xdr:cNvCxnSpPr/>
      </xdr:nvCxnSpPr>
      <xdr:spPr>
        <a:xfrm>
          <a:off x="4546600" y="9937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50</xdr:row>
      <xdr:rowOff>103505</xdr:rowOff>
    </xdr:from>
    <xdr:to>
      <xdr:col>7</xdr:col>
      <xdr:colOff>474345</xdr:colOff>
      <xdr:row>52</xdr:row>
      <xdr:rowOff>19685</xdr:rowOff>
    </xdr:to>
    <xdr:sp macro="" textlink="">
      <xdr:nvSpPr>
        <xdr:cNvPr id="11375" name="総務費最大値テキスト"/>
        <xdr:cNvSpPr txBox="1"/>
      </xdr:nvSpPr>
      <xdr:spPr>
        <a:xfrm>
          <a:off x="4686300" y="8676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twoCellAnchor>
  <xdr:twoCellAnchor>
    <xdr:from>
      <xdr:col>6</xdr:col>
      <xdr:colOff>422275</xdr:colOff>
      <xdr:row>51</xdr:row>
      <xdr:rowOff>156845</xdr:rowOff>
    </xdr:from>
    <xdr:to>
      <xdr:col>6</xdr:col>
      <xdr:colOff>600075</xdr:colOff>
      <xdr:row>51</xdr:row>
      <xdr:rowOff>156845</xdr:rowOff>
    </xdr:to>
    <xdr:cxnSp macro="">
      <xdr:nvCxnSpPr>
        <xdr:cNvPr id="11376" name="直線コネクタ 112"/>
        <xdr:cNvCxnSpPr/>
      </xdr:nvCxnSpPr>
      <xdr:spPr>
        <a:xfrm>
          <a:off x="4546600" y="890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161290</xdr:rowOff>
    </xdr:from>
    <xdr:to>
      <xdr:col>6</xdr:col>
      <xdr:colOff>511810</xdr:colOff>
      <xdr:row>57</xdr:row>
      <xdr:rowOff>162560</xdr:rowOff>
    </xdr:to>
    <xdr:cxnSp macro="">
      <xdr:nvCxnSpPr>
        <xdr:cNvPr id="11377" name="直線コネクタ 113"/>
        <xdr:cNvCxnSpPr/>
      </xdr:nvCxnSpPr>
      <xdr:spPr>
        <a:xfrm flipV="1">
          <a:off x="3797300" y="9933940"/>
          <a:ext cx="83883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56</xdr:row>
      <xdr:rowOff>42545</xdr:rowOff>
    </xdr:from>
    <xdr:to>
      <xdr:col>7</xdr:col>
      <xdr:colOff>410210</xdr:colOff>
      <xdr:row>57</xdr:row>
      <xdr:rowOff>129540</xdr:rowOff>
    </xdr:to>
    <xdr:sp macro="" textlink="">
      <xdr:nvSpPr>
        <xdr:cNvPr id="11378" name="総務費平均値テキスト"/>
        <xdr:cNvSpPr txBox="1"/>
      </xdr:nvSpPr>
      <xdr:spPr>
        <a:xfrm>
          <a:off x="4686300" y="964374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twoCellAnchor>
  <xdr:twoCellAnchor>
    <xdr:from>
      <xdr:col>6</xdr:col>
      <xdr:colOff>460375</xdr:colOff>
      <xdr:row>57</xdr:row>
      <xdr:rowOff>19685</xdr:rowOff>
    </xdr:from>
    <xdr:to>
      <xdr:col>6</xdr:col>
      <xdr:colOff>561975</xdr:colOff>
      <xdr:row>57</xdr:row>
      <xdr:rowOff>121285</xdr:rowOff>
    </xdr:to>
    <xdr:sp macro="" textlink="">
      <xdr:nvSpPr>
        <xdr:cNvPr id="11379" name="フローチャート : 判断 115"/>
        <xdr:cNvSpPr/>
      </xdr:nvSpPr>
      <xdr:spPr>
        <a:xfrm>
          <a:off x="4584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162560</xdr:rowOff>
    </xdr:from>
    <xdr:to>
      <xdr:col>5</xdr:col>
      <xdr:colOff>358775</xdr:colOff>
      <xdr:row>57</xdr:row>
      <xdr:rowOff>164465</xdr:rowOff>
    </xdr:to>
    <xdr:cxnSp macro="">
      <xdr:nvCxnSpPr>
        <xdr:cNvPr id="11380" name="直線コネクタ 116"/>
        <xdr:cNvCxnSpPr/>
      </xdr:nvCxnSpPr>
      <xdr:spPr>
        <a:xfrm flipV="1">
          <a:off x="2908300" y="99352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158750</xdr:rowOff>
    </xdr:from>
    <xdr:to>
      <xdr:col>5</xdr:col>
      <xdr:colOff>409575</xdr:colOff>
      <xdr:row>57</xdr:row>
      <xdr:rowOff>88900</xdr:rowOff>
    </xdr:to>
    <xdr:sp macro="" textlink="">
      <xdr:nvSpPr>
        <xdr:cNvPr id="11381" name="フローチャート : 判断 117"/>
        <xdr:cNvSpPr/>
      </xdr:nvSpPr>
      <xdr:spPr>
        <a:xfrm>
          <a:off x="3746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91440</xdr:colOff>
      <xdr:row>55</xdr:row>
      <xdr:rowOff>105410</xdr:rowOff>
    </xdr:from>
    <xdr:to>
      <xdr:col>5</xdr:col>
      <xdr:colOff>625475</xdr:colOff>
      <xdr:row>57</xdr:row>
      <xdr:rowOff>21590</xdr:rowOff>
    </xdr:to>
    <xdr:sp macro="" textlink="">
      <xdr:nvSpPr>
        <xdr:cNvPr id="11382" name="テキスト ボックス 118"/>
        <xdr:cNvSpPr txBox="1"/>
      </xdr:nvSpPr>
      <xdr:spPr>
        <a:xfrm>
          <a:off x="3529965" y="9535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twoCellAnchor>
  <xdr:twoCellAnchor>
    <xdr:from>
      <xdr:col>2</xdr:col>
      <xdr:colOff>638175</xdr:colOff>
      <xdr:row>57</xdr:row>
      <xdr:rowOff>137795</xdr:rowOff>
    </xdr:from>
    <xdr:to>
      <xdr:col>4</xdr:col>
      <xdr:colOff>155575</xdr:colOff>
      <xdr:row>57</xdr:row>
      <xdr:rowOff>164465</xdr:rowOff>
    </xdr:to>
    <xdr:cxnSp macro="">
      <xdr:nvCxnSpPr>
        <xdr:cNvPr id="11383" name="直線コネクタ 119"/>
        <xdr:cNvCxnSpPr/>
      </xdr:nvCxnSpPr>
      <xdr:spPr>
        <a:xfrm>
          <a:off x="2019300" y="99104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140970</xdr:rowOff>
    </xdr:from>
    <xdr:to>
      <xdr:col>4</xdr:col>
      <xdr:colOff>206375</xdr:colOff>
      <xdr:row>57</xdr:row>
      <xdr:rowOff>71120</xdr:rowOff>
    </xdr:to>
    <xdr:sp macro="" textlink="">
      <xdr:nvSpPr>
        <xdr:cNvPr id="11384" name="フローチャート : 判断 120"/>
        <xdr:cNvSpPr/>
      </xdr:nvSpPr>
      <xdr:spPr>
        <a:xfrm>
          <a:off x="2857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574040</xdr:colOff>
      <xdr:row>55</xdr:row>
      <xdr:rowOff>87630</xdr:rowOff>
    </xdr:from>
    <xdr:to>
      <xdr:col>4</xdr:col>
      <xdr:colOff>422275</xdr:colOff>
      <xdr:row>57</xdr:row>
      <xdr:rowOff>3175</xdr:rowOff>
    </xdr:to>
    <xdr:sp macro="" textlink="">
      <xdr:nvSpPr>
        <xdr:cNvPr id="11385" name="テキスト ボックス 121"/>
        <xdr:cNvSpPr txBox="1"/>
      </xdr:nvSpPr>
      <xdr:spPr>
        <a:xfrm>
          <a:off x="2640965" y="9517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twoCellAnchor>
  <xdr:twoCellAnchor>
    <xdr:from>
      <xdr:col>1</xdr:col>
      <xdr:colOff>434975</xdr:colOff>
      <xdr:row>57</xdr:row>
      <xdr:rowOff>137795</xdr:rowOff>
    </xdr:from>
    <xdr:to>
      <xdr:col>2</xdr:col>
      <xdr:colOff>638175</xdr:colOff>
      <xdr:row>57</xdr:row>
      <xdr:rowOff>149860</xdr:rowOff>
    </xdr:to>
    <xdr:cxnSp macro="">
      <xdr:nvCxnSpPr>
        <xdr:cNvPr id="11386" name="直線コネクタ 122"/>
        <xdr:cNvCxnSpPr/>
      </xdr:nvCxnSpPr>
      <xdr:spPr>
        <a:xfrm flipV="1">
          <a:off x="1130300" y="99104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118745</xdr:rowOff>
    </xdr:from>
    <xdr:to>
      <xdr:col>3</xdr:col>
      <xdr:colOff>3175</xdr:colOff>
      <xdr:row>57</xdr:row>
      <xdr:rowOff>48895</xdr:rowOff>
    </xdr:to>
    <xdr:sp macro="" textlink="">
      <xdr:nvSpPr>
        <xdr:cNvPr id="11387" name="フローチャート : 判断 123"/>
        <xdr:cNvSpPr/>
      </xdr:nvSpPr>
      <xdr:spPr>
        <a:xfrm>
          <a:off x="1968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370840</xdr:colOff>
      <xdr:row>55</xdr:row>
      <xdr:rowOff>65405</xdr:rowOff>
    </xdr:from>
    <xdr:to>
      <xdr:col>3</xdr:col>
      <xdr:colOff>219075</xdr:colOff>
      <xdr:row>56</xdr:row>
      <xdr:rowOff>152400</xdr:rowOff>
    </xdr:to>
    <xdr:sp macro="" textlink="">
      <xdr:nvSpPr>
        <xdr:cNvPr id="11388" name="テキスト ボックス 124"/>
        <xdr:cNvSpPr txBox="1"/>
      </xdr:nvSpPr>
      <xdr:spPr>
        <a:xfrm>
          <a:off x="1751965" y="9495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twoCellAnchor>
  <xdr:twoCellAnchor>
    <xdr:from>
      <xdr:col>1</xdr:col>
      <xdr:colOff>384175</xdr:colOff>
      <xdr:row>57</xdr:row>
      <xdr:rowOff>7620</xdr:rowOff>
    </xdr:from>
    <xdr:to>
      <xdr:col>1</xdr:col>
      <xdr:colOff>485775</xdr:colOff>
      <xdr:row>57</xdr:row>
      <xdr:rowOff>109220</xdr:rowOff>
    </xdr:to>
    <xdr:sp macro="" textlink="">
      <xdr:nvSpPr>
        <xdr:cNvPr id="11389" name="フローチャート : 判断 125"/>
        <xdr:cNvSpPr/>
      </xdr:nvSpPr>
      <xdr:spPr>
        <a:xfrm>
          <a:off x="10795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167640</xdr:colOff>
      <xdr:row>55</xdr:row>
      <xdr:rowOff>125730</xdr:rowOff>
    </xdr:from>
    <xdr:to>
      <xdr:col>2</xdr:col>
      <xdr:colOff>15875</xdr:colOff>
      <xdr:row>57</xdr:row>
      <xdr:rowOff>41910</xdr:rowOff>
    </xdr:to>
    <xdr:sp macro="" textlink="">
      <xdr:nvSpPr>
        <xdr:cNvPr id="11390" name="テキスト ボックス 126"/>
        <xdr:cNvSpPr txBox="1"/>
      </xdr:nvSpPr>
      <xdr:spPr>
        <a:xfrm>
          <a:off x="862965" y="9555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twoCellAnchor>
  <xdr:twoCellAnchor editAs="oneCell">
    <xdr:from>
      <xdr:col>6</xdr:col>
      <xdr:colOff>320675</xdr:colOff>
      <xdr:row>61</xdr:row>
      <xdr:rowOff>80010</xdr:rowOff>
    </xdr:from>
    <xdr:to>
      <xdr:col>7</xdr:col>
      <xdr:colOff>396240</xdr:colOff>
      <xdr:row>62</xdr:row>
      <xdr:rowOff>167640</xdr:rowOff>
    </xdr:to>
    <xdr:sp macro="" textlink="">
      <xdr:nvSpPr>
        <xdr:cNvPr id="11391" name="テキスト ボックス 127"/>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168275</xdr:colOff>
      <xdr:row>61</xdr:row>
      <xdr:rowOff>80010</xdr:rowOff>
    </xdr:from>
    <xdr:to>
      <xdr:col>6</xdr:col>
      <xdr:colOff>243840</xdr:colOff>
      <xdr:row>62</xdr:row>
      <xdr:rowOff>167640</xdr:rowOff>
    </xdr:to>
    <xdr:sp macro="" textlink="">
      <xdr:nvSpPr>
        <xdr:cNvPr id="11392" name="テキスト ボックス 128"/>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3</xdr:col>
      <xdr:colOff>650875</xdr:colOff>
      <xdr:row>61</xdr:row>
      <xdr:rowOff>80010</xdr:rowOff>
    </xdr:from>
    <xdr:to>
      <xdr:col>5</xdr:col>
      <xdr:colOff>41275</xdr:colOff>
      <xdr:row>62</xdr:row>
      <xdr:rowOff>167640</xdr:rowOff>
    </xdr:to>
    <xdr:sp macro="" textlink="">
      <xdr:nvSpPr>
        <xdr:cNvPr id="11393"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xdr:col>
      <xdr:colOff>447675</xdr:colOff>
      <xdr:row>61</xdr:row>
      <xdr:rowOff>80010</xdr:rowOff>
    </xdr:from>
    <xdr:to>
      <xdr:col>3</xdr:col>
      <xdr:colOff>523875</xdr:colOff>
      <xdr:row>62</xdr:row>
      <xdr:rowOff>167640</xdr:rowOff>
    </xdr:to>
    <xdr:sp macro="" textlink="">
      <xdr:nvSpPr>
        <xdr:cNvPr id="11394"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244475</xdr:colOff>
      <xdr:row>61</xdr:row>
      <xdr:rowOff>80010</xdr:rowOff>
    </xdr:from>
    <xdr:to>
      <xdr:col>2</xdr:col>
      <xdr:colOff>320675</xdr:colOff>
      <xdr:row>62</xdr:row>
      <xdr:rowOff>167640</xdr:rowOff>
    </xdr:to>
    <xdr:sp macro="" textlink="">
      <xdr:nvSpPr>
        <xdr:cNvPr id="11395"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6</xdr:col>
      <xdr:colOff>460375</xdr:colOff>
      <xdr:row>57</xdr:row>
      <xdr:rowOff>110490</xdr:rowOff>
    </xdr:from>
    <xdr:to>
      <xdr:col>6</xdr:col>
      <xdr:colOff>561975</xdr:colOff>
      <xdr:row>58</xdr:row>
      <xdr:rowOff>40640</xdr:rowOff>
    </xdr:to>
    <xdr:sp macro="" textlink="">
      <xdr:nvSpPr>
        <xdr:cNvPr id="11396" name="円/楕円 132"/>
        <xdr:cNvSpPr/>
      </xdr:nvSpPr>
      <xdr:spPr>
        <a:xfrm>
          <a:off x="4584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xdr:col>
      <xdr:colOff>561975</xdr:colOff>
      <xdr:row>57</xdr:row>
      <xdr:rowOff>25400</xdr:rowOff>
    </xdr:from>
    <xdr:to>
      <xdr:col>7</xdr:col>
      <xdr:colOff>410210</xdr:colOff>
      <xdr:row>58</xdr:row>
      <xdr:rowOff>113030</xdr:rowOff>
    </xdr:to>
    <xdr:sp macro="" textlink="">
      <xdr:nvSpPr>
        <xdr:cNvPr id="11397" name="総務費該当値テキスト"/>
        <xdr:cNvSpPr txBox="1"/>
      </xdr:nvSpPr>
      <xdr:spPr>
        <a:xfrm>
          <a:off x="4686300" y="979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32,742</a:t>
          </a:r>
          <a:endParaRPr kumimoji="1" lang="ja-JP" altLang="en-US" sz="1000" b="1">
            <a:solidFill>
              <a:srgbClr val="FF0000"/>
            </a:solidFill>
            <a:latin typeface="ＭＳ Ｐゴシック"/>
          </a:endParaRPr>
        </a:p>
      </xdr:txBody>
    </xdr:sp>
    <xdr:clientData/>
  </xdr:twoCellAnchor>
  <xdr:twoCellAnchor>
    <xdr:from>
      <xdr:col>5</xdr:col>
      <xdr:colOff>307975</xdr:colOff>
      <xdr:row>57</xdr:row>
      <xdr:rowOff>111760</xdr:rowOff>
    </xdr:from>
    <xdr:to>
      <xdr:col>5</xdr:col>
      <xdr:colOff>409575</xdr:colOff>
      <xdr:row>58</xdr:row>
      <xdr:rowOff>41910</xdr:rowOff>
    </xdr:to>
    <xdr:sp macro="" textlink="">
      <xdr:nvSpPr>
        <xdr:cNvPr id="11398" name="円/楕円 134"/>
        <xdr:cNvSpPr/>
      </xdr:nvSpPr>
      <xdr:spPr>
        <a:xfrm>
          <a:off x="3746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91440</xdr:colOff>
      <xdr:row>58</xdr:row>
      <xdr:rowOff>33020</xdr:rowOff>
    </xdr:from>
    <xdr:to>
      <xdr:col>5</xdr:col>
      <xdr:colOff>625475</xdr:colOff>
      <xdr:row>59</xdr:row>
      <xdr:rowOff>120650</xdr:rowOff>
    </xdr:to>
    <xdr:sp macro="" textlink="">
      <xdr:nvSpPr>
        <xdr:cNvPr id="11399" name="テキスト ボックス 135"/>
        <xdr:cNvSpPr txBox="1"/>
      </xdr:nvSpPr>
      <xdr:spPr>
        <a:xfrm>
          <a:off x="3529965" y="9977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32,515</a:t>
          </a:r>
          <a:endParaRPr kumimoji="1" lang="ja-JP" altLang="en-US" sz="1000" b="1">
            <a:solidFill>
              <a:srgbClr val="FF0000"/>
            </a:solidFill>
            <a:latin typeface="ＭＳ Ｐゴシック"/>
          </a:endParaRPr>
        </a:p>
      </xdr:txBody>
    </xdr:sp>
    <xdr:clientData/>
  </xdr:twoCellAnchor>
  <xdr:twoCellAnchor>
    <xdr:from>
      <xdr:col>4</xdr:col>
      <xdr:colOff>104775</xdr:colOff>
      <xdr:row>57</xdr:row>
      <xdr:rowOff>113665</xdr:rowOff>
    </xdr:from>
    <xdr:to>
      <xdr:col>4</xdr:col>
      <xdr:colOff>206375</xdr:colOff>
      <xdr:row>58</xdr:row>
      <xdr:rowOff>43815</xdr:rowOff>
    </xdr:to>
    <xdr:sp macro="" textlink="">
      <xdr:nvSpPr>
        <xdr:cNvPr id="11400" name="円/楕円 136"/>
        <xdr:cNvSpPr/>
      </xdr:nvSpPr>
      <xdr:spPr>
        <a:xfrm>
          <a:off x="2857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574040</xdr:colOff>
      <xdr:row>58</xdr:row>
      <xdr:rowOff>34925</xdr:rowOff>
    </xdr:from>
    <xdr:to>
      <xdr:col>4</xdr:col>
      <xdr:colOff>422275</xdr:colOff>
      <xdr:row>59</xdr:row>
      <xdr:rowOff>122555</xdr:rowOff>
    </xdr:to>
    <xdr:sp macro="" textlink="">
      <xdr:nvSpPr>
        <xdr:cNvPr id="11401" name="テキスト ボックス 137"/>
        <xdr:cNvSpPr txBox="1"/>
      </xdr:nvSpPr>
      <xdr:spPr>
        <a:xfrm>
          <a:off x="2640965" y="9979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twoCellAnchor>
  <xdr:twoCellAnchor>
    <xdr:from>
      <xdr:col>2</xdr:col>
      <xdr:colOff>587375</xdr:colOff>
      <xdr:row>57</xdr:row>
      <xdr:rowOff>86995</xdr:rowOff>
    </xdr:from>
    <xdr:to>
      <xdr:col>3</xdr:col>
      <xdr:colOff>3175</xdr:colOff>
      <xdr:row>58</xdr:row>
      <xdr:rowOff>17780</xdr:rowOff>
    </xdr:to>
    <xdr:sp macro="" textlink="">
      <xdr:nvSpPr>
        <xdr:cNvPr id="11402" name="円/楕円 138"/>
        <xdr:cNvSpPr/>
      </xdr:nvSpPr>
      <xdr:spPr>
        <a:xfrm>
          <a:off x="1968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370840</xdr:colOff>
      <xdr:row>58</xdr:row>
      <xdr:rowOff>8255</xdr:rowOff>
    </xdr:from>
    <xdr:to>
      <xdr:col>3</xdr:col>
      <xdr:colOff>219075</xdr:colOff>
      <xdr:row>59</xdr:row>
      <xdr:rowOff>95250</xdr:rowOff>
    </xdr:to>
    <xdr:sp macro="" textlink="">
      <xdr:nvSpPr>
        <xdr:cNvPr id="11403" name="テキスト ボックス 139"/>
        <xdr:cNvSpPr txBox="1"/>
      </xdr:nvSpPr>
      <xdr:spPr>
        <a:xfrm>
          <a:off x="1751965" y="9952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37,851</a:t>
          </a:r>
          <a:endParaRPr kumimoji="1" lang="ja-JP" altLang="en-US" sz="1000" b="1">
            <a:solidFill>
              <a:srgbClr val="FF0000"/>
            </a:solidFill>
            <a:latin typeface="ＭＳ Ｐゴシック"/>
          </a:endParaRPr>
        </a:p>
      </xdr:txBody>
    </xdr:sp>
    <xdr:clientData/>
  </xdr:twoCellAnchor>
  <xdr:twoCellAnchor>
    <xdr:from>
      <xdr:col>1</xdr:col>
      <xdr:colOff>384175</xdr:colOff>
      <xdr:row>57</xdr:row>
      <xdr:rowOff>99060</xdr:rowOff>
    </xdr:from>
    <xdr:to>
      <xdr:col>1</xdr:col>
      <xdr:colOff>485775</xdr:colOff>
      <xdr:row>58</xdr:row>
      <xdr:rowOff>29210</xdr:rowOff>
    </xdr:to>
    <xdr:sp macro="" textlink="">
      <xdr:nvSpPr>
        <xdr:cNvPr id="11404" name="円/楕円 140"/>
        <xdr:cNvSpPr/>
      </xdr:nvSpPr>
      <xdr:spPr>
        <a:xfrm>
          <a:off x="1079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167640</xdr:colOff>
      <xdr:row>58</xdr:row>
      <xdr:rowOff>20320</xdr:rowOff>
    </xdr:from>
    <xdr:to>
      <xdr:col>2</xdr:col>
      <xdr:colOff>15875</xdr:colOff>
      <xdr:row>59</xdr:row>
      <xdr:rowOff>107315</xdr:rowOff>
    </xdr:to>
    <xdr:sp macro="" textlink="">
      <xdr:nvSpPr>
        <xdr:cNvPr id="11405" name="テキスト ボックス 141"/>
        <xdr:cNvSpPr txBox="1"/>
      </xdr:nvSpPr>
      <xdr:spPr>
        <a:xfrm>
          <a:off x="862965" y="9964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35,331</a:t>
          </a:r>
          <a:endParaRPr kumimoji="1" lang="ja-JP" altLang="en-US" sz="1000" b="1">
            <a:solidFill>
              <a:srgbClr val="FF0000"/>
            </a:solidFill>
            <a:latin typeface="ＭＳ Ｐゴシック"/>
          </a:endParaRPr>
        </a:p>
      </xdr:txBody>
    </xdr:sp>
    <xdr:clientData/>
  </xdr:twoCellAnchor>
  <xdr:twoCellAnchor>
    <xdr:from>
      <xdr:col>1</xdr:col>
      <xdr:colOff>66675</xdr:colOff>
      <xdr:row>63</xdr:row>
      <xdr:rowOff>57150</xdr:rowOff>
    </xdr:from>
    <xdr:to>
      <xdr:col>7</xdr:col>
      <xdr:colOff>638175</xdr:colOff>
      <xdr:row>65</xdr:row>
      <xdr:rowOff>31750</xdr:rowOff>
    </xdr:to>
    <xdr:sp macro="" textlink="">
      <xdr:nvSpPr>
        <xdr:cNvPr id="11406"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1407"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1408"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1409"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1410"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1411"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1412"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413"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28575</xdr:colOff>
      <xdr:row>67</xdr:row>
      <xdr:rowOff>6350</xdr:rowOff>
    </xdr:from>
    <xdr:to>
      <xdr:col>1</xdr:col>
      <xdr:colOff>378460</xdr:colOff>
      <xdr:row>68</xdr:row>
      <xdr:rowOff>59690</xdr:rowOff>
    </xdr:to>
    <xdr:sp macro="" textlink="">
      <xdr:nvSpPr>
        <xdr:cNvPr id="11414" name="テキスト ボックス 150"/>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81</xdr:row>
      <xdr:rowOff>82550</xdr:rowOff>
    </xdr:from>
    <xdr:to>
      <xdr:col>7</xdr:col>
      <xdr:colOff>638175</xdr:colOff>
      <xdr:row>81</xdr:row>
      <xdr:rowOff>82550</xdr:rowOff>
    </xdr:to>
    <xdr:cxnSp macro="">
      <xdr:nvCxnSpPr>
        <xdr:cNvPr id="11415"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80</xdr:row>
      <xdr:rowOff>111760</xdr:rowOff>
    </xdr:from>
    <xdr:to>
      <xdr:col>1</xdr:col>
      <xdr:colOff>66675</xdr:colOff>
      <xdr:row>82</xdr:row>
      <xdr:rowOff>27305</xdr:rowOff>
    </xdr:to>
    <xdr:sp macro="" textlink="">
      <xdr:nvSpPr>
        <xdr:cNvPr id="11416" name="テキスト ボックス 152"/>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xdr:col>
      <xdr:colOff>66675</xdr:colOff>
      <xdr:row>79</xdr:row>
      <xdr:rowOff>44450</xdr:rowOff>
    </xdr:from>
    <xdr:to>
      <xdr:col>7</xdr:col>
      <xdr:colOff>638175</xdr:colOff>
      <xdr:row>79</xdr:row>
      <xdr:rowOff>44450</xdr:rowOff>
    </xdr:to>
    <xdr:cxnSp macro="">
      <xdr:nvCxnSpPr>
        <xdr:cNvPr id="11417"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78</xdr:row>
      <xdr:rowOff>73660</xdr:rowOff>
    </xdr:from>
    <xdr:to>
      <xdr:col>1</xdr:col>
      <xdr:colOff>66675</xdr:colOff>
      <xdr:row>79</xdr:row>
      <xdr:rowOff>161290</xdr:rowOff>
    </xdr:to>
    <xdr:sp macro="" textlink="">
      <xdr:nvSpPr>
        <xdr:cNvPr id="11418" name="テキスト ボックス 154"/>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twoCellAnchor>
  <xdr:twoCellAnchor>
    <xdr:from>
      <xdr:col>1</xdr:col>
      <xdr:colOff>66675</xdr:colOff>
      <xdr:row>77</xdr:row>
      <xdr:rowOff>6350</xdr:rowOff>
    </xdr:from>
    <xdr:to>
      <xdr:col>7</xdr:col>
      <xdr:colOff>638175</xdr:colOff>
      <xdr:row>77</xdr:row>
      <xdr:rowOff>6350</xdr:rowOff>
    </xdr:to>
    <xdr:cxnSp macro="">
      <xdr:nvCxnSpPr>
        <xdr:cNvPr id="11419"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76</xdr:row>
      <xdr:rowOff>35560</xdr:rowOff>
    </xdr:from>
    <xdr:to>
      <xdr:col>1</xdr:col>
      <xdr:colOff>66675</xdr:colOff>
      <xdr:row>77</xdr:row>
      <xdr:rowOff>123190</xdr:rowOff>
    </xdr:to>
    <xdr:sp macro="" textlink="">
      <xdr:nvSpPr>
        <xdr:cNvPr id="11420" name="テキスト ボックス 156"/>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twoCellAnchor>
  <xdr:twoCellAnchor>
    <xdr:from>
      <xdr:col>1</xdr:col>
      <xdr:colOff>66675</xdr:colOff>
      <xdr:row>74</xdr:row>
      <xdr:rowOff>139700</xdr:rowOff>
    </xdr:from>
    <xdr:to>
      <xdr:col>7</xdr:col>
      <xdr:colOff>638175</xdr:colOff>
      <xdr:row>74</xdr:row>
      <xdr:rowOff>139700</xdr:rowOff>
    </xdr:to>
    <xdr:cxnSp macro="">
      <xdr:nvCxnSpPr>
        <xdr:cNvPr id="11421"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73</xdr:row>
      <xdr:rowOff>168910</xdr:rowOff>
    </xdr:from>
    <xdr:to>
      <xdr:col>1</xdr:col>
      <xdr:colOff>66675</xdr:colOff>
      <xdr:row>75</xdr:row>
      <xdr:rowOff>84455</xdr:rowOff>
    </xdr:to>
    <xdr:sp macro="" textlink="">
      <xdr:nvSpPr>
        <xdr:cNvPr id="11422" name="テキスト ボックス 158"/>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twoCellAnchor>
  <xdr:twoCellAnchor>
    <xdr:from>
      <xdr:col>1</xdr:col>
      <xdr:colOff>66675</xdr:colOff>
      <xdr:row>72</xdr:row>
      <xdr:rowOff>101600</xdr:rowOff>
    </xdr:from>
    <xdr:to>
      <xdr:col>7</xdr:col>
      <xdr:colOff>638175</xdr:colOff>
      <xdr:row>72</xdr:row>
      <xdr:rowOff>101600</xdr:rowOff>
    </xdr:to>
    <xdr:cxnSp macro="">
      <xdr:nvCxnSpPr>
        <xdr:cNvPr id="11423"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71</xdr:row>
      <xdr:rowOff>130810</xdr:rowOff>
    </xdr:from>
    <xdr:to>
      <xdr:col>1</xdr:col>
      <xdr:colOff>66675</xdr:colOff>
      <xdr:row>73</xdr:row>
      <xdr:rowOff>46990</xdr:rowOff>
    </xdr:to>
    <xdr:sp macro="" textlink="">
      <xdr:nvSpPr>
        <xdr:cNvPr id="11424" name="テキスト ボックス 160"/>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twoCellAnchor>
  <xdr:twoCellAnchor>
    <xdr:from>
      <xdr:col>1</xdr:col>
      <xdr:colOff>66675</xdr:colOff>
      <xdr:row>70</xdr:row>
      <xdr:rowOff>63500</xdr:rowOff>
    </xdr:from>
    <xdr:to>
      <xdr:col>7</xdr:col>
      <xdr:colOff>638175</xdr:colOff>
      <xdr:row>70</xdr:row>
      <xdr:rowOff>63500</xdr:rowOff>
    </xdr:to>
    <xdr:cxnSp macro="">
      <xdr:nvCxnSpPr>
        <xdr:cNvPr id="11425"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69</xdr:row>
      <xdr:rowOff>92710</xdr:rowOff>
    </xdr:from>
    <xdr:to>
      <xdr:col>1</xdr:col>
      <xdr:colOff>66675</xdr:colOff>
      <xdr:row>71</xdr:row>
      <xdr:rowOff>8890</xdr:rowOff>
    </xdr:to>
    <xdr:sp macro="" textlink="">
      <xdr:nvSpPr>
        <xdr:cNvPr id="11426" name="テキスト ボックス 162"/>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twoCellAnchor>
  <xdr:twoCellAnchor>
    <xdr:from>
      <xdr:col>1</xdr:col>
      <xdr:colOff>66675</xdr:colOff>
      <xdr:row>68</xdr:row>
      <xdr:rowOff>25400</xdr:rowOff>
    </xdr:from>
    <xdr:to>
      <xdr:col>7</xdr:col>
      <xdr:colOff>638175</xdr:colOff>
      <xdr:row>68</xdr:row>
      <xdr:rowOff>25400</xdr:rowOff>
    </xdr:to>
    <xdr:cxnSp macro="">
      <xdr:nvCxnSpPr>
        <xdr:cNvPr id="11427"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67</xdr:row>
      <xdr:rowOff>54610</xdr:rowOff>
    </xdr:from>
    <xdr:to>
      <xdr:col>1</xdr:col>
      <xdr:colOff>66675</xdr:colOff>
      <xdr:row>68</xdr:row>
      <xdr:rowOff>141605</xdr:rowOff>
    </xdr:to>
    <xdr:sp macro="" textlink="">
      <xdr:nvSpPr>
        <xdr:cNvPr id="11428" name="テキスト ボックス 164"/>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42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71755</xdr:rowOff>
    </xdr:from>
    <xdr:to>
      <xdr:col>6</xdr:col>
      <xdr:colOff>510540</xdr:colOff>
      <xdr:row>78</xdr:row>
      <xdr:rowOff>156845</xdr:rowOff>
    </xdr:to>
    <xdr:cxnSp macro="">
      <xdr:nvCxnSpPr>
        <xdr:cNvPr id="11430" name="直線コネクタ 166"/>
        <xdr:cNvCxnSpPr/>
      </xdr:nvCxnSpPr>
      <xdr:spPr>
        <a:xfrm flipV="1">
          <a:off x="4633595" y="120732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78</xdr:row>
      <xdr:rowOff>160655</xdr:rowOff>
    </xdr:from>
    <xdr:to>
      <xdr:col>7</xdr:col>
      <xdr:colOff>410210</xdr:colOff>
      <xdr:row>80</xdr:row>
      <xdr:rowOff>76835</xdr:rowOff>
    </xdr:to>
    <xdr:sp macro="" textlink="">
      <xdr:nvSpPr>
        <xdr:cNvPr id="11431" name="民生費最小値テキスト"/>
        <xdr:cNvSpPr txBox="1"/>
      </xdr:nvSpPr>
      <xdr:spPr>
        <a:xfrm>
          <a:off x="4686300" y="1353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twoCellAnchor>
  <xdr:twoCellAnchor>
    <xdr:from>
      <xdr:col>6</xdr:col>
      <xdr:colOff>422275</xdr:colOff>
      <xdr:row>78</xdr:row>
      <xdr:rowOff>156845</xdr:rowOff>
    </xdr:from>
    <xdr:to>
      <xdr:col>6</xdr:col>
      <xdr:colOff>600075</xdr:colOff>
      <xdr:row>78</xdr:row>
      <xdr:rowOff>156845</xdr:rowOff>
    </xdr:to>
    <xdr:cxnSp macro="">
      <xdr:nvCxnSpPr>
        <xdr:cNvPr id="11432" name="直線コネクタ 168"/>
        <xdr:cNvCxnSpPr/>
      </xdr:nvCxnSpPr>
      <xdr:spPr>
        <a:xfrm>
          <a:off x="4546600" y="1352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69</xdr:row>
      <xdr:rowOff>18415</xdr:rowOff>
    </xdr:from>
    <xdr:to>
      <xdr:col>7</xdr:col>
      <xdr:colOff>474345</xdr:colOff>
      <xdr:row>70</xdr:row>
      <xdr:rowOff>105410</xdr:rowOff>
    </xdr:to>
    <xdr:sp macro="" textlink="">
      <xdr:nvSpPr>
        <xdr:cNvPr id="11433" name="民生費最大値テキスト"/>
        <xdr:cNvSpPr txBox="1"/>
      </xdr:nvSpPr>
      <xdr:spPr>
        <a:xfrm>
          <a:off x="4686300" y="11848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twoCellAnchor>
  <xdr:twoCellAnchor>
    <xdr:from>
      <xdr:col>6</xdr:col>
      <xdr:colOff>422275</xdr:colOff>
      <xdr:row>70</xdr:row>
      <xdr:rowOff>71755</xdr:rowOff>
    </xdr:from>
    <xdr:to>
      <xdr:col>6</xdr:col>
      <xdr:colOff>600075</xdr:colOff>
      <xdr:row>70</xdr:row>
      <xdr:rowOff>71755</xdr:rowOff>
    </xdr:to>
    <xdr:cxnSp macro="">
      <xdr:nvCxnSpPr>
        <xdr:cNvPr id="11434" name="直線コネクタ 170"/>
        <xdr:cNvCxnSpPr/>
      </xdr:nvCxnSpPr>
      <xdr:spPr>
        <a:xfrm>
          <a:off x="4546600" y="1207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150495</xdr:rowOff>
    </xdr:from>
    <xdr:to>
      <xdr:col>6</xdr:col>
      <xdr:colOff>511810</xdr:colOff>
      <xdr:row>71</xdr:row>
      <xdr:rowOff>56515</xdr:rowOff>
    </xdr:to>
    <xdr:cxnSp macro="">
      <xdr:nvCxnSpPr>
        <xdr:cNvPr id="11435" name="直線コネクタ 171"/>
        <xdr:cNvCxnSpPr/>
      </xdr:nvCxnSpPr>
      <xdr:spPr>
        <a:xfrm flipV="1">
          <a:off x="3797300" y="12151995"/>
          <a:ext cx="83883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75</xdr:row>
      <xdr:rowOff>9525</xdr:rowOff>
    </xdr:from>
    <xdr:to>
      <xdr:col>7</xdr:col>
      <xdr:colOff>474345</xdr:colOff>
      <xdr:row>76</xdr:row>
      <xdr:rowOff>96520</xdr:rowOff>
    </xdr:to>
    <xdr:sp macro="" textlink="">
      <xdr:nvSpPr>
        <xdr:cNvPr id="11436" name="民生費平均値テキスト"/>
        <xdr:cNvSpPr txBox="1"/>
      </xdr:nvSpPr>
      <xdr:spPr>
        <a:xfrm>
          <a:off x="4686300" y="1286827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twoCellAnchor>
  <xdr:twoCellAnchor>
    <xdr:from>
      <xdr:col>6</xdr:col>
      <xdr:colOff>460375</xdr:colOff>
      <xdr:row>75</xdr:row>
      <xdr:rowOff>30480</xdr:rowOff>
    </xdr:from>
    <xdr:to>
      <xdr:col>6</xdr:col>
      <xdr:colOff>561975</xdr:colOff>
      <xdr:row>75</xdr:row>
      <xdr:rowOff>132080</xdr:rowOff>
    </xdr:to>
    <xdr:sp macro="" textlink="">
      <xdr:nvSpPr>
        <xdr:cNvPr id="11437" name="フローチャート : 判断 173"/>
        <xdr:cNvSpPr/>
      </xdr:nvSpPr>
      <xdr:spPr>
        <a:xfrm>
          <a:off x="45847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56515</xdr:rowOff>
    </xdr:from>
    <xdr:to>
      <xdr:col>5</xdr:col>
      <xdr:colOff>358775</xdr:colOff>
      <xdr:row>72</xdr:row>
      <xdr:rowOff>22860</xdr:rowOff>
    </xdr:to>
    <xdr:cxnSp macro="">
      <xdr:nvCxnSpPr>
        <xdr:cNvPr id="11438" name="直線コネクタ 174"/>
        <xdr:cNvCxnSpPr/>
      </xdr:nvCxnSpPr>
      <xdr:spPr>
        <a:xfrm flipV="1">
          <a:off x="2908300" y="1222946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162560</xdr:rowOff>
    </xdr:from>
    <xdr:to>
      <xdr:col>5</xdr:col>
      <xdr:colOff>409575</xdr:colOff>
      <xdr:row>75</xdr:row>
      <xdr:rowOff>92710</xdr:rowOff>
    </xdr:to>
    <xdr:sp macro="" textlink="">
      <xdr:nvSpPr>
        <xdr:cNvPr id="11439" name="フローチャート : 判断 175"/>
        <xdr:cNvSpPr/>
      </xdr:nvSpPr>
      <xdr:spPr>
        <a:xfrm>
          <a:off x="3746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59055</xdr:colOff>
      <xdr:row>75</xdr:row>
      <xdr:rowOff>83820</xdr:rowOff>
    </xdr:from>
    <xdr:to>
      <xdr:col>5</xdr:col>
      <xdr:colOff>657225</xdr:colOff>
      <xdr:row>76</xdr:row>
      <xdr:rowOff>171450</xdr:rowOff>
    </xdr:to>
    <xdr:sp macro="" textlink="">
      <xdr:nvSpPr>
        <xdr:cNvPr id="11440" name="テキスト ボックス 176"/>
        <xdr:cNvSpPr txBox="1"/>
      </xdr:nvSpPr>
      <xdr:spPr>
        <a:xfrm>
          <a:off x="3497580" y="12942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twoCellAnchor>
  <xdr:twoCellAnchor>
    <xdr:from>
      <xdr:col>2</xdr:col>
      <xdr:colOff>638175</xdr:colOff>
      <xdr:row>72</xdr:row>
      <xdr:rowOff>22860</xdr:rowOff>
    </xdr:from>
    <xdr:to>
      <xdr:col>4</xdr:col>
      <xdr:colOff>155575</xdr:colOff>
      <xdr:row>72</xdr:row>
      <xdr:rowOff>105410</xdr:rowOff>
    </xdr:to>
    <xdr:cxnSp macro="">
      <xdr:nvCxnSpPr>
        <xdr:cNvPr id="11441" name="直線コネクタ 177"/>
        <xdr:cNvCxnSpPr/>
      </xdr:nvCxnSpPr>
      <xdr:spPr>
        <a:xfrm flipV="1">
          <a:off x="2019300" y="1236726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74930</xdr:rowOff>
    </xdr:from>
    <xdr:to>
      <xdr:col>4</xdr:col>
      <xdr:colOff>206375</xdr:colOff>
      <xdr:row>76</xdr:row>
      <xdr:rowOff>5080</xdr:rowOff>
    </xdr:to>
    <xdr:sp macro="" textlink="">
      <xdr:nvSpPr>
        <xdr:cNvPr id="11442" name="フローチャート : 判断 178"/>
        <xdr:cNvSpPr/>
      </xdr:nvSpPr>
      <xdr:spPr>
        <a:xfrm>
          <a:off x="28575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541655</xdr:colOff>
      <xdr:row>75</xdr:row>
      <xdr:rowOff>167640</xdr:rowOff>
    </xdr:from>
    <xdr:to>
      <xdr:col>4</xdr:col>
      <xdr:colOff>454660</xdr:colOff>
      <xdr:row>77</xdr:row>
      <xdr:rowOff>83185</xdr:rowOff>
    </xdr:to>
    <xdr:sp macro="" textlink="">
      <xdr:nvSpPr>
        <xdr:cNvPr id="11443" name="テキスト ボックス 179"/>
        <xdr:cNvSpPr txBox="1"/>
      </xdr:nvSpPr>
      <xdr:spPr>
        <a:xfrm>
          <a:off x="2608580" y="1302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twoCellAnchor>
  <xdr:twoCellAnchor>
    <xdr:from>
      <xdr:col>1</xdr:col>
      <xdr:colOff>434975</xdr:colOff>
      <xdr:row>72</xdr:row>
      <xdr:rowOff>105410</xdr:rowOff>
    </xdr:from>
    <xdr:to>
      <xdr:col>2</xdr:col>
      <xdr:colOff>638175</xdr:colOff>
      <xdr:row>72</xdr:row>
      <xdr:rowOff>125095</xdr:rowOff>
    </xdr:to>
    <xdr:cxnSp macro="">
      <xdr:nvCxnSpPr>
        <xdr:cNvPr id="11444" name="直線コネクタ 180"/>
        <xdr:cNvCxnSpPr/>
      </xdr:nvCxnSpPr>
      <xdr:spPr>
        <a:xfrm flipV="1">
          <a:off x="1130300" y="124498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145415</xdr:rowOff>
    </xdr:from>
    <xdr:to>
      <xdr:col>3</xdr:col>
      <xdr:colOff>3175</xdr:colOff>
      <xdr:row>76</xdr:row>
      <xdr:rowOff>75565</xdr:rowOff>
    </xdr:to>
    <xdr:sp macro="" textlink="">
      <xdr:nvSpPr>
        <xdr:cNvPr id="11445" name="フローチャート : 判断 181"/>
        <xdr:cNvSpPr/>
      </xdr:nvSpPr>
      <xdr:spPr>
        <a:xfrm>
          <a:off x="1968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338455</xdr:colOff>
      <xdr:row>76</xdr:row>
      <xdr:rowOff>66675</xdr:rowOff>
    </xdr:from>
    <xdr:to>
      <xdr:col>3</xdr:col>
      <xdr:colOff>251460</xdr:colOff>
      <xdr:row>77</xdr:row>
      <xdr:rowOff>153670</xdr:rowOff>
    </xdr:to>
    <xdr:sp macro="" textlink="">
      <xdr:nvSpPr>
        <xdr:cNvPr id="11446" name="テキスト ボックス 182"/>
        <xdr:cNvSpPr txBox="1"/>
      </xdr:nvSpPr>
      <xdr:spPr>
        <a:xfrm>
          <a:off x="1719580" y="13096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twoCellAnchor>
  <xdr:twoCellAnchor>
    <xdr:from>
      <xdr:col>1</xdr:col>
      <xdr:colOff>384175</xdr:colOff>
      <xdr:row>75</xdr:row>
      <xdr:rowOff>160655</xdr:rowOff>
    </xdr:from>
    <xdr:to>
      <xdr:col>1</xdr:col>
      <xdr:colOff>485775</xdr:colOff>
      <xdr:row>76</xdr:row>
      <xdr:rowOff>90805</xdr:rowOff>
    </xdr:to>
    <xdr:sp macro="" textlink="">
      <xdr:nvSpPr>
        <xdr:cNvPr id="11447" name="フローチャート : 判断 183"/>
        <xdr:cNvSpPr/>
      </xdr:nvSpPr>
      <xdr:spPr>
        <a:xfrm>
          <a:off x="1079500" y="1301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135255</xdr:colOff>
      <xdr:row>76</xdr:row>
      <xdr:rowOff>81915</xdr:rowOff>
    </xdr:from>
    <xdr:to>
      <xdr:col>2</xdr:col>
      <xdr:colOff>48260</xdr:colOff>
      <xdr:row>77</xdr:row>
      <xdr:rowOff>169545</xdr:rowOff>
    </xdr:to>
    <xdr:sp macro="" textlink="">
      <xdr:nvSpPr>
        <xdr:cNvPr id="11448" name="テキスト ボックス 184"/>
        <xdr:cNvSpPr txBox="1"/>
      </xdr:nvSpPr>
      <xdr:spPr>
        <a:xfrm>
          <a:off x="830580" y="13112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twoCellAnchor>
  <xdr:twoCellAnchor editAs="oneCell">
    <xdr:from>
      <xdr:col>6</xdr:col>
      <xdr:colOff>320675</xdr:colOff>
      <xdr:row>81</xdr:row>
      <xdr:rowOff>80010</xdr:rowOff>
    </xdr:from>
    <xdr:to>
      <xdr:col>7</xdr:col>
      <xdr:colOff>396240</xdr:colOff>
      <xdr:row>82</xdr:row>
      <xdr:rowOff>167640</xdr:rowOff>
    </xdr:to>
    <xdr:sp macro="" textlink="">
      <xdr:nvSpPr>
        <xdr:cNvPr id="11449" name="テキスト ボックス 185"/>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168275</xdr:colOff>
      <xdr:row>81</xdr:row>
      <xdr:rowOff>80010</xdr:rowOff>
    </xdr:from>
    <xdr:to>
      <xdr:col>6</xdr:col>
      <xdr:colOff>243840</xdr:colOff>
      <xdr:row>82</xdr:row>
      <xdr:rowOff>167640</xdr:rowOff>
    </xdr:to>
    <xdr:sp macro="" textlink="">
      <xdr:nvSpPr>
        <xdr:cNvPr id="11450" name="テキスト ボックス 186"/>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3</xdr:col>
      <xdr:colOff>650875</xdr:colOff>
      <xdr:row>81</xdr:row>
      <xdr:rowOff>80010</xdr:rowOff>
    </xdr:from>
    <xdr:to>
      <xdr:col>5</xdr:col>
      <xdr:colOff>41275</xdr:colOff>
      <xdr:row>82</xdr:row>
      <xdr:rowOff>167640</xdr:rowOff>
    </xdr:to>
    <xdr:sp macro="" textlink="">
      <xdr:nvSpPr>
        <xdr:cNvPr id="11451"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xdr:col>
      <xdr:colOff>447675</xdr:colOff>
      <xdr:row>81</xdr:row>
      <xdr:rowOff>80010</xdr:rowOff>
    </xdr:from>
    <xdr:to>
      <xdr:col>3</xdr:col>
      <xdr:colOff>523875</xdr:colOff>
      <xdr:row>82</xdr:row>
      <xdr:rowOff>167640</xdr:rowOff>
    </xdr:to>
    <xdr:sp macro="" textlink="">
      <xdr:nvSpPr>
        <xdr:cNvPr id="11452"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244475</xdr:colOff>
      <xdr:row>81</xdr:row>
      <xdr:rowOff>80010</xdr:rowOff>
    </xdr:from>
    <xdr:to>
      <xdr:col>2</xdr:col>
      <xdr:colOff>320675</xdr:colOff>
      <xdr:row>82</xdr:row>
      <xdr:rowOff>167640</xdr:rowOff>
    </xdr:to>
    <xdr:sp macro="" textlink="">
      <xdr:nvSpPr>
        <xdr:cNvPr id="11453"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6</xdr:col>
      <xdr:colOff>460375</xdr:colOff>
      <xdr:row>70</xdr:row>
      <xdr:rowOff>99695</xdr:rowOff>
    </xdr:from>
    <xdr:to>
      <xdr:col>6</xdr:col>
      <xdr:colOff>561975</xdr:colOff>
      <xdr:row>71</xdr:row>
      <xdr:rowOff>29845</xdr:rowOff>
    </xdr:to>
    <xdr:sp macro="" textlink="">
      <xdr:nvSpPr>
        <xdr:cNvPr id="11454" name="円/楕円 190"/>
        <xdr:cNvSpPr/>
      </xdr:nvSpPr>
      <xdr:spPr>
        <a:xfrm>
          <a:off x="4584700" y="121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xdr:col>
      <xdr:colOff>561975</xdr:colOff>
      <xdr:row>70</xdr:row>
      <xdr:rowOff>14605</xdr:rowOff>
    </xdr:from>
    <xdr:to>
      <xdr:col>7</xdr:col>
      <xdr:colOff>474345</xdr:colOff>
      <xdr:row>71</xdr:row>
      <xdr:rowOff>102235</xdr:rowOff>
    </xdr:to>
    <xdr:sp macro="" textlink="">
      <xdr:nvSpPr>
        <xdr:cNvPr id="11455" name="民生費該当値テキスト"/>
        <xdr:cNvSpPr txBox="1"/>
      </xdr:nvSpPr>
      <xdr:spPr>
        <a:xfrm>
          <a:off x="4686300" y="12016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203,161</a:t>
          </a:r>
          <a:endParaRPr kumimoji="1" lang="ja-JP" altLang="en-US" sz="1000" b="1">
            <a:solidFill>
              <a:srgbClr val="FF0000"/>
            </a:solidFill>
            <a:latin typeface="ＭＳ Ｐゴシック"/>
          </a:endParaRPr>
        </a:p>
      </xdr:txBody>
    </xdr:sp>
    <xdr:clientData/>
  </xdr:twoCellAnchor>
  <xdr:twoCellAnchor>
    <xdr:from>
      <xdr:col>5</xdr:col>
      <xdr:colOff>307975</xdr:colOff>
      <xdr:row>71</xdr:row>
      <xdr:rowOff>6350</xdr:rowOff>
    </xdr:from>
    <xdr:to>
      <xdr:col>5</xdr:col>
      <xdr:colOff>409575</xdr:colOff>
      <xdr:row>71</xdr:row>
      <xdr:rowOff>107315</xdr:rowOff>
    </xdr:to>
    <xdr:sp macro="" textlink="">
      <xdr:nvSpPr>
        <xdr:cNvPr id="11456" name="円/楕円 192"/>
        <xdr:cNvSpPr/>
      </xdr:nvSpPr>
      <xdr:spPr>
        <a:xfrm>
          <a:off x="3746500" y="12179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59055</xdr:colOff>
      <xdr:row>69</xdr:row>
      <xdr:rowOff>123825</xdr:rowOff>
    </xdr:from>
    <xdr:to>
      <xdr:col>5</xdr:col>
      <xdr:colOff>657225</xdr:colOff>
      <xdr:row>71</xdr:row>
      <xdr:rowOff>39370</xdr:rowOff>
    </xdr:to>
    <xdr:sp macro="" textlink="">
      <xdr:nvSpPr>
        <xdr:cNvPr id="11457" name="テキスト ボックス 193"/>
        <xdr:cNvSpPr txBox="1"/>
      </xdr:nvSpPr>
      <xdr:spPr>
        <a:xfrm>
          <a:off x="3497580" y="11953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197,051</a:t>
          </a:r>
          <a:endParaRPr kumimoji="1" lang="ja-JP" altLang="en-US" sz="1000" b="1">
            <a:solidFill>
              <a:srgbClr val="FF0000"/>
            </a:solidFill>
            <a:latin typeface="ＭＳ Ｐゴシック"/>
          </a:endParaRPr>
        </a:p>
      </xdr:txBody>
    </xdr:sp>
    <xdr:clientData/>
  </xdr:twoCellAnchor>
  <xdr:twoCellAnchor>
    <xdr:from>
      <xdr:col>4</xdr:col>
      <xdr:colOff>104775</xdr:colOff>
      <xdr:row>71</xdr:row>
      <xdr:rowOff>143510</xdr:rowOff>
    </xdr:from>
    <xdr:to>
      <xdr:col>4</xdr:col>
      <xdr:colOff>206375</xdr:colOff>
      <xdr:row>72</xdr:row>
      <xdr:rowOff>73660</xdr:rowOff>
    </xdr:to>
    <xdr:sp macro="" textlink="">
      <xdr:nvSpPr>
        <xdr:cNvPr id="11458" name="円/楕円 194"/>
        <xdr:cNvSpPr/>
      </xdr:nvSpPr>
      <xdr:spPr>
        <a:xfrm>
          <a:off x="2857500" y="123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541655</xdr:colOff>
      <xdr:row>70</xdr:row>
      <xdr:rowOff>90170</xdr:rowOff>
    </xdr:from>
    <xdr:to>
      <xdr:col>4</xdr:col>
      <xdr:colOff>454660</xdr:colOff>
      <xdr:row>72</xdr:row>
      <xdr:rowOff>6350</xdr:rowOff>
    </xdr:to>
    <xdr:sp macro="" textlink="">
      <xdr:nvSpPr>
        <xdr:cNvPr id="11459" name="テキスト ボックス 195"/>
        <xdr:cNvSpPr txBox="1"/>
      </xdr:nvSpPr>
      <xdr:spPr>
        <a:xfrm>
          <a:off x="2608580" y="12091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186,201</a:t>
          </a:r>
          <a:endParaRPr kumimoji="1" lang="ja-JP" altLang="en-US" sz="1000" b="1">
            <a:solidFill>
              <a:srgbClr val="FF0000"/>
            </a:solidFill>
            <a:latin typeface="ＭＳ Ｐゴシック"/>
          </a:endParaRPr>
        </a:p>
      </xdr:txBody>
    </xdr:sp>
    <xdr:clientData/>
  </xdr:twoCellAnchor>
  <xdr:twoCellAnchor>
    <xdr:from>
      <xdr:col>2</xdr:col>
      <xdr:colOff>587375</xdr:colOff>
      <xdr:row>72</xdr:row>
      <xdr:rowOff>54610</xdr:rowOff>
    </xdr:from>
    <xdr:to>
      <xdr:col>3</xdr:col>
      <xdr:colOff>3175</xdr:colOff>
      <xdr:row>72</xdr:row>
      <xdr:rowOff>156210</xdr:rowOff>
    </xdr:to>
    <xdr:sp macro="" textlink="">
      <xdr:nvSpPr>
        <xdr:cNvPr id="11460" name="円/楕円 196"/>
        <xdr:cNvSpPr/>
      </xdr:nvSpPr>
      <xdr:spPr>
        <a:xfrm>
          <a:off x="1968500" y="123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338455</xdr:colOff>
      <xdr:row>71</xdr:row>
      <xdr:rowOff>1270</xdr:rowOff>
    </xdr:from>
    <xdr:to>
      <xdr:col>3</xdr:col>
      <xdr:colOff>251460</xdr:colOff>
      <xdr:row>72</xdr:row>
      <xdr:rowOff>88900</xdr:rowOff>
    </xdr:to>
    <xdr:sp macro="" textlink="">
      <xdr:nvSpPr>
        <xdr:cNvPr id="11461" name="テキスト ボックス 197"/>
        <xdr:cNvSpPr txBox="1"/>
      </xdr:nvSpPr>
      <xdr:spPr>
        <a:xfrm>
          <a:off x="171958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179,684</a:t>
          </a:r>
          <a:endParaRPr kumimoji="1" lang="ja-JP" altLang="en-US" sz="1000" b="1">
            <a:solidFill>
              <a:srgbClr val="FF0000"/>
            </a:solidFill>
            <a:latin typeface="ＭＳ Ｐゴシック"/>
          </a:endParaRPr>
        </a:p>
      </xdr:txBody>
    </xdr:sp>
    <xdr:clientData/>
  </xdr:twoCellAnchor>
  <xdr:twoCellAnchor>
    <xdr:from>
      <xdr:col>1</xdr:col>
      <xdr:colOff>384175</xdr:colOff>
      <xdr:row>72</xdr:row>
      <xdr:rowOff>74930</xdr:rowOff>
    </xdr:from>
    <xdr:to>
      <xdr:col>1</xdr:col>
      <xdr:colOff>485775</xdr:colOff>
      <xdr:row>73</xdr:row>
      <xdr:rowOff>4445</xdr:rowOff>
    </xdr:to>
    <xdr:sp macro="" textlink="">
      <xdr:nvSpPr>
        <xdr:cNvPr id="11462" name="円/楕円 198"/>
        <xdr:cNvSpPr/>
      </xdr:nvSpPr>
      <xdr:spPr>
        <a:xfrm>
          <a:off x="1079500" y="12419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135255</xdr:colOff>
      <xdr:row>71</xdr:row>
      <xdr:rowOff>20955</xdr:rowOff>
    </xdr:from>
    <xdr:to>
      <xdr:col>2</xdr:col>
      <xdr:colOff>48260</xdr:colOff>
      <xdr:row>72</xdr:row>
      <xdr:rowOff>107950</xdr:rowOff>
    </xdr:to>
    <xdr:sp macro="" textlink="">
      <xdr:nvSpPr>
        <xdr:cNvPr id="11463" name="テキスト ボックス 199"/>
        <xdr:cNvSpPr txBox="1"/>
      </xdr:nvSpPr>
      <xdr:spPr>
        <a:xfrm>
          <a:off x="830580" y="1219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178,155</a:t>
          </a:r>
          <a:endParaRPr kumimoji="1" lang="ja-JP" altLang="en-US" sz="1000" b="1">
            <a:solidFill>
              <a:srgbClr val="FF0000"/>
            </a:solidFill>
            <a:latin typeface="ＭＳ Ｐゴシック"/>
          </a:endParaRPr>
        </a:p>
      </xdr:txBody>
    </xdr:sp>
    <xdr:clientData/>
  </xdr:twoCellAnchor>
  <xdr:twoCellAnchor>
    <xdr:from>
      <xdr:col>1</xdr:col>
      <xdr:colOff>66675</xdr:colOff>
      <xdr:row>83</xdr:row>
      <xdr:rowOff>57150</xdr:rowOff>
    </xdr:from>
    <xdr:to>
      <xdr:col>7</xdr:col>
      <xdr:colOff>638175</xdr:colOff>
      <xdr:row>85</xdr:row>
      <xdr:rowOff>31750</xdr:rowOff>
    </xdr:to>
    <xdr:sp macro="" textlink="">
      <xdr:nvSpPr>
        <xdr:cNvPr id="11464"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1465"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1466"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1467"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1468"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1469"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1470"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1471"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28575</xdr:colOff>
      <xdr:row>87</xdr:row>
      <xdr:rowOff>6350</xdr:rowOff>
    </xdr:from>
    <xdr:to>
      <xdr:col>1</xdr:col>
      <xdr:colOff>378460</xdr:colOff>
      <xdr:row>88</xdr:row>
      <xdr:rowOff>59690</xdr:rowOff>
    </xdr:to>
    <xdr:sp macro="" textlink="">
      <xdr:nvSpPr>
        <xdr:cNvPr id="11472" name="テキスト ボックス 208"/>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101</xdr:row>
      <xdr:rowOff>82550</xdr:rowOff>
    </xdr:from>
    <xdr:to>
      <xdr:col>7</xdr:col>
      <xdr:colOff>638175</xdr:colOff>
      <xdr:row>101</xdr:row>
      <xdr:rowOff>82550</xdr:rowOff>
    </xdr:to>
    <xdr:cxnSp macro="">
      <xdr:nvCxnSpPr>
        <xdr:cNvPr id="11473"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100</xdr:row>
      <xdr:rowOff>111760</xdr:rowOff>
    </xdr:from>
    <xdr:to>
      <xdr:col>1</xdr:col>
      <xdr:colOff>66675</xdr:colOff>
      <xdr:row>102</xdr:row>
      <xdr:rowOff>27305</xdr:rowOff>
    </xdr:to>
    <xdr:sp macro="" textlink="">
      <xdr:nvSpPr>
        <xdr:cNvPr id="11474" name="テキスト ボックス 210"/>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xdr:col>
      <xdr:colOff>66675</xdr:colOff>
      <xdr:row>98</xdr:row>
      <xdr:rowOff>139700</xdr:rowOff>
    </xdr:from>
    <xdr:to>
      <xdr:col>7</xdr:col>
      <xdr:colOff>638175</xdr:colOff>
      <xdr:row>98</xdr:row>
      <xdr:rowOff>139700</xdr:rowOff>
    </xdr:to>
    <xdr:cxnSp macro="">
      <xdr:nvCxnSpPr>
        <xdr:cNvPr id="11475" name="直線コネクタ 211"/>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97</xdr:row>
      <xdr:rowOff>168910</xdr:rowOff>
    </xdr:from>
    <xdr:to>
      <xdr:col>1</xdr:col>
      <xdr:colOff>66675</xdr:colOff>
      <xdr:row>99</xdr:row>
      <xdr:rowOff>84455</xdr:rowOff>
    </xdr:to>
    <xdr:sp macro="" textlink="">
      <xdr:nvSpPr>
        <xdr:cNvPr id="11476" name="テキスト ボックス 212"/>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xdr:col>
      <xdr:colOff>66675</xdr:colOff>
      <xdr:row>96</xdr:row>
      <xdr:rowOff>25400</xdr:rowOff>
    </xdr:from>
    <xdr:to>
      <xdr:col>7</xdr:col>
      <xdr:colOff>638175</xdr:colOff>
      <xdr:row>96</xdr:row>
      <xdr:rowOff>25400</xdr:rowOff>
    </xdr:to>
    <xdr:cxnSp macro="">
      <xdr:nvCxnSpPr>
        <xdr:cNvPr id="11477" name="直線コネクタ 213"/>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95</xdr:row>
      <xdr:rowOff>54610</xdr:rowOff>
    </xdr:from>
    <xdr:to>
      <xdr:col>1</xdr:col>
      <xdr:colOff>66675</xdr:colOff>
      <xdr:row>96</xdr:row>
      <xdr:rowOff>141605</xdr:rowOff>
    </xdr:to>
    <xdr:sp macro="" textlink="">
      <xdr:nvSpPr>
        <xdr:cNvPr id="11478" name="テキスト ボックス 214"/>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xdr:col>
      <xdr:colOff>66675</xdr:colOff>
      <xdr:row>93</xdr:row>
      <xdr:rowOff>82550</xdr:rowOff>
    </xdr:from>
    <xdr:to>
      <xdr:col>7</xdr:col>
      <xdr:colOff>638175</xdr:colOff>
      <xdr:row>93</xdr:row>
      <xdr:rowOff>82550</xdr:rowOff>
    </xdr:to>
    <xdr:cxnSp macro="">
      <xdr:nvCxnSpPr>
        <xdr:cNvPr id="11479" name="直線コネクタ 215"/>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92</xdr:row>
      <xdr:rowOff>111760</xdr:rowOff>
    </xdr:from>
    <xdr:to>
      <xdr:col>1</xdr:col>
      <xdr:colOff>66675</xdr:colOff>
      <xdr:row>94</xdr:row>
      <xdr:rowOff>27305</xdr:rowOff>
    </xdr:to>
    <xdr:sp macro="" textlink="">
      <xdr:nvSpPr>
        <xdr:cNvPr id="11480" name="テキスト ボックス 216"/>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xdr:col>
      <xdr:colOff>66675</xdr:colOff>
      <xdr:row>90</xdr:row>
      <xdr:rowOff>139700</xdr:rowOff>
    </xdr:from>
    <xdr:to>
      <xdr:col>7</xdr:col>
      <xdr:colOff>638175</xdr:colOff>
      <xdr:row>90</xdr:row>
      <xdr:rowOff>139700</xdr:rowOff>
    </xdr:to>
    <xdr:cxnSp macro="">
      <xdr:nvCxnSpPr>
        <xdr:cNvPr id="11481" name="直線コネクタ 217"/>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89</xdr:row>
      <xdr:rowOff>168910</xdr:rowOff>
    </xdr:from>
    <xdr:to>
      <xdr:col>1</xdr:col>
      <xdr:colOff>66675</xdr:colOff>
      <xdr:row>91</xdr:row>
      <xdr:rowOff>84455</xdr:rowOff>
    </xdr:to>
    <xdr:sp macro="" textlink="">
      <xdr:nvSpPr>
        <xdr:cNvPr id="11482" name="テキスト ボックス 218"/>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twoCellAnchor>
  <xdr:twoCellAnchor>
    <xdr:from>
      <xdr:col>1</xdr:col>
      <xdr:colOff>66675</xdr:colOff>
      <xdr:row>88</xdr:row>
      <xdr:rowOff>25400</xdr:rowOff>
    </xdr:from>
    <xdr:to>
      <xdr:col>7</xdr:col>
      <xdr:colOff>638175</xdr:colOff>
      <xdr:row>88</xdr:row>
      <xdr:rowOff>25400</xdr:rowOff>
    </xdr:to>
    <xdr:cxnSp macro="">
      <xdr:nvCxnSpPr>
        <xdr:cNvPr id="11483"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1</xdr:col>
      <xdr:colOff>66675</xdr:colOff>
      <xdr:row>88</xdr:row>
      <xdr:rowOff>141605</xdr:rowOff>
    </xdr:to>
    <xdr:sp macro="" textlink="">
      <xdr:nvSpPr>
        <xdr:cNvPr id="11484" name="テキスト ボックス 220"/>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148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24765</xdr:rowOff>
    </xdr:from>
    <xdr:to>
      <xdr:col>6</xdr:col>
      <xdr:colOff>510540</xdr:colOff>
      <xdr:row>99</xdr:row>
      <xdr:rowOff>20320</xdr:rowOff>
    </xdr:to>
    <xdr:cxnSp macro="">
      <xdr:nvCxnSpPr>
        <xdr:cNvPr id="11486" name="直線コネクタ 222"/>
        <xdr:cNvCxnSpPr/>
      </xdr:nvCxnSpPr>
      <xdr:spPr>
        <a:xfrm flipV="1">
          <a:off x="4633595" y="1545526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99</xdr:row>
      <xdr:rowOff>24130</xdr:rowOff>
    </xdr:from>
    <xdr:to>
      <xdr:col>7</xdr:col>
      <xdr:colOff>410210</xdr:colOff>
      <xdr:row>100</xdr:row>
      <xdr:rowOff>111760</xdr:rowOff>
    </xdr:to>
    <xdr:sp macro="" textlink="">
      <xdr:nvSpPr>
        <xdr:cNvPr id="11487" name="衛生費最小値テキスト"/>
        <xdr:cNvSpPr txBox="1"/>
      </xdr:nvSpPr>
      <xdr:spPr>
        <a:xfrm>
          <a:off x="4686300" y="16997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twoCellAnchor>
  <xdr:twoCellAnchor>
    <xdr:from>
      <xdr:col>6</xdr:col>
      <xdr:colOff>422275</xdr:colOff>
      <xdr:row>99</xdr:row>
      <xdr:rowOff>20320</xdr:rowOff>
    </xdr:from>
    <xdr:to>
      <xdr:col>6</xdr:col>
      <xdr:colOff>600075</xdr:colOff>
      <xdr:row>99</xdr:row>
      <xdr:rowOff>20320</xdr:rowOff>
    </xdr:to>
    <xdr:cxnSp macro="">
      <xdr:nvCxnSpPr>
        <xdr:cNvPr id="11488" name="直線コネクタ 224"/>
        <xdr:cNvCxnSpPr/>
      </xdr:nvCxnSpPr>
      <xdr:spPr>
        <a:xfrm>
          <a:off x="4546600" y="1699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88</xdr:row>
      <xdr:rowOff>143510</xdr:rowOff>
    </xdr:from>
    <xdr:to>
      <xdr:col>7</xdr:col>
      <xdr:colOff>410210</xdr:colOff>
      <xdr:row>90</xdr:row>
      <xdr:rowOff>59055</xdr:rowOff>
    </xdr:to>
    <xdr:sp macro="" textlink="">
      <xdr:nvSpPr>
        <xdr:cNvPr id="11489" name="衛生費最大値テキスト"/>
        <xdr:cNvSpPr txBox="1"/>
      </xdr:nvSpPr>
      <xdr:spPr>
        <a:xfrm>
          <a:off x="4686300" y="15231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twoCellAnchor>
  <xdr:twoCellAnchor>
    <xdr:from>
      <xdr:col>6</xdr:col>
      <xdr:colOff>422275</xdr:colOff>
      <xdr:row>90</xdr:row>
      <xdr:rowOff>24765</xdr:rowOff>
    </xdr:from>
    <xdr:to>
      <xdr:col>6</xdr:col>
      <xdr:colOff>600075</xdr:colOff>
      <xdr:row>90</xdr:row>
      <xdr:rowOff>24765</xdr:rowOff>
    </xdr:to>
    <xdr:cxnSp macro="">
      <xdr:nvCxnSpPr>
        <xdr:cNvPr id="11490" name="直線コネクタ 226"/>
        <xdr:cNvCxnSpPr/>
      </xdr:nvCxnSpPr>
      <xdr:spPr>
        <a:xfrm>
          <a:off x="4546600" y="1545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120650</xdr:rowOff>
    </xdr:from>
    <xdr:to>
      <xdr:col>6</xdr:col>
      <xdr:colOff>511810</xdr:colOff>
      <xdr:row>96</xdr:row>
      <xdr:rowOff>127635</xdr:rowOff>
    </xdr:to>
    <xdr:cxnSp macro="">
      <xdr:nvCxnSpPr>
        <xdr:cNvPr id="11491" name="直線コネクタ 227"/>
        <xdr:cNvCxnSpPr/>
      </xdr:nvCxnSpPr>
      <xdr:spPr>
        <a:xfrm>
          <a:off x="3797300" y="16408400"/>
          <a:ext cx="838835"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96</xdr:row>
      <xdr:rowOff>146685</xdr:rowOff>
    </xdr:from>
    <xdr:to>
      <xdr:col>7</xdr:col>
      <xdr:colOff>410210</xdr:colOff>
      <xdr:row>98</xdr:row>
      <xdr:rowOff>62230</xdr:rowOff>
    </xdr:to>
    <xdr:sp macro="" textlink="">
      <xdr:nvSpPr>
        <xdr:cNvPr id="11492" name="衛生費平均値テキスト"/>
        <xdr:cNvSpPr txBox="1"/>
      </xdr:nvSpPr>
      <xdr:spPr>
        <a:xfrm>
          <a:off x="4686300" y="166058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twoCellAnchor>
  <xdr:twoCellAnchor>
    <xdr:from>
      <xdr:col>6</xdr:col>
      <xdr:colOff>460375</xdr:colOff>
      <xdr:row>96</xdr:row>
      <xdr:rowOff>168275</xdr:rowOff>
    </xdr:from>
    <xdr:to>
      <xdr:col>6</xdr:col>
      <xdr:colOff>561975</xdr:colOff>
      <xdr:row>97</xdr:row>
      <xdr:rowOff>98425</xdr:rowOff>
    </xdr:to>
    <xdr:sp macro="" textlink="">
      <xdr:nvSpPr>
        <xdr:cNvPr id="11493" name="フローチャート : 判断 229"/>
        <xdr:cNvSpPr/>
      </xdr:nvSpPr>
      <xdr:spPr>
        <a:xfrm>
          <a:off x="45847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120650</xdr:rowOff>
    </xdr:from>
    <xdr:to>
      <xdr:col>5</xdr:col>
      <xdr:colOff>358775</xdr:colOff>
      <xdr:row>96</xdr:row>
      <xdr:rowOff>55880</xdr:rowOff>
    </xdr:to>
    <xdr:cxnSp macro="">
      <xdr:nvCxnSpPr>
        <xdr:cNvPr id="11494" name="直線コネクタ 230"/>
        <xdr:cNvCxnSpPr/>
      </xdr:nvCxnSpPr>
      <xdr:spPr>
        <a:xfrm flipV="1">
          <a:off x="2908300" y="164084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48895</xdr:rowOff>
    </xdr:from>
    <xdr:to>
      <xdr:col>5</xdr:col>
      <xdr:colOff>409575</xdr:colOff>
      <xdr:row>96</xdr:row>
      <xdr:rowOff>150495</xdr:rowOff>
    </xdr:to>
    <xdr:sp macro="" textlink="">
      <xdr:nvSpPr>
        <xdr:cNvPr id="11495" name="フローチャート : 判断 231"/>
        <xdr:cNvSpPr/>
      </xdr:nvSpPr>
      <xdr:spPr>
        <a:xfrm>
          <a:off x="3746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91440</xdr:colOff>
      <xdr:row>96</xdr:row>
      <xdr:rowOff>141605</xdr:rowOff>
    </xdr:from>
    <xdr:to>
      <xdr:col>5</xdr:col>
      <xdr:colOff>625475</xdr:colOff>
      <xdr:row>98</xdr:row>
      <xdr:rowOff>57785</xdr:rowOff>
    </xdr:to>
    <xdr:sp macro="" textlink="">
      <xdr:nvSpPr>
        <xdr:cNvPr id="11496" name="テキスト ボックス 232"/>
        <xdr:cNvSpPr txBox="1"/>
      </xdr:nvSpPr>
      <xdr:spPr>
        <a:xfrm>
          <a:off x="3529965" y="16600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twoCellAnchor>
  <xdr:twoCellAnchor>
    <xdr:from>
      <xdr:col>2</xdr:col>
      <xdr:colOff>638175</xdr:colOff>
      <xdr:row>96</xdr:row>
      <xdr:rowOff>55880</xdr:rowOff>
    </xdr:from>
    <xdr:to>
      <xdr:col>4</xdr:col>
      <xdr:colOff>155575</xdr:colOff>
      <xdr:row>96</xdr:row>
      <xdr:rowOff>93980</xdr:rowOff>
    </xdr:to>
    <xdr:cxnSp macro="">
      <xdr:nvCxnSpPr>
        <xdr:cNvPr id="11497" name="直線コネクタ 233"/>
        <xdr:cNvCxnSpPr/>
      </xdr:nvCxnSpPr>
      <xdr:spPr>
        <a:xfrm flipV="1">
          <a:off x="2019300" y="165150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26670</xdr:rowOff>
    </xdr:from>
    <xdr:to>
      <xdr:col>4</xdr:col>
      <xdr:colOff>206375</xdr:colOff>
      <xdr:row>96</xdr:row>
      <xdr:rowOff>128270</xdr:rowOff>
    </xdr:to>
    <xdr:sp macro="" textlink="">
      <xdr:nvSpPr>
        <xdr:cNvPr id="11498" name="フローチャート : 判断 234"/>
        <xdr:cNvSpPr/>
      </xdr:nvSpPr>
      <xdr:spPr>
        <a:xfrm>
          <a:off x="2857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574040</xdr:colOff>
      <xdr:row>96</xdr:row>
      <xdr:rowOff>120650</xdr:rowOff>
    </xdr:from>
    <xdr:to>
      <xdr:col>4</xdr:col>
      <xdr:colOff>422275</xdr:colOff>
      <xdr:row>98</xdr:row>
      <xdr:rowOff>36195</xdr:rowOff>
    </xdr:to>
    <xdr:sp macro="" textlink="">
      <xdr:nvSpPr>
        <xdr:cNvPr id="11499" name="テキスト ボックス 235"/>
        <xdr:cNvSpPr txBox="1"/>
      </xdr:nvSpPr>
      <xdr:spPr>
        <a:xfrm>
          <a:off x="2640965" y="1657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twoCellAnchor>
  <xdr:twoCellAnchor>
    <xdr:from>
      <xdr:col>1</xdr:col>
      <xdr:colOff>434975</xdr:colOff>
      <xdr:row>96</xdr:row>
      <xdr:rowOff>67310</xdr:rowOff>
    </xdr:from>
    <xdr:to>
      <xdr:col>2</xdr:col>
      <xdr:colOff>638175</xdr:colOff>
      <xdr:row>96</xdr:row>
      <xdr:rowOff>93980</xdr:rowOff>
    </xdr:to>
    <xdr:cxnSp macro="">
      <xdr:nvCxnSpPr>
        <xdr:cNvPr id="11500" name="直線コネクタ 236"/>
        <xdr:cNvCxnSpPr/>
      </xdr:nvCxnSpPr>
      <xdr:spPr>
        <a:xfrm>
          <a:off x="1130300" y="165265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70485</xdr:rowOff>
    </xdr:from>
    <xdr:to>
      <xdr:col>3</xdr:col>
      <xdr:colOff>3175</xdr:colOff>
      <xdr:row>97</xdr:row>
      <xdr:rowOff>635</xdr:rowOff>
    </xdr:to>
    <xdr:sp macro="" textlink="">
      <xdr:nvSpPr>
        <xdr:cNvPr id="11501" name="フローチャート : 判断 237"/>
        <xdr:cNvSpPr/>
      </xdr:nvSpPr>
      <xdr:spPr>
        <a:xfrm>
          <a:off x="1968500" y="1652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370840</xdr:colOff>
      <xdr:row>96</xdr:row>
      <xdr:rowOff>163195</xdr:rowOff>
    </xdr:from>
    <xdr:to>
      <xdr:col>3</xdr:col>
      <xdr:colOff>219075</xdr:colOff>
      <xdr:row>98</xdr:row>
      <xdr:rowOff>79375</xdr:rowOff>
    </xdr:to>
    <xdr:sp macro="" textlink="">
      <xdr:nvSpPr>
        <xdr:cNvPr id="11502" name="テキスト ボックス 238"/>
        <xdr:cNvSpPr txBox="1"/>
      </xdr:nvSpPr>
      <xdr:spPr>
        <a:xfrm>
          <a:off x="1751965" y="16622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twoCellAnchor>
  <xdr:twoCellAnchor>
    <xdr:from>
      <xdr:col>1</xdr:col>
      <xdr:colOff>384175</xdr:colOff>
      <xdr:row>96</xdr:row>
      <xdr:rowOff>52070</xdr:rowOff>
    </xdr:from>
    <xdr:to>
      <xdr:col>1</xdr:col>
      <xdr:colOff>485775</xdr:colOff>
      <xdr:row>96</xdr:row>
      <xdr:rowOff>153670</xdr:rowOff>
    </xdr:to>
    <xdr:sp macro="" textlink="">
      <xdr:nvSpPr>
        <xdr:cNvPr id="11503" name="フローチャート : 判断 239"/>
        <xdr:cNvSpPr/>
      </xdr:nvSpPr>
      <xdr:spPr>
        <a:xfrm>
          <a:off x="1079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167640</xdr:colOff>
      <xdr:row>96</xdr:row>
      <xdr:rowOff>144780</xdr:rowOff>
    </xdr:from>
    <xdr:to>
      <xdr:col>2</xdr:col>
      <xdr:colOff>15875</xdr:colOff>
      <xdr:row>98</xdr:row>
      <xdr:rowOff>60325</xdr:rowOff>
    </xdr:to>
    <xdr:sp macro="" textlink="">
      <xdr:nvSpPr>
        <xdr:cNvPr id="11504" name="テキスト ボックス 240"/>
        <xdr:cNvSpPr txBox="1"/>
      </xdr:nvSpPr>
      <xdr:spPr>
        <a:xfrm>
          <a:off x="862965" y="1660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twoCellAnchor>
  <xdr:twoCellAnchor editAs="oneCell">
    <xdr:from>
      <xdr:col>6</xdr:col>
      <xdr:colOff>320675</xdr:colOff>
      <xdr:row>101</xdr:row>
      <xdr:rowOff>80010</xdr:rowOff>
    </xdr:from>
    <xdr:to>
      <xdr:col>7</xdr:col>
      <xdr:colOff>396240</xdr:colOff>
      <xdr:row>102</xdr:row>
      <xdr:rowOff>167640</xdr:rowOff>
    </xdr:to>
    <xdr:sp macro="" textlink="">
      <xdr:nvSpPr>
        <xdr:cNvPr id="11505" name="テキスト ボックス 241"/>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5</xdr:col>
      <xdr:colOff>168275</xdr:colOff>
      <xdr:row>101</xdr:row>
      <xdr:rowOff>80010</xdr:rowOff>
    </xdr:from>
    <xdr:to>
      <xdr:col>6</xdr:col>
      <xdr:colOff>243840</xdr:colOff>
      <xdr:row>102</xdr:row>
      <xdr:rowOff>167640</xdr:rowOff>
    </xdr:to>
    <xdr:sp macro="" textlink="">
      <xdr:nvSpPr>
        <xdr:cNvPr id="11506" name="テキスト ボックス 242"/>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3</xdr:col>
      <xdr:colOff>650875</xdr:colOff>
      <xdr:row>101</xdr:row>
      <xdr:rowOff>80010</xdr:rowOff>
    </xdr:from>
    <xdr:to>
      <xdr:col>5</xdr:col>
      <xdr:colOff>41275</xdr:colOff>
      <xdr:row>102</xdr:row>
      <xdr:rowOff>167640</xdr:rowOff>
    </xdr:to>
    <xdr:sp macro="" textlink="">
      <xdr:nvSpPr>
        <xdr:cNvPr id="11507"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xdr:col>
      <xdr:colOff>447675</xdr:colOff>
      <xdr:row>101</xdr:row>
      <xdr:rowOff>80010</xdr:rowOff>
    </xdr:from>
    <xdr:to>
      <xdr:col>3</xdr:col>
      <xdr:colOff>523875</xdr:colOff>
      <xdr:row>102</xdr:row>
      <xdr:rowOff>167640</xdr:rowOff>
    </xdr:to>
    <xdr:sp macro="" textlink="">
      <xdr:nvSpPr>
        <xdr:cNvPr id="11508"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xdr:col>
      <xdr:colOff>244475</xdr:colOff>
      <xdr:row>101</xdr:row>
      <xdr:rowOff>80010</xdr:rowOff>
    </xdr:from>
    <xdr:to>
      <xdr:col>2</xdr:col>
      <xdr:colOff>320675</xdr:colOff>
      <xdr:row>102</xdr:row>
      <xdr:rowOff>167640</xdr:rowOff>
    </xdr:to>
    <xdr:sp macro="" textlink="">
      <xdr:nvSpPr>
        <xdr:cNvPr id="11509"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6</xdr:col>
      <xdr:colOff>460375</xdr:colOff>
      <xdr:row>96</xdr:row>
      <xdr:rowOff>76835</xdr:rowOff>
    </xdr:from>
    <xdr:to>
      <xdr:col>6</xdr:col>
      <xdr:colOff>561975</xdr:colOff>
      <xdr:row>97</xdr:row>
      <xdr:rowOff>6985</xdr:rowOff>
    </xdr:to>
    <xdr:sp macro="" textlink="">
      <xdr:nvSpPr>
        <xdr:cNvPr id="11510" name="円/楕円 246"/>
        <xdr:cNvSpPr/>
      </xdr:nvSpPr>
      <xdr:spPr>
        <a:xfrm>
          <a:off x="45847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xdr:col>
      <xdr:colOff>561975</xdr:colOff>
      <xdr:row>95</xdr:row>
      <xdr:rowOff>99695</xdr:rowOff>
    </xdr:from>
    <xdr:to>
      <xdr:col>7</xdr:col>
      <xdr:colOff>410210</xdr:colOff>
      <xdr:row>97</xdr:row>
      <xdr:rowOff>15240</xdr:rowOff>
    </xdr:to>
    <xdr:sp macro="" textlink="">
      <xdr:nvSpPr>
        <xdr:cNvPr id="11511" name="衛生費該当値テキスト"/>
        <xdr:cNvSpPr txBox="1"/>
      </xdr:nvSpPr>
      <xdr:spPr>
        <a:xfrm>
          <a:off x="4686300" y="16387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35,538</a:t>
          </a:r>
          <a:endParaRPr kumimoji="1" lang="ja-JP" altLang="en-US" sz="1000" b="1">
            <a:solidFill>
              <a:srgbClr val="FF0000"/>
            </a:solidFill>
            <a:latin typeface="ＭＳ Ｐゴシック"/>
          </a:endParaRPr>
        </a:p>
      </xdr:txBody>
    </xdr:sp>
    <xdr:clientData/>
  </xdr:twoCellAnchor>
  <xdr:twoCellAnchor>
    <xdr:from>
      <xdr:col>5</xdr:col>
      <xdr:colOff>307975</xdr:colOff>
      <xdr:row>95</xdr:row>
      <xdr:rowOff>69215</xdr:rowOff>
    </xdr:from>
    <xdr:to>
      <xdr:col>5</xdr:col>
      <xdr:colOff>409575</xdr:colOff>
      <xdr:row>95</xdr:row>
      <xdr:rowOff>170815</xdr:rowOff>
    </xdr:to>
    <xdr:sp macro="" textlink="">
      <xdr:nvSpPr>
        <xdr:cNvPr id="11512" name="円/楕円 248"/>
        <xdr:cNvSpPr/>
      </xdr:nvSpPr>
      <xdr:spPr>
        <a:xfrm>
          <a:off x="37465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91440</xdr:colOff>
      <xdr:row>94</xdr:row>
      <xdr:rowOff>15875</xdr:rowOff>
    </xdr:from>
    <xdr:to>
      <xdr:col>5</xdr:col>
      <xdr:colOff>625475</xdr:colOff>
      <xdr:row>95</xdr:row>
      <xdr:rowOff>103505</xdr:rowOff>
    </xdr:to>
    <xdr:sp macro="" textlink="">
      <xdr:nvSpPr>
        <xdr:cNvPr id="11513" name="テキスト ボックス 249"/>
        <xdr:cNvSpPr txBox="1"/>
      </xdr:nvSpPr>
      <xdr:spPr>
        <a:xfrm>
          <a:off x="3529965" y="16132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43,368</a:t>
          </a:r>
          <a:endParaRPr kumimoji="1" lang="ja-JP" altLang="en-US" sz="1000" b="1">
            <a:solidFill>
              <a:srgbClr val="FF0000"/>
            </a:solidFill>
            <a:latin typeface="ＭＳ Ｐゴシック"/>
          </a:endParaRPr>
        </a:p>
      </xdr:txBody>
    </xdr:sp>
    <xdr:clientData/>
  </xdr:twoCellAnchor>
  <xdr:twoCellAnchor>
    <xdr:from>
      <xdr:col>4</xdr:col>
      <xdr:colOff>104775</xdr:colOff>
      <xdr:row>96</xdr:row>
      <xdr:rowOff>5080</xdr:rowOff>
    </xdr:from>
    <xdr:to>
      <xdr:col>4</xdr:col>
      <xdr:colOff>206375</xdr:colOff>
      <xdr:row>96</xdr:row>
      <xdr:rowOff>106680</xdr:rowOff>
    </xdr:to>
    <xdr:sp macro="" textlink="">
      <xdr:nvSpPr>
        <xdr:cNvPr id="11514" name="円/楕円 250"/>
        <xdr:cNvSpPr/>
      </xdr:nvSpPr>
      <xdr:spPr>
        <a:xfrm>
          <a:off x="2857500"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574040</xdr:colOff>
      <xdr:row>94</xdr:row>
      <xdr:rowOff>123190</xdr:rowOff>
    </xdr:from>
    <xdr:to>
      <xdr:col>4</xdr:col>
      <xdr:colOff>422275</xdr:colOff>
      <xdr:row>96</xdr:row>
      <xdr:rowOff>38735</xdr:rowOff>
    </xdr:to>
    <xdr:sp macro="" textlink="">
      <xdr:nvSpPr>
        <xdr:cNvPr id="11515" name="テキスト ボックス 251"/>
        <xdr:cNvSpPr txBox="1"/>
      </xdr:nvSpPr>
      <xdr:spPr>
        <a:xfrm>
          <a:off x="2640965" y="16239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38,675</a:t>
          </a:r>
          <a:endParaRPr kumimoji="1" lang="ja-JP" altLang="en-US" sz="1000" b="1">
            <a:solidFill>
              <a:srgbClr val="FF0000"/>
            </a:solidFill>
            <a:latin typeface="ＭＳ Ｐゴシック"/>
          </a:endParaRPr>
        </a:p>
      </xdr:txBody>
    </xdr:sp>
    <xdr:clientData/>
  </xdr:twoCellAnchor>
  <xdr:twoCellAnchor>
    <xdr:from>
      <xdr:col>2</xdr:col>
      <xdr:colOff>587375</xdr:colOff>
      <xdr:row>96</xdr:row>
      <xdr:rowOff>43180</xdr:rowOff>
    </xdr:from>
    <xdr:to>
      <xdr:col>3</xdr:col>
      <xdr:colOff>3175</xdr:colOff>
      <xdr:row>96</xdr:row>
      <xdr:rowOff>144780</xdr:rowOff>
    </xdr:to>
    <xdr:sp macro="" textlink="">
      <xdr:nvSpPr>
        <xdr:cNvPr id="11516" name="円/楕円 252"/>
        <xdr:cNvSpPr/>
      </xdr:nvSpPr>
      <xdr:spPr>
        <a:xfrm>
          <a:off x="1968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370840</xdr:colOff>
      <xdr:row>94</xdr:row>
      <xdr:rowOff>161290</xdr:rowOff>
    </xdr:from>
    <xdr:to>
      <xdr:col>3</xdr:col>
      <xdr:colOff>219075</xdr:colOff>
      <xdr:row>96</xdr:row>
      <xdr:rowOff>77470</xdr:rowOff>
    </xdr:to>
    <xdr:sp macro="" textlink="">
      <xdr:nvSpPr>
        <xdr:cNvPr id="11517" name="テキスト ボックス 253"/>
        <xdr:cNvSpPr txBox="1"/>
      </xdr:nvSpPr>
      <xdr:spPr>
        <a:xfrm>
          <a:off x="1751965" y="1627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37,011</a:t>
          </a:r>
          <a:endParaRPr kumimoji="1" lang="ja-JP" altLang="en-US" sz="1000" b="1">
            <a:solidFill>
              <a:srgbClr val="FF0000"/>
            </a:solidFill>
            <a:latin typeface="ＭＳ Ｐゴシック"/>
          </a:endParaRPr>
        </a:p>
      </xdr:txBody>
    </xdr:sp>
    <xdr:clientData/>
  </xdr:twoCellAnchor>
  <xdr:twoCellAnchor>
    <xdr:from>
      <xdr:col>1</xdr:col>
      <xdr:colOff>384175</xdr:colOff>
      <xdr:row>96</xdr:row>
      <xdr:rowOff>16510</xdr:rowOff>
    </xdr:from>
    <xdr:to>
      <xdr:col>1</xdr:col>
      <xdr:colOff>485775</xdr:colOff>
      <xdr:row>96</xdr:row>
      <xdr:rowOff>118110</xdr:rowOff>
    </xdr:to>
    <xdr:sp macro="" textlink="">
      <xdr:nvSpPr>
        <xdr:cNvPr id="11518" name="円/楕円 254"/>
        <xdr:cNvSpPr/>
      </xdr:nvSpPr>
      <xdr:spPr>
        <a:xfrm>
          <a:off x="1079500" y="164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167640</xdr:colOff>
      <xdr:row>94</xdr:row>
      <xdr:rowOff>134620</xdr:rowOff>
    </xdr:from>
    <xdr:to>
      <xdr:col>2</xdr:col>
      <xdr:colOff>15875</xdr:colOff>
      <xdr:row>96</xdr:row>
      <xdr:rowOff>50165</xdr:rowOff>
    </xdr:to>
    <xdr:sp macro="" textlink="">
      <xdr:nvSpPr>
        <xdr:cNvPr id="11519" name="テキスト ボックス 255"/>
        <xdr:cNvSpPr txBox="1"/>
      </xdr:nvSpPr>
      <xdr:spPr>
        <a:xfrm>
          <a:off x="862965" y="16250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38,179</a:t>
          </a:r>
          <a:endParaRPr kumimoji="1" lang="ja-JP" altLang="en-US" sz="1000" b="1">
            <a:solidFill>
              <a:srgbClr val="FF0000"/>
            </a:solidFill>
            <a:latin typeface="ＭＳ Ｐゴシック"/>
          </a:endParaRPr>
        </a:p>
      </xdr:txBody>
    </xdr:sp>
    <xdr:clientData/>
  </xdr:twoCellAnchor>
  <xdr:twoCellAnchor>
    <xdr:from>
      <xdr:col>9</xdr:col>
      <xdr:colOff>422275</xdr:colOff>
      <xdr:row>23</xdr:row>
      <xdr:rowOff>57150</xdr:rowOff>
    </xdr:from>
    <xdr:to>
      <xdr:col>16</xdr:col>
      <xdr:colOff>307975</xdr:colOff>
      <xdr:row>25</xdr:row>
      <xdr:rowOff>31750</xdr:rowOff>
    </xdr:to>
    <xdr:sp macro="" textlink="">
      <xdr:nvSpPr>
        <xdr:cNvPr id="11520"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1521"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1522"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1523"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1524"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1525"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1526"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1527"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384175</xdr:colOff>
      <xdr:row>27</xdr:row>
      <xdr:rowOff>6350</xdr:rowOff>
    </xdr:from>
    <xdr:to>
      <xdr:col>10</xdr:col>
      <xdr:colOff>47625</xdr:colOff>
      <xdr:row>28</xdr:row>
      <xdr:rowOff>59690</xdr:rowOff>
    </xdr:to>
    <xdr:sp macro="" textlink="">
      <xdr:nvSpPr>
        <xdr:cNvPr id="11528" name="テキスト ボックス 26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9</xdr:col>
      <xdr:colOff>422275</xdr:colOff>
      <xdr:row>41</xdr:row>
      <xdr:rowOff>82550</xdr:rowOff>
    </xdr:from>
    <xdr:to>
      <xdr:col>16</xdr:col>
      <xdr:colOff>307975</xdr:colOff>
      <xdr:row>41</xdr:row>
      <xdr:rowOff>82550</xdr:rowOff>
    </xdr:to>
    <xdr:cxnSp macro="">
      <xdr:nvCxnSpPr>
        <xdr:cNvPr id="11529"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11530" name="直線コネクタ 26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38</xdr:row>
      <xdr:rowOff>73660</xdr:rowOff>
    </xdr:from>
    <xdr:to>
      <xdr:col>9</xdr:col>
      <xdr:colOff>422275</xdr:colOff>
      <xdr:row>39</xdr:row>
      <xdr:rowOff>161290</xdr:rowOff>
    </xdr:to>
    <xdr:sp macro="" textlink="">
      <xdr:nvSpPr>
        <xdr:cNvPr id="11531" name="テキスト ボックス 267"/>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9</xdr:col>
      <xdr:colOff>422275</xdr:colOff>
      <xdr:row>37</xdr:row>
      <xdr:rowOff>6350</xdr:rowOff>
    </xdr:from>
    <xdr:to>
      <xdr:col>16</xdr:col>
      <xdr:colOff>307975</xdr:colOff>
      <xdr:row>37</xdr:row>
      <xdr:rowOff>6350</xdr:rowOff>
    </xdr:to>
    <xdr:cxnSp macro="">
      <xdr:nvCxnSpPr>
        <xdr:cNvPr id="11532" name="直線コネクタ 26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36</xdr:row>
      <xdr:rowOff>35560</xdr:rowOff>
    </xdr:from>
    <xdr:to>
      <xdr:col>9</xdr:col>
      <xdr:colOff>422275</xdr:colOff>
      <xdr:row>37</xdr:row>
      <xdr:rowOff>123190</xdr:rowOff>
    </xdr:to>
    <xdr:sp macro="" textlink="">
      <xdr:nvSpPr>
        <xdr:cNvPr id="11533" name="テキスト ボックス 269"/>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9</xdr:col>
      <xdr:colOff>422275</xdr:colOff>
      <xdr:row>34</xdr:row>
      <xdr:rowOff>139700</xdr:rowOff>
    </xdr:from>
    <xdr:to>
      <xdr:col>16</xdr:col>
      <xdr:colOff>307975</xdr:colOff>
      <xdr:row>34</xdr:row>
      <xdr:rowOff>139700</xdr:rowOff>
    </xdr:to>
    <xdr:cxnSp macro="">
      <xdr:nvCxnSpPr>
        <xdr:cNvPr id="11534" name="直線コネクタ 27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33</xdr:row>
      <xdr:rowOff>168910</xdr:rowOff>
    </xdr:from>
    <xdr:to>
      <xdr:col>9</xdr:col>
      <xdr:colOff>422275</xdr:colOff>
      <xdr:row>35</xdr:row>
      <xdr:rowOff>84455</xdr:rowOff>
    </xdr:to>
    <xdr:sp macro="" textlink="">
      <xdr:nvSpPr>
        <xdr:cNvPr id="11535" name="テキスト ボックス 271"/>
        <xdr:cNvSpPr txBox="1"/>
      </xdr:nvSpPr>
      <xdr:spPr>
        <a:xfrm>
          <a:off x="6136640"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twoCellAnchor>
  <xdr:twoCellAnchor>
    <xdr:from>
      <xdr:col>9</xdr:col>
      <xdr:colOff>422275</xdr:colOff>
      <xdr:row>32</xdr:row>
      <xdr:rowOff>101600</xdr:rowOff>
    </xdr:from>
    <xdr:to>
      <xdr:col>16</xdr:col>
      <xdr:colOff>307975</xdr:colOff>
      <xdr:row>32</xdr:row>
      <xdr:rowOff>101600</xdr:rowOff>
    </xdr:to>
    <xdr:cxnSp macro="">
      <xdr:nvCxnSpPr>
        <xdr:cNvPr id="11536" name="直線コネクタ 27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31</xdr:row>
      <xdr:rowOff>130810</xdr:rowOff>
    </xdr:from>
    <xdr:to>
      <xdr:col>9</xdr:col>
      <xdr:colOff>422275</xdr:colOff>
      <xdr:row>33</xdr:row>
      <xdr:rowOff>46990</xdr:rowOff>
    </xdr:to>
    <xdr:sp macro="" textlink="">
      <xdr:nvSpPr>
        <xdr:cNvPr id="11537" name="テキスト ボックス 273"/>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twoCellAnchor>
  <xdr:twoCellAnchor>
    <xdr:from>
      <xdr:col>9</xdr:col>
      <xdr:colOff>422275</xdr:colOff>
      <xdr:row>30</xdr:row>
      <xdr:rowOff>63500</xdr:rowOff>
    </xdr:from>
    <xdr:to>
      <xdr:col>16</xdr:col>
      <xdr:colOff>307975</xdr:colOff>
      <xdr:row>30</xdr:row>
      <xdr:rowOff>63500</xdr:rowOff>
    </xdr:to>
    <xdr:cxnSp macro="">
      <xdr:nvCxnSpPr>
        <xdr:cNvPr id="11538" name="直線コネクタ 27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29</xdr:row>
      <xdr:rowOff>92710</xdr:rowOff>
    </xdr:from>
    <xdr:to>
      <xdr:col>9</xdr:col>
      <xdr:colOff>422275</xdr:colOff>
      <xdr:row>31</xdr:row>
      <xdr:rowOff>8890</xdr:rowOff>
    </xdr:to>
    <xdr:sp macro="" textlink="">
      <xdr:nvSpPr>
        <xdr:cNvPr id="11539" name="テキスト ボックス 275"/>
        <xdr:cNvSpPr txBox="1"/>
      </xdr:nvSpPr>
      <xdr:spPr>
        <a:xfrm>
          <a:off x="6136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twoCellAnchor>
  <xdr:twoCellAnchor>
    <xdr:from>
      <xdr:col>9</xdr:col>
      <xdr:colOff>422275</xdr:colOff>
      <xdr:row>28</xdr:row>
      <xdr:rowOff>25400</xdr:rowOff>
    </xdr:from>
    <xdr:to>
      <xdr:col>16</xdr:col>
      <xdr:colOff>307975</xdr:colOff>
      <xdr:row>28</xdr:row>
      <xdr:rowOff>25400</xdr:rowOff>
    </xdr:to>
    <xdr:cxnSp macro="">
      <xdr:nvCxnSpPr>
        <xdr:cNvPr id="11540"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640715</xdr:colOff>
      <xdr:row>27</xdr:row>
      <xdr:rowOff>54610</xdr:rowOff>
    </xdr:from>
    <xdr:to>
      <xdr:col>9</xdr:col>
      <xdr:colOff>422275</xdr:colOff>
      <xdr:row>28</xdr:row>
      <xdr:rowOff>141605</xdr:rowOff>
    </xdr:to>
    <xdr:sp macro="" textlink="">
      <xdr:nvSpPr>
        <xdr:cNvPr id="11541" name="テキスト ボックス 277"/>
        <xdr:cNvSpPr txBox="1"/>
      </xdr:nvSpPr>
      <xdr:spPr>
        <a:xfrm>
          <a:off x="6136640"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154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148590</xdr:rowOff>
    </xdr:from>
    <xdr:to>
      <xdr:col>15</xdr:col>
      <xdr:colOff>180340</xdr:colOff>
      <xdr:row>39</xdr:row>
      <xdr:rowOff>44450</xdr:rowOff>
    </xdr:to>
    <xdr:cxnSp macro="">
      <xdr:nvCxnSpPr>
        <xdr:cNvPr id="11543" name="直線コネクタ 279"/>
        <xdr:cNvCxnSpPr/>
      </xdr:nvCxnSpPr>
      <xdr:spPr>
        <a:xfrm flipV="1">
          <a:off x="10475595" y="529209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39</xdr:row>
      <xdr:rowOff>48260</xdr:rowOff>
    </xdr:from>
    <xdr:to>
      <xdr:col>15</xdr:col>
      <xdr:colOff>481330</xdr:colOff>
      <xdr:row>40</xdr:row>
      <xdr:rowOff>135890</xdr:rowOff>
    </xdr:to>
    <xdr:sp macro="" textlink="">
      <xdr:nvSpPr>
        <xdr:cNvPr id="11544"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15</xdr:col>
      <xdr:colOff>92075</xdr:colOff>
      <xdr:row>39</xdr:row>
      <xdr:rowOff>44450</xdr:rowOff>
    </xdr:from>
    <xdr:to>
      <xdr:col>15</xdr:col>
      <xdr:colOff>269875</xdr:colOff>
      <xdr:row>39</xdr:row>
      <xdr:rowOff>44450</xdr:rowOff>
    </xdr:to>
    <xdr:cxnSp macro="">
      <xdr:nvCxnSpPr>
        <xdr:cNvPr id="11545" name="直線コネクタ 281"/>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29</xdr:row>
      <xdr:rowOff>95250</xdr:rowOff>
    </xdr:from>
    <xdr:to>
      <xdr:col>16</xdr:col>
      <xdr:colOff>15875</xdr:colOff>
      <xdr:row>31</xdr:row>
      <xdr:rowOff>11430</xdr:rowOff>
    </xdr:to>
    <xdr:sp macro="" textlink="">
      <xdr:nvSpPr>
        <xdr:cNvPr id="11546" name="労働費最大値テキスト"/>
        <xdr:cNvSpPr txBox="1"/>
      </xdr:nvSpPr>
      <xdr:spPr>
        <a:xfrm>
          <a:off x="10528300" y="5067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twoCellAnchor>
  <xdr:twoCellAnchor>
    <xdr:from>
      <xdr:col>15</xdr:col>
      <xdr:colOff>92075</xdr:colOff>
      <xdr:row>30</xdr:row>
      <xdr:rowOff>148590</xdr:rowOff>
    </xdr:from>
    <xdr:to>
      <xdr:col>15</xdr:col>
      <xdr:colOff>269875</xdr:colOff>
      <xdr:row>30</xdr:row>
      <xdr:rowOff>148590</xdr:rowOff>
    </xdr:to>
    <xdr:cxnSp macro="">
      <xdr:nvCxnSpPr>
        <xdr:cNvPr id="11547" name="直線コネクタ 283"/>
        <xdr:cNvCxnSpPr/>
      </xdr:nvCxnSpPr>
      <xdr:spPr>
        <a:xfrm>
          <a:off x="10388600" y="529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12700</xdr:rowOff>
    </xdr:from>
    <xdr:to>
      <xdr:col>15</xdr:col>
      <xdr:colOff>180975</xdr:colOff>
      <xdr:row>38</xdr:row>
      <xdr:rowOff>104775</xdr:rowOff>
    </xdr:to>
    <xdr:cxnSp macro="">
      <xdr:nvCxnSpPr>
        <xdr:cNvPr id="11548" name="直線コネクタ 284"/>
        <xdr:cNvCxnSpPr/>
      </xdr:nvCxnSpPr>
      <xdr:spPr>
        <a:xfrm>
          <a:off x="9639300" y="652780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36</xdr:row>
      <xdr:rowOff>90805</xdr:rowOff>
    </xdr:from>
    <xdr:to>
      <xdr:col>15</xdr:col>
      <xdr:colOff>610235</xdr:colOff>
      <xdr:row>38</xdr:row>
      <xdr:rowOff>6350</xdr:rowOff>
    </xdr:to>
    <xdr:sp macro="" textlink="">
      <xdr:nvSpPr>
        <xdr:cNvPr id="11549" name="労働費平均値テキスト"/>
        <xdr:cNvSpPr txBox="1"/>
      </xdr:nvSpPr>
      <xdr:spPr>
        <a:xfrm>
          <a:off x="10528300" y="626300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twoCellAnchor>
  <xdr:twoCellAnchor>
    <xdr:from>
      <xdr:col>15</xdr:col>
      <xdr:colOff>130175</xdr:colOff>
      <xdr:row>37</xdr:row>
      <xdr:rowOff>67945</xdr:rowOff>
    </xdr:from>
    <xdr:to>
      <xdr:col>15</xdr:col>
      <xdr:colOff>231775</xdr:colOff>
      <xdr:row>37</xdr:row>
      <xdr:rowOff>169545</xdr:rowOff>
    </xdr:to>
    <xdr:sp macro="" textlink="">
      <xdr:nvSpPr>
        <xdr:cNvPr id="11550"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37</xdr:row>
      <xdr:rowOff>160655</xdr:rowOff>
    </xdr:from>
    <xdr:to>
      <xdr:col>14</xdr:col>
      <xdr:colOff>28575</xdr:colOff>
      <xdr:row>38</xdr:row>
      <xdr:rowOff>12700</xdr:rowOff>
    </xdr:to>
    <xdr:cxnSp macro="">
      <xdr:nvCxnSpPr>
        <xdr:cNvPr id="11551" name="直線コネクタ 287"/>
        <xdr:cNvCxnSpPr/>
      </xdr:nvCxnSpPr>
      <xdr:spPr>
        <a:xfrm>
          <a:off x="8750935" y="6504305"/>
          <a:ext cx="88836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36195</xdr:rowOff>
    </xdr:from>
    <xdr:to>
      <xdr:col>14</xdr:col>
      <xdr:colOff>79375</xdr:colOff>
      <xdr:row>36</xdr:row>
      <xdr:rowOff>137795</xdr:rowOff>
    </xdr:to>
    <xdr:sp macro="" textlink="">
      <xdr:nvSpPr>
        <xdr:cNvPr id="11552" name="フローチャート : 判断 288"/>
        <xdr:cNvSpPr/>
      </xdr:nvSpPr>
      <xdr:spPr>
        <a:xfrm>
          <a:off x="9588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479425</xdr:colOff>
      <xdr:row>34</xdr:row>
      <xdr:rowOff>154940</xdr:rowOff>
    </xdr:from>
    <xdr:to>
      <xdr:col>14</xdr:col>
      <xdr:colOff>262890</xdr:colOff>
      <xdr:row>36</xdr:row>
      <xdr:rowOff>70485</xdr:rowOff>
    </xdr:to>
    <xdr:sp macro="" textlink="">
      <xdr:nvSpPr>
        <xdr:cNvPr id="11553" name="テキスト ボックス 289"/>
        <xdr:cNvSpPr txBox="1"/>
      </xdr:nvSpPr>
      <xdr:spPr>
        <a:xfrm>
          <a:off x="9404350" y="5984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twoCellAnchor>
  <xdr:twoCellAnchor>
    <xdr:from>
      <xdr:col>11</xdr:col>
      <xdr:colOff>307975</xdr:colOff>
      <xdr:row>37</xdr:row>
      <xdr:rowOff>48895</xdr:rowOff>
    </xdr:from>
    <xdr:to>
      <xdr:col>12</xdr:col>
      <xdr:colOff>511810</xdr:colOff>
      <xdr:row>37</xdr:row>
      <xdr:rowOff>160655</xdr:rowOff>
    </xdr:to>
    <xdr:cxnSp macro="">
      <xdr:nvCxnSpPr>
        <xdr:cNvPr id="11554" name="直線コネクタ 290"/>
        <xdr:cNvCxnSpPr/>
      </xdr:nvCxnSpPr>
      <xdr:spPr>
        <a:xfrm>
          <a:off x="7861300" y="6392545"/>
          <a:ext cx="889635"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87630</xdr:rowOff>
    </xdr:from>
    <xdr:to>
      <xdr:col>12</xdr:col>
      <xdr:colOff>561975</xdr:colOff>
      <xdr:row>36</xdr:row>
      <xdr:rowOff>17780</xdr:rowOff>
    </xdr:to>
    <xdr:sp macro="" textlink="">
      <xdr:nvSpPr>
        <xdr:cNvPr id="11555" name="フローチャート : 判断 291"/>
        <xdr:cNvSpPr/>
      </xdr:nvSpPr>
      <xdr:spPr>
        <a:xfrm>
          <a:off x="8699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12</xdr:col>
      <xdr:colOff>276225</xdr:colOff>
      <xdr:row>34</xdr:row>
      <xdr:rowOff>34290</xdr:rowOff>
    </xdr:from>
    <xdr:to>
      <xdr:col>13</xdr:col>
      <xdr:colOff>59690</xdr:colOff>
      <xdr:row>35</xdr:row>
      <xdr:rowOff>121920</xdr:rowOff>
    </xdr:to>
    <xdr:sp macro="" textlink="">
      <xdr:nvSpPr>
        <xdr:cNvPr id="11556" name="テキスト ボックス 292"/>
        <xdr:cNvSpPr txBox="1"/>
      </xdr:nvSpPr>
      <xdr:spPr>
        <a:xfrm>
          <a:off x="8515350" y="5863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twoCellAnchor>
  <xdr:twoCellAnchor>
    <xdr:from>
      <xdr:col>10</xdr:col>
      <xdr:colOff>104775</xdr:colOff>
      <xdr:row>35</xdr:row>
      <xdr:rowOff>134620</xdr:rowOff>
    </xdr:from>
    <xdr:to>
      <xdr:col>11</xdr:col>
      <xdr:colOff>307975</xdr:colOff>
      <xdr:row>37</xdr:row>
      <xdr:rowOff>48895</xdr:rowOff>
    </xdr:to>
    <xdr:cxnSp macro="">
      <xdr:nvCxnSpPr>
        <xdr:cNvPr id="11557" name="直線コネクタ 293"/>
        <xdr:cNvCxnSpPr/>
      </xdr:nvCxnSpPr>
      <xdr:spPr>
        <a:xfrm>
          <a:off x="6972300" y="613537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132080</xdr:rowOff>
    </xdr:from>
    <xdr:to>
      <xdr:col>11</xdr:col>
      <xdr:colOff>358775</xdr:colOff>
      <xdr:row>35</xdr:row>
      <xdr:rowOff>61595</xdr:rowOff>
    </xdr:to>
    <xdr:sp macro="" textlink="">
      <xdr:nvSpPr>
        <xdr:cNvPr id="11558" name="フローチャート : 判断 294"/>
        <xdr:cNvSpPr/>
      </xdr:nvSpPr>
      <xdr:spPr>
        <a:xfrm>
          <a:off x="7810500" y="5961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xdr:col>
      <xdr:colOff>73025</xdr:colOff>
      <xdr:row>33</xdr:row>
      <xdr:rowOff>78105</xdr:rowOff>
    </xdr:from>
    <xdr:to>
      <xdr:col>11</xdr:col>
      <xdr:colOff>542925</xdr:colOff>
      <xdr:row>34</xdr:row>
      <xdr:rowOff>165100</xdr:rowOff>
    </xdr:to>
    <xdr:sp macro="" textlink="">
      <xdr:nvSpPr>
        <xdr:cNvPr id="11559" name="テキスト ボックス 295"/>
        <xdr:cNvSpPr txBox="1"/>
      </xdr:nvSpPr>
      <xdr:spPr>
        <a:xfrm>
          <a:off x="7626350" y="5735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twoCellAnchor>
  <xdr:twoCellAnchor>
    <xdr:from>
      <xdr:col>10</xdr:col>
      <xdr:colOff>54610</xdr:colOff>
      <xdr:row>32</xdr:row>
      <xdr:rowOff>101600</xdr:rowOff>
    </xdr:from>
    <xdr:to>
      <xdr:col>10</xdr:col>
      <xdr:colOff>155575</xdr:colOff>
      <xdr:row>33</xdr:row>
      <xdr:rowOff>31750</xdr:rowOff>
    </xdr:to>
    <xdr:sp macro="" textlink="">
      <xdr:nvSpPr>
        <xdr:cNvPr id="11560" name="フローチャート : 判断 296"/>
        <xdr:cNvSpPr/>
      </xdr:nvSpPr>
      <xdr:spPr>
        <a:xfrm>
          <a:off x="6922135" y="55880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555625</xdr:colOff>
      <xdr:row>31</xdr:row>
      <xdr:rowOff>48260</xdr:rowOff>
    </xdr:from>
    <xdr:to>
      <xdr:col>10</xdr:col>
      <xdr:colOff>339725</xdr:colOff>
      <xdr:row>32</xdr:row>
      <xdr:rowOff>135890</xdr:rowOff>
    </xdr:to>
    <xdr:sp macro="" textlink="">
      <xdr:nvSpPr>
        <xdr:cNvPr id="11561" name="テキスト ボックス 297"/>
        <xdr:cNvSpPr txBox="1"/>
      </xdr:nvSpPr>
      <xdr:spPr>
        <a:xfrm>
          <a:off x="6737350" y="536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twoCellAnchor>
  <xdr:twoCellAnchor editAs="oneCell">
    <xdr:from>
      <xdr:col>14</xdr:col>
      <xdr:colOff>676275</xdr:colOff>
      <xdr:row>41</xdr:row>
      <xdr:rowOff>80010</xdr:rowOff>
    </xdr:from>
    <xdr:to>
      <xdr:col>16</xdr:col>
      <xdr:colOff>66675</xdr:colOff>
      <xdr:row>42</xdr:row>
      <xdr:rowOff>167640</xdr:rowOff>
    </xdr:to>
    <xdr:sp macro="" textlink="">
      <xdr:nvSpPr>
        <xdr:cNvPr id="11562"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13</xdr:col>
      <xdr:colOff>523875</xdr:colOff>
      <xdr:row>41</xdr:row>
      <xdr:rowOff>80010</xdr:rowOff>
    </xdr:from>
    <xdr:to>
      <xdr:col>14</xdr:col>
      <xdr:colOff>599440</xdr:colOff>
      <xdr:row>42</xdr:row>
      <xdr:rowOff>167640</xdr:rowOff>
    </xdr:to>
    <xdr:sp macro="" textlink="">
      <xdr:nvSpPr>
        <xdr:cNvPr id="11563" name="テキスト ボックス 299"/>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12</xdr:col>
      <xdr:colOff>320675</xdr:colOff>
      <xdr:row>41</xdr:row>
      <xdr:rowOff>80010</xdr:rowOff>
    </xdr:from>
    <xdr:to>
      <xdr:col>13</xdr:col>
      <xdr:colOff>396240</xdr:colOff>
      <xdr:row>42</xdr:row>
      <xdr:rowOff>167640</xdr:rowOff>
    </xdr:to>
    <xdr:sp macro="" textlink="">
      <xdr:nvSpPr>
        <xdr:cNvPr id="11564" name="テキスト ボックス 300"/>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11</xdr:col>
      <xdr:colOff>117475</xdr:colOff>
      <xdr:row>41</xdr:row>
      <xdr:rowOff>80010</xdr:rowOff>
    </xdr:from>
    <xdr:to>
      <xdr:col>12</xdr:col>
      <xdr:colOff>193040</xdr:colOff>
      <xdr:row>42</xdr:row>
      <xdr:rowOff>167640</xdr:rowOff>
    </xdr:to>
    <xdr:sp macro="" textlink="">
      <xdr:nvSpPr>
        <xdr:cNvPr id="11565" name="テキスト ボックス 301"/>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9</xdr:col>
      <xdr:colOff>600075</xdr:colOff>
      <xdr:row>41</xdr:row>
      <xdr:rowOff>80010</xdr:rowOff>
    </xdr:from>
    <xdr:to>
      <xdr:col>10</xdr:col>
      <xdr:colOff>675640</xdr:colOff>
      <xdr:row>42</xdr:row>
      <xdr:rowOff>167640</xdr:rowOff>
    </xdr:to>
    <xdr:sp macro="" textlink="">
      <xdr:nvSpPr>
        <xdr:cNvPr id="11566" name="テキスト ボックス 302"/>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15</xdr:col>
      <xdr:colOff>130175</xdr:colOff>
      <xdr:row>38</xdr:row>
      <xdr:rowOff>53975</xdr:rowOff>
    </xdr:from>
    <xdr:to>
      <xdr:col>15</xdr:col>
      <xdr:colOff>231775</xdr:colOff>
      <xdr:row>38</xdr:row>
      <xdr:rowOff>155575</xdr:rowOff>
    </xdr:to>
    <xdr:sp macro="" textlink="">
      <xdr:nvSpPr>
        <xdr:cNvPr id="11567" name="円/楕円 303"/>
        <xdr:cNvSpPr/>
      </xdr:nvSpPr>
      <xdr:spPr>
        <a:xfrm>
          <a:off x="10426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15</xdr:col>
      <xdr:colOff>231775</xdr:colOff>
      <xdr:row>37</xdr:row>
      <xdr:rowOff>140335</xdr:rowOff>
    </xdr:from>
    <xdr:to>
      <xdr:col>15</xdr:col>
      <xdr:colOff>610235</xdr:colOff>
      <xdr:row>39</xdr:row>
      <xdr:rowOff>56515</xdr:rowOff>
    </xdr:to>
    <xdr:sp macro="" textlink="">
      <xdr:nvSpPr>
        <xdr:cNvPr id="11568" name="労働費該当値テキスト"/>
        <xdr:cNvSpPr txBox="1"/>
      </xdr:nvSpPr>
      <xdr:spPr>
        <a:xfrm>
          <a:off x="10528300" y="6483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twoCellAnchor>
  <xdr:twoCellAnchor>
    <xdr:from>
      <xdr:col>13</xdr:col>
      <xdr:colOff>663575</xdr:colOff>
      <xdr:row>37</xdr:row>
      <xdr:rowOff>133350</xdr:rowOff>
    </xdr:from>
    <xdr:to>
      <xdr:col>14</xdr:col>
      <xdr:colOff>79375</xdr:colOff>
      <xdr:row>38</xdr:row>
      <xdr:rowOff>63500</xdr:rowOff>
    </xdr:to>
    <xdr:sp macro="" textlink="">
      <xdr:nvSpPr>
        <xdr:cNvPr id="11569" name="円/楕円 305"/>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525145</xdr:colOff>
      <xdr:row>38</xdr:row>
      <xdr:rowOff>54610</xdr:rowOff>
    </xdr:from>
    <xdr:to>
      <xdr:col>14</xdr:col>
      <xdr:colOff>217170</xdr:colOff>
      <xdr:row>39</xdr:row>
      <xdr:rowOff>141605</xdr:rowOff>
    </xdr:to>
    <xdr:sp macro="" textlink="">
      <xdr:nvSpPr>
        <xdr:cNvPr id="11570" name="テキスト ボックス 306"/>
        <xdr:cNvSpPr txBox="1"/>
      </xdr:nvSpPr>
      <xdr:spPr>
        <a:xfrm>
          <a:off x="9450070" y="65697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twoCellAnchor>
  <xdr:twoCellAnchor>
    <xdr:from>
      <xdr:col>12</xdr:col>
      <xdr:colOff>460375</xdr:colOff>
      <xdr:row>37</xdr:row>
      <xdr:rowOff>109855</xdr:rowOff>
    </xdr:from>
    <xdr:to>
      <xdr:col>12</xdr:col>
      <xdr:colOff>561975</xdr:colOff>
      <xdr:row>38</xdr:row>
      <xdr:rowOff>40640</xdr:rowOff>
    </xdr:to>
    <xdr:sp macro="" textlink="">
      <xdr:nvSpPr>
        <xdr:cNvPr id="11571" name="円/楕円 307"/>
        <xdr:cNvSpPr/>
      </xdr:nvSpPr>
      <xdr:spPr>
        <a:xfrm>
          <a:off x="8699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12</xdr:col>
      <xdr:colOff>321945</xdr:colOff>
      <xdr:row>38</xdr:row>
      <xdr:rowOff>31115</xdr:rowOff>
    </xdr:from>
    <xdr:to>
      <xdr:col>13</xdr:col>
      <xdr:colOff>13970</xdr:colOff>
      <xdr:row>39</xdr:row>
      <xdr:rowOff>118110</xdr:rowOff>
    </xdr:to>
    <xdr:sp macro="" textlink="">
      <xdr:nvSpPr>
        <xdr:cNvPr id="11572" name="テキスト ボックス 308"/>
        <xdr:cNvSpPr txBox="1"/>
      </xdr:nvSpPr>
      <xdr:spPr>
        <a:xfrm>
          <a:off x="8561070" y="65462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twoCellAnchor>
  <xdr:twoCellAnchor>
    <xdr:from>
      <xdr:col>11</xdr:col>
      <xdr:colOff>257175</xdr:colOff>
      <xdr:row>36</xdr:row>
      <xdr:rowOff>169545</xdr:rowOff>
    </xdr:from>
    <xdr:to>
      <xdr:col>11</xdr:col>
      <xdr:colOff>358775</xdr:colOff>
      <xdr:row>37</xdr:row>
      <xdr:rowOff>99695</xdr:rowOff>
    </xdr:to>
    <xdr:sp macro="" textlink="">
      <xdr:nvSpPr>
        <xdr:cNvPr id="11573" name="円/楕円 309"/>
        <xdr:cNvSpPr/>
      </xdr:nvSpPr>
      <xdr:spPr>
        <a:xfrm>
          <a:off x="7810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xdr:col>
      <xdr:colOff>118745</xdr:colOff>
      <xdr:row>37</xdr:row>
      <xdr:rowOff>90805</xdr:rowOff>
    </xdr:from>
    <xdr:to>
      <xdr:col>11</xdr:col>
      <xdr:colOff>496570</xdr:colOff>
      <xdr:row>39</xdr:row>
      <xdr:rowOff>6350</xdr:rowOff>
    </xdr:to>
    <xdr:sp macro="" textlink="">
      <xdr:nvSpPr>
        <xdr:cNvPr id="11574" name="テキスト ボックス 310"/>
        <xdr:cNvSpPr txBox="1"/>
      </xdr:nvSpPr>
      <xdr:spPr>
        <a:xfrm>
          <a:off x="7672070" y="64344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twoCellAnchor>
  <xdr:twoCellAnchor>
    <xdr:from>
      <xdr:col>10</xdr:col>
      <xdr:colOff>54610</xdr:colOff>
      <xdr:row>35</xdr:row>
      <xdr:rowOff>83820</xdr:rowOff>
    </xdr:from>
    <xdr:to>
      <xdr:col>10</xdr:col>
      <xdr:colOff>155575</xdr:colOff>
      <xdr:row>36</xdr:row>
      <xdr:rowOff>13970</xdr:rowOff>
    </xdr:to>
    <xdr:sp macro="" textlink="">
      <xdr:nvSpPr>
        <xdr:cNvPr id="11575" name="円/楕円 311"/>
        <xdr:cNvSpPr/>
      </xdr:nvSpPr>
      <xdr:spPr>
        <a:xfrm>
          <a:off x="6922135" y="60845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555625</xdr:colOff>
      <xdr:row>36</xdr:row>
      <xdr:rowOff>5080</xdr:rowOff>
    </xdr:from>
    <xdr:to>
      <xdr:col>10</xdr:col>
      <xdr:colOff>339725</xdr:colOff>
      <xdr:row>37</xdr:row>
      <xdr:rowOff>92710</xdr:rowOff>
    </xdr:to>
    <xdr:sp macro="" textlink="">
      <xdr:nvSpPr>
        <xdr:cNvPr id="11576" name="テキスト ボックス 312"/>
        <xdr:cNvSpPr txBox="1"/>
      </xdr:nvSpPr>
      <xdr:spPr>
        <a:xfrm>
          <a:off x="6737350" y="6177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twoCellAnchor>
  <xdr:twoCellAnchor>
    <xdr:from>
      <xdr:col>9</xdr:col>
      <xdr:colOff>422275</xdr:colOff>
      <xdr:row>43</xdr:row>
      <xdr:rowOff>57150</xdr:rowOff>
    </xdr:from>
    <xdr:to>
      <xdr:col>16</xdr:col>
      <xdr:colOff>307975</xdr:colOff>
      <xdr:row>45</xdr:row>
      <xdr:rowOff>31750</xdr:rowOff>
    </xdr:to>
    <xdr:sp macro="" textlink="">
      <xdr:nvSpPr>
        <xdr:cNvPr id="11577"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1578"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1579"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1580"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1581"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1582"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1583"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1584"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384175</xdr:colOff>
      <xdr:row>47</xdr:row>
      <xdr:rowOff>6350</xdr:rowOff>
    </xdr:from>
    <xdr:to>
      <xdr:col>10</xdr:col>
      <xdr:colOff>47625</xdr:colOff>
      <xdr:row>48</xdr:row>
      <xdr:rowOff>59690</xdr:rowOff>
    </xdr:to>
    <xdr:sp macro="" textlink="">
      <xdr:nvSpPr>
        <xdr:cNvPr id="11585" name="テキスト ボックス 32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9</xdr:col>
      <xdr:colOff>422275</xdr:colOff>
      <xdr:row>61</xdr:row>
      <xdr:rowOff>82550</xdr:rowOff>
    </xdr:from>
    <xdr:to>
      <xdr:col>16</xdr:col>
      <xdr:colOff>307975</xdr:colOff>
      <xdr:row>61</xdr:row>
      <xdr:rowOff>82550</xdr:rowOff>
    </xdr:to>
    <xdr:cxnSp macro="">
      <xdr:nvCxnSpPr>
        <xdr:cNvPr id="11586"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11587"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58</xdr:row>
      <xdr:rowOff>73660</xdr:rowOff>
    </xdr:from>
    <xdr:to>
      <xdr:col>9</xdr:col>
      <xdr:colOff>422275</xdr:colOff>
      <xdr:row>59</xdr:row>
      <xdr:rowOff>161290</xdr:rowOff>
    </xdr:to>
    <xdr:sp macro="" textlink="">
      <xdr:nvSpPr>
        <xdr:cNvPr id="11588" name="テキスト ボックス 324"/>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9</xdr:col>
      <xdr:colOff>422275</xdr:colOff>
      <xdr:row>57</xdr:row>
      <xdr:rowOff>6350</xdr:rowOff>
    </xdr:from>
    <xdr:to>
      <xdr:col>16</xdr:col>
      <xdr:colOff>307975</xdr:colOff>
      <xdr:row>57</xdr:row>
      <xdr:rowOff>6350</xdr:rowOff>
    </xdr:to>
    <xdr:cxnSp macro="">
      <xdr:nvCxnSpPr>
        <xdr:cNvPr id="11589"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56</xdr:row>
      <xdr:rowOff>35560</xdr:rowOff>
    </xdr:from>
    <xdr:to>
      <xdr:col>9</xdr:col>
      <xdr:colOff>421640</xdr:colOff>
      <xdr:row>57</xdr:row>
      <xdr:rowOff>123190</xdr:rowOff>
    </xdr:to>
    <xdr:sp macro="" textlink="">
      <xdr:nvSpPr>
        <xdr:cNvPr id="11590" name="テキスト ボックス 326"/>
        <xdr:cNvSpPr txBox="1"/>
      </xdr:nvSpPr>
      <xdr:spPr>
        <a:xfrm>
          <a:off x="607250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twoCellAnchor>
  <xdr:twoCellAnchor>
    <xdr:from>
      <xdr:col>9</xdr:col>
      <xdr:colOff>422275</xdr:colOff>
      <xdr:row>54</xdr:row>
      <xdr:rowOff>139700</xdr:rowOff>
    </xdr:from>
    <xdr:to>
      <xdr:col>16</xdr:col>
      <xdr:colOff>307975</xdr:colOff>
      <xdr:row>54</xdr:row>
      <xdr:rowOff>139700</xdr:rowOff>
    </xdr:to>
    <xdr:cxnSp macro="">
      <xdr:nvCxnSpPr>
        <xdr:cNvPr id="11591"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53</xdr:row>
      <xdr:rowOff>168910</xdr:rowOff>
    </xdr:from>
    <xdr:to>
      <xdr:col>9</xdr:col>
      <xdr:colOff>421640</xdr:colOff>
      <xdr:row>55</xdr:row>
      <xdr:rowOff>84455</xdr:rowOff>
    </xdr:to>
    <xdr:sp macro="" textlink="">
      <xdr:nvSpPr>
        <xdr:cNvPr id="11592" name="テキスト ボックス 328"/>
        <xdr:cNvSpPr txBox="1"/>
      </xdr:nvSpPr>
      <xdr:spPr>
        <a:xfrm>
          <a:off x="6072505"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9</xdr:col>
      <xdr:colOff>422275</xdr:colOff>
      <xdr:row>52</xdr:row>
      <xdr:rowOff>101600</xdr:rowOff>
    </xdr:from>
    <xdr:to>
      <xdr:col>16</xdr:col>
      <xdr:colOff>307975</xdr:colOff>
      <xdr:row>52</xdr:row>
      <xdr:rowOff>101600</xdr:rowOff>
    </xdr:to>
    <xdr:cxnSp macro="">
      <xdr:nvCxnSpPr>
        <xdr:cNvPr id="11593"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51</xdr:row>
      <xdr:rowOff>130810</xdr:rowOff>
    </xdr:from>
    <xdr:to>
      <xdr:col>9</xdr:col>
      <xdr:colOff>421640</xdr:colOff>
      <xdr:row>53</xdr:row>
      <xdr:rowOff>46990</xdr:rowOff>
    </xdr:to>
    <xdr:sp macro="" textlink="">
      <xdr:nvSpPr>
        <xdr:cNvPr id="11594" name="テキスト ボックス 330"/>
        <xdr:cNvSpPr txBox="1"/>
      </xdr:nvSpPr>
      <xdr:spPr>
        <a:xfrm>
          <a:off x="6072505"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twoCellAnchor>
  <xdr:twoCellAnchor>
    <xdr:from>
      <xdr:col>9</xdr:col>
      <xdr:colOff>422275</xdr:colOff>
      <xdr:row>50</xdr:row>
      <xdr:rowOff>63500</xdr:rowOff>
    </xdr:from>
    <xdr:to>
      <xdr:col>16</xdr:col>
      <xdr:colOff>307975</xdr:colOff>
      <xdr:row>50</xdr:row>
      <xdr:rowOff>63500</xdr:rowOff>
    </xdr:to>
    <xdr:cxnSp macro="">
      <xdr:nvCxnSpPr>
        <xdr:cNvPr id="11595"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49</xdr:row>
      <xdr:rowOff>92710</xdr:rowOff>
    </xdr:from>
    <xdr:to>
      <xdr:col>9</xdr:col>
      <xdr:colOff>421640</xdr:colOff>
      <xdr:row>51</xdr:row>
      <xdr:rowOff>8890</xdr:rowOff>
    </xdr:to>
    <xdr:sp macro="" textlink="">
      <xdr:nvSpPr>
        <xdr:cNvPr id="11596" name="テキスト ボックス 332"/>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twoCellAnchor>
  <xdr:twoCellAnchor>
    <xdr:from>
      <xdr:col>9</xdr:col>
      <xdr:colOff>422275</xdr:colOff>
      <xdr:row>48</xdr:row>
      <xdr:rowOff>25400</xdr:rowOff>
    </xdr:from>
    <xdr:to>
      <xdr:col>16</xdr:col>
      <xdr:colOff>307975</xdr:colOff>
      <xdr:row>48</xdr:row>
      <xdr:rowOff>25400</xdr:rowOff>
    </xdr:to>
    <xdr:cxnSp macro="">
      <xdr:nvCxnSpPr>
        <xdr:cNvPr id="11597"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47</xdr:row>
      <xdr:rowOff>54610</xdr:rowOff>
    </xdr:from>
    <xdr:to>
      <xdr:col>9</xdr:col>
      <xdr:colOff>421640</xdr:colOff>
      <xdr:row>48</xdr:row>
      <xdr:rowOff>141605</xdr:rowOff>
    </xdr:to>
    <xdr:sp macro="" textlink="">
      <xdr:nvSpPr>
        <xdr:cNvPr id="11598" name="テキスト ボックス 33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159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5080</xdr:rowOff>
    </xdr:from>
    <xdr:to>
      <xdr:col>15</xdr:col>
      <xdr:colOff>180340</xdr:colOff>
      <xdr:row>59</xdr:row>
      <xdr:rowOff>40640</xdr:rowOff>
    </xdr:to>
    <xdr:cxnSp macro="">
      <xdr:nvCxnSpPr>
        <xdr:cNvPr id="11600" name="直線コネクタ 336"/>
        <xdr:cNvCxnSpPr/>
      </xdr:nvCxnSpPr>
      <xdr:spPr>
        <a:xfrm flipV="1">
          <a:off x="10475595" y="8577580"/>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59</xdr:row>
      <xdr:rowOff>44450</xdr:rowOff>
    </xdr:from>
    <xdr:to>
      <xdr:col>15</xdr:col>
      <xdr:colOff>610235</xdr:colOff>
      <xdr:row>60</xdr:row>
      <xdr:rowOff>132080</xdr:rowOff>
    </xdr:to>
    <xdr:sp macro="" textlink="">
      <xdr:nvSpPr>
        <xdr:cNvPr id="11601" name="農林水産業費最小値テキスト"/>
        <xdr:cNvSpPr txBox="1"/>
      </xdr:nvSpPr>
      <xdr:spPr>
        <a:xfrm>
          <a:off x="10528300" y="10160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twoCellAnchor>
  <xdr:twoCellAnchor>
    <xdr:from>
      <xdr:col>15</xdr:col>
      <xdr:colOff>92075</xdr:colOff>
      <xdr:row>59</xdr:row>
      <xdr:rowOff>40640</xdr:rowOff>
    </xdr:from>
    <xdr:to>
      <xdr:col>15</xdr:col>
      <xdr:colOff>269875</xdr:colOff>
      <xdr:row>59</xdr:row>
      <xdr:rowOff>40640</xdr:rowOff>
    </xdr:to>
    <xdr:cxnSp macro="">
      <xdr:nvCxnSpPr>
        <xdr:cNvPr id="11602" name="直線コネクタ 338"/>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48</xdr:row>
      <xdr:rowOff>123190</xdr:rowOff>
    </xdr:from>
    <xdr:to>
      <xdr:col>16</xdr:col>
      <xdr:colOff>144780</xdr:colOff>
      <xdr:row>50</xdr:row>
      <xdr:rowOff>38735</xdr:rowOff>
    </xdr:to>
    <xdr:sp macro="" textlink="">
      <xdr:nvSpPr>
        <xdr:cNvPr id="11603" name="農林水産業費最大値テキスト"/>
        <xdr:cNvSpPr txBox="1"/>
      </xdr:nvSpPr>
      <xdr:spPr>
        <a:xfrm>
          <a:off x="10528300" y="8352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twoCellAnchor>
  <xdr:twoCellAnchor>
    <xdr:from>
      <xdr:col>15</xdr:col>
      <xdr:colOff>92075</xdr:colOff>
      <xdr:row>50</xdr:row>
      <xdr:rowOff>5080</xdr:rowOff>
    </xdr:from>
    <xdr:to>
      <xdr:col>15</xdr:col>
      <xdr:colOff>269875</xdr:colOff>
      <xdr:row>50</xdr:row>
      <xdr:rowOff>5080</xdr:rowOff>
    </xdr:to>
    <xdr:cxnSp macro="">
      <xdr:nvCxnSpPr>
        <xdr:cNvPr id="11604" name="直線コネクタ 340"/>
        <xdr:cNvCxnSpPr/>
      </xdr:nvCxnSpPr>
      <xdr:spPr>
        <a:xfrm>
          <a:off x="10388600" y="857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69850</xdr:rowOff>
    </xdr:from>
    <xdr:to>
      <xdr:col>15</xdr:col>
      <xdr:colOff>180975</xdr:colOff>
      <xdr:row>58</xdr:row>
      <xdr:rowOff>127000</xdr:rowOff>
    </xdr:to>
    <xdr:cxnSp macro="">
      <xdr:nvCxnSpPr>
        <xdr:cNvPr id="11605" name="直線コネクタ 341"/>
        <xdr:cNvCxnSpPr/>
      </xdr:nvCxnSpPr>
      <xdr:spPr>
        <a:xfrm>
          <a:off x="9639300" y="100139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58</xdr:row>
      <xdr:rowOff>64770</xdr:rowOff>
    </xdr:from>
    <xdr:to>
      <xdr:col>16</xdr:col>
      <xdr:colOff>15875</xdr:colOff>
      <xdr:row>59</xdr:row>
      <xdr:rowOff>151765</xdr:rowOff>
    </xdr:to>
    <xdr:sp macro="" textlink="">
      <xdr:nvSpPr>
        <xdr:cNvPr id="11606" name="農林水産業費平均値テキスト"/>
        <xdr:cNvSpPr txBox="1"/>
      </xdr:nvSpPr>
      <xdr:spPr>
        <a:xfrm>
          <a:off x="10528300" y="10008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twoCellAnchor>
  <xdr:twoCellAnchor>
    <xdr:from>
      <xdr:col>15</xdr:col>
      <xdr:colOff>130175</xdr:colOff>
      <xdr:row>58</xdr:row>
      <xdr:rowOff>86360</xdr:rowOff>
    </xdr:from>
    <xdr:to>
      <xdr:col>15</xdr:col>
      <xdr:colOff>231775</xdr:colOff>
      <xdr:row>59</xdr:row>
      <xdr:rowOff>16510</xdr:rowOff>
    </xdr:to>
    <xdr:sp macro="" textlink="">
      <xdr:nvSpPr>
        <xdr:cNvPr id="11607" name="フローチャート : 判断 343"/>
        <xdr:cNvSpPr/>
      </xdr:nvSpPr>
      <xdr:spPr>
        <a:xfrm>
          <a:off x="10426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35560</xdr:rowOff>
    </xdr:from>
    <xdr:to>
      <xdr:col>14</xdr:col>
      <xdr:colOff>28575</xdr:colOff>
      <xdr:row>58</xdr:row>
      <xdr:rowOff>69850</xdr:rowOff>
    </xdr:to>
    <xdr:cxnSp macro="">
      <xdr:nvCxnSpPr>
        <xdr:cNvPr id="11608" name="直線コネクタ 344"/>
        <xdr:cNvCxnSpPr/>
      </xdr:nvCxnSpPr>
      <xdr:spPr>
        <a:xfrm>
          <a:off x="8750935" y="9979660"/>
          <a:ext cx="88836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154940</xdr:rowOff>
    </xdr:from>
    <xdr:to>
      <xdr:col>14</xdr:col>
      <xdr:colOff>79375</xdr:colOff>
      <xdr:row>58</xdr:row>
      <xdr:rowOff>85090</xdr:rowOff>
    </xdr:to>
    <xdr:sp macro="" textlink="">
      <xdr:nvSpPr>
        <xdr:cNvPr id="11609" name="フローチャート : 判断 345"/>
        <xdr:cNvSpPr/>
      </xdr:nvSpPr>
      <xdr:spPr>
        <a:xfrm>
          <a:off x="9588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447040</xdr:colOff>
      <xdr:row>56</xdr:row>
      <xdr:rowOff>101600</xdr:rowOff>
    </xdr:from>
    <xdr:to>
      <xdr:col>14</xdr:col>
      <xdr:colOff>295910</xdr:colOff>
      <xdr:row>58</xdr:row>
      <xdr:rowOff>17780</xdr:rowOff>
    </xdr:to>
    <xdr:sp macro="" textlink="">
      <xdr:nvSpPr>
        <xdr:cNvPr id="11610" name="テキスト ボックス 346"/>
        <xdr:cNvSpPr txBox="1"/>
      </xdr:nvSpPr>
      <xdr:spPr>
        <a:xfrm>
          <a:off x="9371965" y="970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twoCellAnchor>
  <xdr:twoCellAnchor>
    <xdr:from>
      <xdr:col>11</xdr:col>
      <xdr:colOff>307975</xdr:colOff>
      <xdr:row>58</xdr:row>
      <xdr:rowOff>35560</xdr:rowOff>
    </xdr:from>
    <xdr:to>
      <xdr:col>12</xdr:col>
      <xdr:colOff>511810</xdr:colOff>
      <xdr:row>58</xdr:row>
      <xdr:rowOff>124460</xdr:rowOff>
    </xdr:to>
    <xdr:cxnSp macro="">
      <xdr:nvCxnSpPr>
        <xdr:cNvPr id="11611" name="直線コネクタ 347"/>
        <xdr:cNvCxnSpPr/>
      </xdr:nvCxnSpPr>
      <xdr:spPr>
        <a:xfrm flipV="1">
          <a:off x="7861300" y="9979660"/>
          <a:ext cx="88963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160020</xdr:rowOff>
    </xdr:from>
    <xdr:to>
      <xdr:col>12</xdr:col>
      <xdr:colOff>561975</xdr:colOff>
      <xdr:row>58</xdr:row>
      <xdr:rowOff>90170</xdr:rowOff>
    </xdr:to>
    <xdr:sp macro="" textlink="">
      <xdr:nvSpPr>
        <xdr:cNvPr id="11612" name="フローチャート : 判断 348"/>
        <xdr:cNvSpPr/>
      </xdr:nvSpPr>
      <xdr:spPr>
        <a:xfrm>
          <a:off x="8699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12</xdr:col>
      <xdr:colOff>243840</xdr:colOff>
      <xdr:row>58</xdr:row>
      <xdr:rowOff>81280</xdr:rowOff>
    </xdr:from>
    <xdr:to>
      <xdr:col>13</xdr:col>
      <xdr:colOff>92710</xdr:colOff>
      <xdr:row>59</xdr:row>
      <xdr:rowOff>168910</xdr:rowOff>
    </xdr:to>
    <xdr:sp macro="" textlink="">
      <xdr:nvSpPr>
        <xdr:cNvPr id="11613" name="テキスト ボックス 349"/>
        <xdr:cNvSpPr txBox="1"/>
      </xdr:nvSpPr>
      <xdr:spPr>
        <a:xfrm>
          <a:off x="8482965" y="10025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twoCellAnchor>
  <xdr:twoCellAnchor>
    <xdr:from>
      <xdr:col>10</xdr:col>
      <xdr:colOff>104775</xdr:colOff>
      <xdr:row>58</xdr:row>
      <xdr:rowOff>124460</xdr:rowOff>
    </xdr:from>
    <xdr:to>
      <xdr:col>11</xdr:col>
      <xdr:colOff>307975</xdr:colOff>
      <xdr:row>58</xdr:row>
      <xdr:rowOff>139065</xdr:rowOff>
    </xdr:to>
    <xdr:cxnSp macro="">
      <xdr:nvCxnSpPr>
        <xdr:cNvPr id="11614" name="直線コネクタ 350"/>
        <xdr:cNvCxnSpPr/>
      </xdr:nvCxnSpPr>
      <xdr:spPr>
        <a:xfrm flipV="1">
          <a:off x="6972300" y="100685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6350</xdr:rowOff>
    </xdr:from>
    <xdr:to>
      <xdr:col>11</xdr:col>
      <xdr:colOff>358775</xdr:colOff>
      <xdr:row>58</xdr:row>
      <xdr:rowOff>107950</xdr:rowOff>
    </xdr:to>
    <xdr:sp macro="" textlink="">
      <xdr:nvSpPr>
        <xdr:cNvPr id="11615" name="フローチャート : 判断 351"/>
        <xdr:cNvSpPr/>
      </xdr:nvSpPr>
      <xdr:spPr>
        <a:xfrm>
          <a:off x="7810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xdr:col>
      <xdr:colOff>40640</xdr:colOff>
      <xdr:row>56</xdr:row>
      <xdr:rowOff>124460</xdr:rowOff>
    </xdr:from>
    <xdr:to>
      <xdr:col>11</xdr:col>
      <xdr:colOff>575310</xdr:colOff>
      <xdr:row>58</xdr:row>
      <xdr:rowOff>40640</xdr:rowOff>
    </xdr:to>
    <xdr:sp macro="" textlink="">
      <xdr:nvSpPr>
        <xdr:cNvPr id="11616" name="テキスト ボックス 352"/>
        <xdr:cNvSpPr txBox="1"/>
      </xdr:nvSpPr>
      <xdr:spPr>
        <a:xfrm>
          <a:off x="7593965" y="9725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twoCellAnchor>
  <xdr:twoCellAnchor>
    <xdr:from>
      <xdr:col>10</xdr:col>
      <xdr:colOff>54610</xdr:colOff>
      <xdr:row>58</xdr:row>
      <xdr:rowOff>7620</xdr:rowOff>
    </xdr:from>
    <xdr:to>
      <xdr:col>10</xdr:col>
      <xdr:colOff>155575</xdr:colOff>
      <xdr:row>58</xdr:row>
      <xdr:rowOff>109220</xdr:rowOff>
    </xdr:to>
    <xdr:sp macro="" textlink="">
      <xdr:nvSpPr>
        <xdr:cNvPr id="11617" name="フローチャート : 判断 353"/>
        <xdr:cNvSpPr/>
      </xdr:nvSpPr>
      <xdr:spPr>
        <a:xfrm>
          <a:off x="6922135" y="99517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523875</xdr:colOff>
      <xdr:row>56</xdr:row>
      <xdr:rowOff>125730</xdr:rowOff>
    </xdr:from>
    <xdr:to>
      <xdr:col>10</xdr:col>
      <xdr:colOff>372110</xdr:colOff>
      <xdr:row>58</xdr:row>
      <xdr:rowOff>41910</xdr:rowOff>
    </xdr:to>
    <xdr:sp macro="" textlink="">
      <xdr:nvSpPr>
        <xdr:cNvPr id="11618" name="テキスト ボックス 354"/>
        <xdr:cNvSpPr txBox="1"/>
      </xdr:nvSpPr>
      <xdr:spPr>
        <a:xfrm>
          <a:off x="6705600" y="9726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twoCellAnchor>
  <xdr:twoCellAnchor editAs="oneCell">
    <xdr:from>
      <xdr:col>14</xdr:col>
      <xdr:colOff>676275</xdr:colOff>
      <xdr:row>61</xdr:row>
      <xdr:rowOff>80010</xdr:rowOff>
    </xdr:from>
    <xdr:to>
      <xdr:col>16</xdr:col>
      <xdr:colOff>66675</xdr:colOff>
      <xdr:row>62</xdr:row>
      <xdr:rowOff>167640</xdr:rowOff>
    </xdr:to>
    <xdr:sp macro="" textlink="">
      <xdr:nvSpPr>
        <xdr:cNvPr id="11619"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13</xdr:col>
      <xdr:colOff>523875</xdr:colOff>
      <xdr:row>61</xdr:row>
      <xdr:rowOff>80010</xdr:rowOff>
    </xdr:from>
    <xdr:to>
      <xdr:col>14</xdr:col>
      <xdr:colOff>599440</xdr:colOff>
      <xdr:row>62</xdr:row>
      <xdr:rowOff>167640</xdr:rowOff>
    </xdr:to>
    <xdr:sp macro="" textlink="">
      <xdr:nvSpPr>
        <xdr:cNvPr id="11620" name="テキスト ボックス 356"/>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12</xdr:col>
      <xdr:colOff>320675</xdr:colOff>
      <xdr:row>61</xdr:row>
      <xdr:rowOff>80010</xdr:rowOff>
    </xdr:from>
    <xdr:to>
      <xdr:col>13</xdr:col>
      <xdr:colOff>396240</xdr:colOff>
      <xdr:row>62</xdr:row>
      <xdr:rowOff>167640</xdr:rowOff>
    </xdr:to>
    <xdr:sp macro="" textlink="">
      <xdr:nvSpPr>
        <xdr:cNvPr id="11621" name="テキスト ボックス 357"/>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11</xdr:col>
      <xdr:colOff>117475</xdr:colOff>
      <xdr:row>61</xdr:row>
      <xdr:rowOff>80010</xdr:rowOff>
    </xdr:from>
    <xdr:to>
      <xdr:col>12</xdr:col>
      <xdr:colOff>193040</xdr:colOff>
      <xdr:row>62</xdr:row>
      <xdr:rowOff>167640</xdr:rowOff>
    </xdr:to>
    <xdr:sp macro="" textlink="">
      <xdr:nvSpPr>
        <xdr:cNvPr id="11622" name="テキスト ボックス 358"/>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9</xdr:col>
      <xdr:colOff>600075</xdr:colOff>
      <xdr:row>61</xdr:row>
      <xdr:rowOff>80010</xdr:rowOff>
    </xdr:from>
    <xdr:to>
      <xdr:col>10</xdr:col>
      <xdr:colOff>675640</xdr:colOff>
      <xdr:row>62</xdr:row>
      <xdr:rowOff>167640</xdr:rowOff>
    </xdr:to>
    <xdr:sp macro="" textlink="">
      <xdr:nvSpPr>
        <xdr:cNvPr id="11623" name="テキスト ボックス 359"/>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15</xdr:col>
      <xdr:colOff>130175</xdr:colOff>
      <xdr:row>58</xdr:row>
      <xdr:rowOff>76200</xdr:rowOff>
    </xdr:from>
    <xdr:to>
      <xdr:col>15</xdr:col>
      <xdr:colOff>231775</xdr:colOff>
      <xdr:row>59</xdr:row>
      <xdr:rowOff>6350</xdr:rowOff>
    </xdr:to>
    <xdr:sp macro="" textlink="">
      <xdr:nvSpPr>
        <xdr:cNvPr id="11624" name="円/楕円 360"/>
        <xdr:cNvSpPr/>
      </xdr:nvSpPr>
      <xdr:spPr>
        <a:xfrm>
          <a:off x="104267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15</xdr:col>
      <xdr:colOff>231775</xdr:colOff>
      <xdr:row>57</xdr:row>
      <xdr:rowOff>35560</xdr:rowOff>
    </xdr:from>
    <xdr:to>
      <xdr:col>16</xdr:col>
      <xdr:colOff>15875</xdr:colOff>
      <xdr:row>58</xdr:row>
      <xdr:rowOff>123190</xdr:rowOff>
    </xdr:to>
    <xdr:sp macro="" textlink="">
      <xdr:nvSpPr>
        <xdr:cNvPr id="11625" name="農林水産業費該当値テキスト"/>
        <xdr:cNvSpPr txBox="1"/>
      </xdr:nvSpPr>
      <xdr:spPr>
        <a:xfrm>
          <a:off x="10528300" y="9808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6,989</a:t>
          </a:r>
          <a:endParaRPr kumimoji="1" lang="ja-JP" altLang="en-US" sz="1000" b="1">
            <a:solidFill>
              <a:srgbClr val="FF0000"/>
            </a:solidFill>
            <a:latin typeface="ＭＳ Ｐゴシック"/>
          </a:endParaRPr>
        </a:p>
      </xdr:txBody>
    </xdr:sp>
    <xdr:clientData/>
  </xdr:twoCellAnchor>
  <xdr:twoCellAnchor>
    <xdr:from>
      <xdr:col>13</xdr:col>
      <xdr:colOff>663575</xdr:colOff>
      <xdr:row>58</xdr:row>
      <xdr:rowOff>19050</xdr:rowOff>
    </xdr:from>
    <xdr:to>
      <xdr:col>14</xdr:col>
      <xdr:colOff>79375</xdr:colOff>
      <xdr:row>58</xdr:row>
      <xdr:rowOff>120650</xdr:rowOff>
    </xdr:to>
    <xdr:sp macro="" textlink="">
      <xdr:nvSpPr>
        <xdr:cNvPr id="11626" name="円/楕円 362"/>
        <xdr:cNvSpPr/>
      </xdr:nvSpPr>
      <xdr:spPr>
        <a:xfrm>
          <a:off x="9588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447040</xdr:colOff>
      <xdr:row>58</xdr:row>
      <xdr:rowOff>112395</xdr:rowOff>
    </xdr:from>
    <xdr:to>
      <xdr:col>14</xdr:col>
      <xdr:colOff>295910</xdr:colOff>
      <xdr:row>60</xdr:row>
      <xdr:rowOff>27940</xdr:rowOff>
    </xdr:to>
    <xdr:sp macro="" textlink="">
      <xdr:nvSpPr>
        <xdr:cNvPr id="11627" name="テキスト ボックス 363"/>
        <xdr:cNvSpPr txBox="1"/>
      </xdr:nvSpPr>
      <xdr:spPr>
        <a:xfrm>
          <a:off x="9371965" y="10056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twoCellAnchor>
  <xdr:twoCellAnchor>
    <xdr:from>
      <xdr:col>12</xdr:col>
      <xdr:colOff>460375</xdr:colOff>
      <xdr:row>57</xdr:row>
      <xdr:rowOff>156210</xdr:rowOff>
    </xdr:from>
    <xdr:to>
      <xdr:col>12</xdr:col>
      <xdr:colOff>561975</xdr:colOff>
      <xdr:row>58</xdr:row>
      <xdr:rowOff>86360</xdr:rowOff>
    </xdr:to>
    <xdr:sp macro="" textlink="">
      <xdr:nvSpPr>
        <xdr:cNvPr id="11628" name="円/楕円 364"/>
        <xdr:cNvSpPr/>
      </xdr:nvSpPr>
      <xdr:spPr>
        <a:xfrm>
          <a:off x="8699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12</xdr:col>
      <xdr:colOff>243840</xdr:colOff>
      <xdr:row>56</xdr:row>
      <xdr:rowOff>102870</xdr:rowOff>
    </xdr:from>
    <xdr:to>
      <xdr:col>13</xdr:col>
      <xdr:colOff>92710</xdr:colOff>
      <xdr:row>58</xdr:row>
      <xdr:rowOff>19050</xdr:rowOff>
    </xdr:to>
    <xdr:sp macro="" textlink="">
      <xdr:nvSpPr>
        <xdr:cNvPr id="11629" name="テキスト ボックス 365"/>
        <xdr:cNvSpPr txBox="1"/>
      </xdr:nvSpPr>
      <xdr:spPr>
        <a:xfrm>
          <a:off x="8482965" y="970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14,177</a:t>
          </a:r>
          <a:endParaRPr kumimoji="1" lang="ja-JP" altLang="en-US" sz="1000" b="1">
            <a:solidFill>
              <a:srgbClr val="FF0000"/>
            </a:solidFill>
            <a:latin typeface="ＭＳ Ｐゴシック"/>
          </a:endParaRPr>
        </a:p>
      </xdr:txBody>
    </xdr:sp>
    <xdr:clientData/>
  </xdr:twoCellAnchor>
  <xdr:twoCellAnchor>
    <xdr:from>
      <xdr:col>11</xdr:col>
      <xdr:colOff>257175</xdr:colOff>
      <xdr:row>58</xdr:row>
      <xdr:rowOff>73660</xdr:rowOff>
    </xdr:from>
    <xdr:to>
      <xdr:col>11</xdr:col>
      <xdr:colOff>358775</xdr:colOff>
      <xdr:row>59</xdr:row>
      <xdr:rowOff>3810</xdr:rowOff>
    </xdr:to>
    <xdr:sp macro="" textlink="">
      <xdr:nvSpPr>
        <xdr:cNvPr id="11630" name="円/楕円 366"/>
        <xdr:cNvSpPr/>
      </xdr:nvSpPr>
      <xdr:spPr>
        <a:xfrm>
          <a:off x="7810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xdr:col>
      <xdr:colOff>73025</xdr:colOff>
      <xdr:row>58</xdr:row>
      <xdr:rowOff>166370</xdr:rowOff>
    </xdr:from>
    <xdr:to>
      <xdr:col>11</xdr:col>
      <xdr:colOff>542925</xdr:colOff>
      <xdr:row>60</xdr:row>
      <xdr:rowOff>81915</xdr:rowOff>
    </xdr:to>
    <xdr:sp macro="" textlink="">
      <xdr:nvSpPr>
        <xdr:cNvPr id="11631" name="テキスト ボックス 367"/>
        <xdr:cNvSpPr txBox="1"/>
      </xdr:nvSpPr>
      <xdr:spPr>
        <a:xfrm>
          <a:off x="7626350" y="10110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7,210</a:t>
          </a:r>
          <a:endParaRPr kumimoji="1" lang="ja-JP" altLang="en-US" sz="1000" b="1">
            <a:solidFill>
              <a:srgbClr val="FF0000"/>
            </a:solidFill>
            <a:latin typeface="ＭＳ Ｐゴシック"/>
          </a:endParaRPr>
        </a:p>
      </xdr:txBody>
    </xdr:sp>
    <xdr:clientData/>
  </xdr:twoCellAnchor>
  <xdr:twoCellAnchor>
    <xdr:from>
      <xdr:col>10</xdr:col>
      <xdr:colOff>54610</xdr:colOff>
      <xdr:row>58</xdr:row>
      <xdr:rowOff>88265</xdr:rowOff>
    </xdr:from>
    <xdr:to>
      <xdr:col>10</xdr:col>
      <xdr:colOff>155575</xdr:colOff>
      <xdr:row>59</xdr:row>
      <xdr:rowOff>18415</xdr:rowOff>
    </xdr:to>
    <xdr:sp macro="" textlink="">
      <xdr:nvSpPr>
        <xdr:cNvPr id="11632" name="円/楕円 368"/>
        <xdr:cNvSpPr/>
      </xdr:nvSpPr>
      <xdr:spPr>
        <a:xfrm>
          <a:off x="6922135" y="1003236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555625</xdr:colOff>
      <xdr:row>59</xdr:row>
      <xdr:rowOff>9525</xdr:rowOff>
    </xdr:from>
    <xdr:to>
      <xdr:col>10</xdr:col>
      <xdr:colOff>339725</xdr:colOff>
      <xdr:row>60</xdr:row>
      <xdr:rowOff>96520</xdr:rowOff>
    </xdr:to>
    <xdr:sp macro="" textlink="">
      <xdr:nvSpPr>
        <xdr:cNvPr id="11633" name="テキスト ボックス 369"/>
        <xdr:cNvSpPr txBox="1"/>
      </xdr:nvSpPr>
      <xdr:spPr>
        <a:xfrm>
          <a:off x="6737350" y="10125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twoCellAnchor>
  <xdr:twoCellAnchor>
    <xdr:from>
      <xdr:col>9</xdr:col>
      <xdr:colOff>422275</xdr:colOff>
      <xdr:row>63</xdr:row>
      <xdr:rowOff>57150</xdr:rowOff>
    </xdr:from>
    <xdr:to>
      <xdr:col>16</xdr:col>
      <xdr:colOff>307975</xdr:colOff>
      <xdr:row>65</xdr:row>
      <xdr:rowOff>31750</xdr:rowOff>
    </xdr:to>
    <xdr:sp macro="" textlink="">
      <xdr:nvSpPr>
        <xdr:cNvPr id="11634"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1635"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1636"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1637"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1638"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1639"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1640"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1641"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384175</xdr:colOff>
      <xdr:row>67</xdr:row>
      <xdr:rowOff>6350</xdr:rowOff>
    </xdr:from>
    <xdr:to>
      <xdr:col>10</xdr:col>
      <xdr:colOff>47625</xdr:colOff>
      <xdr:row>68</xdr:row>
      <xdr:rowOff>59690</xdr:rowOff>
    </xdr:to>
    <xdr:sp macro="" textlink="">
      <xdr:nvSpPr>
        <xdr:cNvPr id="11642" name="テキスト ボックス 37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9</xdr:col>
      <xdr:colOff>422275</xdr:colOff>
      <xdr:row>81</xdr:row>
      <xdr:rowOff>82550</xdr:rowOff>
    </xdr:from>
    <xdr:to>
      <xdr:col>16</xdr:col>
      <xdr:colOff>307975</xdr:colOff>
      <xdr:row>81</xdr:row>
      <xdr:rowOff>82550</xdr:rowOff>
    </xdr:to>
    <xdr:cxnSp macro="">
      <xdr:nvCxnSpPr>
        <xdr:cNvPr id="11643"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11644" name="直線コネクタ 38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77</xdr:row>
      <xdr:rowOff>168910</xdr:rowOff>
    </xdr:from>
    <xdr:to>
      <xdr:col>9</xdr:col>
      <xdr:colOff>422275</xdr:colOff>
      <xdr:row>79</xdr:row>
      <xdr:rowOff>84455</xdr:rowOff>
    </xdr:to>
    <xdr:sp macro="" textlink="">
      <xdr:nvSpPr>
        <xdr:cNvPr id="11645" name="テキスト ボックス 381"/>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9</xdr:col>
      <xdr:colOff>422275</xdr:colOff>
      <xdr:row>76</xdr:row>
      <xdr:rowOff>25400</xdr:rowOff>
    </xdr:from>
    <xdr:to>
      <xdr:col>16</xdr:col>
      <xdr:colOff>307975</xdr:colOff>
      <xdr:row>76</xdr:row>
      <xdr:rowOff>25400</xdr:rowOff>
    </xdr:to>
    <xdr:cxnSp macro="">
      <xdr:nvCxnSpPr>
        <xdr:cNvPr id="11646" name="直線コネクタ 38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75</xdr:row>
      <xdr:rowOff>54610</xdr:rowOff>
    </xdr:from>
    <xdr:to>
      <xdr:col>9</xdr:col>
      <xdr:colOff>421640</xdr:colOff>
      <xdr:row>76</xdr:row>
      <xdr:rowOff>141605</xdr:rowOff>
    </xdr:to>
    <xdr:sp macro="" textlink="">
      <xdr:nvSpPr>
        <xdr:cNvPr id="11647" name="テキスト ボックス 383"/>
        <xdr:cNvSpPr txBox="1"/>
      </xdr:nvSpPr>
      <xdr:spPr>
        <a:xfrm>
          <a:off x="607250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twoCellAnchor>
  <xdr:twoCellAnchor>
    <xdr:from>
      <xdr:col>9</xdr:col>
      <xdr:colOff>422275</xdr:colOff>
      <xdr:row>73</xdr:row>
      <xdr:rowOff>82550</xdr:rowOff>
    </xdr:from>
    <xdr:to>
      <xdr:col>16</xdr:col>
      <xdr:colOff>307975</xdr:colOff>
      <xdr:row>73</xdr:row>
      <xdr:rowOff>82550</xdr:rowOff>
    </xdr:to>
    <xdr:cxnSp macro="">
      <xdr:nvCxnSpPr>
        <xdr:cNvPr id="11648" name="直線コネクタ 38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72</xdr:row>
      <xdr:rowOff>111760</xdr:rowOff>
    </xdr:from>
    <xdr:to>
      <xdr:col>9</xdr:col>
      <xdr:colOff>421640</xdr:colOff>
      <xdr:row>74</xdr:row>
      <xdr:rowOff>27305</xdr:rowOff>
    </xdr:to>
    <xdr:sp macro="" textlink="">
      <xdr:nvSpPr>
        <xdr:cNvPr id="11649" name="テキスト ボックス 385"/>
        <xdr:cNvSpPr txBox="1"/>
      </xdr:nvSpPr>
      <xdr:spPr>
        <a:xfrm>
          <a:off x="607250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9</xdr:col>
      <xdr:colOff>422275</xdr:colOff>
      <xdr:row>70</xdr:row>
      <xdr:rowOff>139700</xdr:rowOff>
    </xdr:from>
    <xdr:to>
      <xdr:col>16</xdr:col>
      <xdr:colOff>307975</xdr:colOff>
      <xdr:row>70</xdr:row>
      <xdr:rowOff>139700</xdr:rowOff>
    </xdr:to>
    <xdr:cxnSp macro="">
      <xdr:nvCxnSpPr>
        <xdr:cNvPr id="11650" name="直線コネクタ 38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69</xdr:row>
      <xdr:rowOff>168910</xdr:rowOff>
    </xdr:from>
    <xdr:to>
      <xdr:col>9</xdr:col>
      <xdr:colOff>421640</xdr:colOff>
      <xdr:row>71</xdr:row>
      <xdr:rowOff>84455</xdr:rowOff>
    </xdr:to>
    <xdr:sp macro="" textlink="">
      <xdr:nvSpPr>
        <xdr:cNvPr id="11651" name="テキスト ボックス 387"/>
        <xdr:cNvSpPr txBox="1"/>
      </xdr:nvSpPr>
      <xdr:spPr>
        <a:xfrm>
          <a:off x="607250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twoCellAnchor>
  <xdr:twoCellAnchor>
    <xdr:from>
      <xdr:col>9</xdr:col>
      <xdr:colOff>422275</xdr:colOff>
      <xdr:row>68</xdr:row>
      <xdr:rowOff>25400</xdr:rowOff>
    </xdr:from>
    <xdr:to>
      <xdr:col>16</xdr:col>
      <xdr:colOff>307975</xdr:colOff>
      <xdr:row>68</xdr:row>
      <xdr:rowOff>25400</xdr:rowOff>
    </xdr:to>
    <xdr:cxnSp macro="">
      <xdr:nvCxnSpPr>
        <xdr:cNvPr id="11652"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67</xdr:row>
      <xdr:rowOff>54610</xdr:rowOff>
    </xdr:from>
    <xdr:to>
      <xdr:col>9</xdr:col>
      <xdr:colOff>421640</xdr:colOff>
      <xdr:row>68</xdr:row>
      <xdr:rowOff>141605</xdr:rowOff>
    </xdr:to>
    <xdr:sp macro="" textlink="">
      <xdr:nvSpPr>
        <xdr:cNvPr id="11653" name="テキスト ボックス 389"/>
        <xdr:cNvSpPr txBox="1"/>
      </xdr:nvSpPr>
      <xdr:spPr>
        <a:xfrm>
          <a:off x="607250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165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118745</xdr:rowOff>
    </xdr:from>
    <xdr:to>
      <xdr:col>15</xdr:col>
      <xdr:colOff>180340</xdr:colOff>
      <xdr:row>78</xdr:row>
      <xdr:rowOff>59055</xdr:rowOff>
    </xdr:to>
    <xdr:cxnSp macro="">
      <xdr:nvCxnSpPr>
        <xdr:cNvPr id="11655" name="直線コネクタ 391"/>
        <xdr:cNvCxnSpPr/>
      </xdr:nvCxnSpPr>
      <xdr:spPr>
        <a:xfrm flipV="1">
          <a:off x="10475595" y="12291695"/>
          <a:ext cx="1270" cy="1140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78</xdr:row>
      <xdr:rowOff>63500</xdr:rowOff>
    </xdr:from>
    <xdr:to>
      <xdr:col>16</xdr:col>
      <xdr:colOff>15875</xdr:colOff>
      <xdr:row>79</xdr:row>
      <xdr:rowOff>150495</xdr:rowOff>
    </xdr:to>
    <xdr:sp macro="" textlink="">
      <xdr:nvSpPr>
        <xdr:cNvPr id="11656" name="商工費最小値テキスト"/>
        <xdr:cNvSpPr txBox="1"/>
      </xdr:nvSpPr>
      <xdr:spPr>
        <a:xfrm>
          <a:off x="10528300" y="13436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twoCellAnchor>
  <xdr:twoCellAnchor>
    <xdr:from>
      <xdr:col>15</xdr:col>
      <xdr:colOff>92075</xdr:colOff>
      <xdr:row>78</xdr:row>
      <xdr:rowOff>59055</xdr:rowOff>
    </xdr:from>
    <xdr:to>
      <xdr:col>15</xdr:col>
      <xdr:colOff>269875</xdr:colOff>
      <xdr:row>78</xdr:row>
      <xdr:rowOff>59055</xdr:rowOff>
    </xdr:to>
    <xdr:cxnSp macro="">
      <xdr:nvCxnSpPr>
        <xdr:cNvPr id="11657" name="直線コネクタ 393"/>
        <xdr:cNvCxnSpPr/>
      </xdr:nvCxnSpPr>
      <xdr:spPr>
        <a:xfrm>
          <a:off x="10388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70</xdr:row>
      <xdr:rowOff>65405</xdr:rowOff>
    </xdr:from>
    <xdr:to>
      <xdr:col>16</xdr:col>
      <xdr:colOff>80645</xdr:colOff>
      <xdr:row>71</xdr:row>
      <xdr:rowOff>152400</xdr:rowOff>
    </xdr:to>
    <xdr:sp macro="" textlink="">
      <xdr:nvSpPr>
        <xdr:cNvPr id="11658" name="商工費最大値テキスト"/>
        <xdr:cNvSpPr txBox="1"/>
      </xdr:nvSpPr>
      <xdr:spPr>
        <a:xfrm>
          <a:off x="10528300" y="12066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twoCellAnchor>
  <xdr:twoCellAnchor>
    <xdr:from>
      <xdr:col>15</xdr:col>
      <xdr:colOff>92075</xdr:colOff>
      <xdr:row>71</xdr:row>
      <xdr:rowOff>118745</xdr:rowOff>
    </xdr:from>
    <xdr:to>
      <xdr:col>15</xdr:col>
      <xdr:colOff>269875</xdr:colOff>
      <xdr:row>71</xdr:row>
      <xdr:rowOff>118745</xdr:rowOff>
    </xdr:to>
    <xdr:cxnSp macro="">
      <xdr:nvCxnSpPr>
        <xdr:cNvPr id="11659" name="直線コネクタ 395"/>
        <xdr:cNvCxnSpPr/>
      </xdr:nvCxnSpPr>
      <xdr:spPr>
        <a:xfrm>
          <a:off x="10388600" y="1229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52705</xdr:rowOff>
    </xdr:from>
    <xdr:to>
      <xdr:col>15</xdr:col>
      <xdr:colOff>180975</xdr:colOff>
      <xdr:row>76</xdr:row>
      <xdr:rowOff>114300</xdr:rowOff>
    </xdr:to>
    <xdr:cxnSp macro="">
      <xdr:nvCxnSpPr>
        <xdr:cNvPr id="11660" name="直線コネクタ 396"/>
        <xdr:cNvCxnSpPr/>
      </xdr:nvCxnSpPr>
      <xdr:spPr>
        <a:xfrm flipV="1">
          <a:off x="9639300" y="1308290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76</xdr:row>
      <xdr:rowOff>126365</xdr:rowOff>
    </xdr:from>
    <xdr:to>
      <xdr:col>16</xdr:col>
      <xdr:colOff>15875</xdr:colOff>
      <xdr:row>78</xdr:row>
      <xdr:rowOff>42545</xdr:rowOff>
    </xdr:to>
    <xdr:sp macro="" textlink="">
      <xdr:nvSpPr>
        <xdr:cNvPr id="11661" name="商工費平均値テキスト"/>
        <xdr:cNvSpPr txBox="1"/>
      </xdr:nvSpPr>
      <xdr:spPr>
        <a:xfrm>
          <a:off x="10528300" y="131565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twoCellAnchor>
  <xdr:twoCellAnchor>
    <xdr:from>
      <xdr:col>15</xdr:col>
      <xdr:colOff>130175</xdr:colOff>
      <xdr:row>76</xdr:row>
      <xdr:rowOff>147955</xdr:rowOff>
    </xdr:from>
    <xdr:to>
      <xdr:col>15</xdr:col>
      <xdr:colOff>231775</xdr:colOff>
      <xdr:row>77</xdr:row>
      <xdr:rowOff>78105</xdr:rowOff>
    </xdr:to>
    <xdr:sp macro="" textlink="">
      <xdr:nvSpPr>
        <xdr:cNvPr id="11662" name="フローチャート : 判断 398"/>
        <xdr:cNvSpPr/>
      </xdr:nvSpPr>
      <xdr:spPr>
        <a:xfrm>
          <a:off x="104267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76</xdr:row>
      <xdr:rowOff>110490</xdr:rowOff>
    </xdr:from>
    <xdr:to>
      <xdr:col>14</xdr:col>
      <xdr:colOff>28575</xdr:colOff>
      <xdr:row>76</xdr:row>
      <xdr:rowOff>114300</xdr:rowOff>
    </xdr:to>
    <xdr:cxnSp macro="">
      <xdr:nvCxnSpPr>
        <xdr:cNvPr id="11663" name="直線コネクタ 399"/>
        <xdr:cNvCxnSpPr/>
      </xdr:nvCxnSpPr>
      <xdr:spPr>
        <a:xfrm>
          <a:off x="8750935" y="13140690"/>
          <a:ext cx="88836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19050</xdr:rowOff>
    </xdr:from>
    <xdr:to>
      <xdr:col>14</xdr:col>
      <xdr:colOff>79375</xdr:colOff>
      <xdr:row>76</xdr:row>
      <xdr:rowOff>120650</xdr:rowOff>
    </xdr:to>
    <xdr:sp macro="" textlink="">
      <xdr:nvSpPr>
        <xdr:cNvPr id="11664" name="フローチャート : 判断 400"/>
        <xdr:cNvSpPr/>
      </xdr:nvSpPr>
      <xdr:spPr>
        <a:xfrm>
          <a:off x="9588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479425</xdr:colOff>
      <xdr:row>74</xdr:row>
      <xdr:rowOff>137160</xdr:rowOff>
    </xdr:from>
    <xdr:to>
      <xdr:col>14</xdr:col>
      <xdr:colOff>262890</xdr:colOff>
      <xdr:row>76</xdr:row>
      <xdr:rowOff>53340</xdr:rowOff>
    </xdr:to>
    <xdr:sp macro="" textlink="">
      <xdr:nvSpPr>
        <xdr:cNvPr id="11665" name="テキスト ボックス 401"/>
        <xdr:cNvSpPr txBox="1"/>
      </xdr:nvSpPr>
      <xdr:spPr>
        <a:xfrm>
          <a:off x="9404350" y="12824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twoCellAnchor>
  <xdr:twoCellAnchor>
    <xdr:from>
      <xdr:col>11</xdr:col>
      <xdr:colOff>307975</xdr:colOff>
      <xdr:row>76</xdr:row>
      <xdr:rowOff>95250</xdr:rowOff>
    </xdr:from>
    <xdr:to>
      <xdr:col>12</xdr:col>
      <xdr:colOff>511810</xdr:colOff>
      <xdr:row>76</xdr:row>
      <xdr:rowOff>110490</xdr:rowOff>
    </xdr:to>
    <xdr:cxnSp macro="">
      <xdr:nvCxnSpPr>
        <xdr:cNvPr id="11666" name="直線コネクタ 402"/>
        <xdr:cNvCxnSpPr/>
      </xdr:nvCxnSpPr>
      <xdr:spPr>
        <a:xfrm>
          <a:off x="7861300" y="13125450"/>
          <a:ext cx="88963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37465</xdr:rowOff>
    </xdr:from>
    <xdr:to>
      <xdr:col>12</xdr:col>
      <xdr:colOff>561975</xdr:colOff>
      <xdr:row>76</xdr:row>
      <xdr:rowOff>139065</xdr:rowOff>
    </xdr:to>
    <xdr:sp macro="" textlink="">
      <xdr:nvSpPr>
        <xdr:cNvPr id="11667" name="フローチャート : 判断 403"/>
        <xdr:cNvSpPr/>
      </xdr:nvSpPr>
      <xdr:spPr>
        <a:xfrm>
          <a:off x="8699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12</xdr:col>
      <xdr:colOff>276225</xdr:colOff>
      <xdr:row>74</xdr:row>
      <xdr:rowOff>155575</xdr:rowOff>
    </xdr:from>
    <xdr:to>
      <xdr:col>13</xdr:col>
      <xdr:colOff>59690</xdr:colOff>
      <xdr:row>76</xdr:row>
      <xdr:rowOff>71120</xdr:rowOff>
    </xdr:to>
    <xdr:sp macro="" textlink="">
      <xdr:nvSpPr>
        <xdr:cNvPr id="11668" name="テキスト ボックス 404"/>
        <xdr:cNvSpPr txBox="1"/>
      </xdr:nvSpPr>
      <xdr:spPr>
        <a:xfrm>
          <a:off x="8515350" y="12842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twoCellAnchor>
  <xdr:twoCellAnchor>
    <xdr:from>
      <xdr:col>10</xdr:col>
      <xdr:colOff>104775</xdr:colOff>
      <xdr:row>76</xdr:row>
      <xdr:rowOff>82550</xdr:rowOff>
    </xdr:from>
    <xdr:to>
      <xdr:col>11</xdr:col>
      <xdr:colOff>307975</xdr:colOff>
      <xdr:row>76</xdr:row>
      <xdr:rowOff>95250</xdr:rowOff>
    </xdr:to>
    <xdr:cxnSp macro="">
      <xdr:nvCxnSpPr>
        <xdr:cNvPr id="11669" name="直線コネクタ 405"/>
        <xdr:cNvCxnSpPr/>
      </xdr:nvCxnSpPr>
      <xdr:spPr>
        <a:xfrm>
          <a:off x="6972300" y="131127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56515</xdr:rowOff>
    </xdr:from>
    <xdr:to>
      <xdr:col>11</xdr:col>
      <xdr:colOff>358775</xdr:colOff>
      <xdr:row>76</xdr:row>
      <xdr:rowOff>158115</xdr:rowOff>
    </xdr:to>
    <xdr:sp macro="" textlink="">
      <xdr:nvSpPr>
        <xdr:cNvPr id="11670" name="フローチャート : 判断 406"/>
        <xdr:cNvSpPr/>
      </xdr:nvSpPr>
      <xdr:spPr>
        <a:xfrm>
          <a:off x="78105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xdr:col>
      <xdr:colOff>73025</xdr:colOff>
      <xdr:row>76</xdr:row>
      <xdr:rowOff>149225</xdr:rowOff>
    </xdr:from>
    <xdr:to>
      <xdr:col>11</xdr:col>
      <xdr:colOff>542925</xdr:colOff>
      <xdr:row>78</xdr:row>
      <xdr:rowOff>65405</xdr:rowOff>
    </xdr:to>
    <xdr:sp macro="" textlink="">
      <xdr:nvSpPr>
        <xdr:cNvPr id="11671" name="テキスト ボックス 407"/>
        <xdr:cNvSpPr txBox="1"/>
      </xdr:nvSpPr>
      <xdr:spPr>
        <a:xfrm>
          <a:off x="7626350" y="13179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twoCellAnchor>
  <xdr:twoCellAnchor>
    <xdr:from>
      <xdr:col>10</xdr:col>
      <xdr:colOff>54610</xdr:colOff>
      <xdr:row>76</xdr:row>
      <xdr:rowOff>42545</xdr:rowOff>
    </xdr:from>
    <xdr:to>
      <xdr:col>10</xdr:col>
      <xdr:colOff>155575</xdr:colOff>
      <xdr:row>76</xdr:row>
      <xdr:rowOff>144145</xdr:rowOff>
    </xdr:to>
    <xdr:sp macro="" textlink="">
      <xdr:nvSpPr>
        <xdr:cNvPr id="11672" name="フローチャート : 判断 408"/>
        <xdr:cNvSpPr/>
      </xdr:nvSpPr>
      <xdr:spPr>
        <a:xfrm>
          <a:off x="6922135" y="1307274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555625</xdr:colOff>
      <xdr:row>76</xdr:row>
      <xdr:rowOff>135890</xdr:rowOff>
    </xdr:from>
    <xdr:to>
      <xdr:col>10</xdr:col>
      <xdr:colOff>339725</xdr:colOff>
      <xdr:row>78</xdr:row>
      <xdr:rowOff>52070</xdr:rowOff>
    </xdr:to>
    <xdr:sp macro="" textlink="">
      <xdr:nvSpPr>
        <xdr:cNvPr id="11673" name="テキスト ボックス 409"/>
        <xdr:cNvSpPr txBox="1"/>
      </xdr:nvSpPr>
      <xdr:spPr>
        <a:xfrm>
          <a:off x="6737350" y="1316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twoCellAnchor>
  <xdr:twoCellAnchor editAs="oneCell">
    <xdr:from>
      <xdr:col>14</xdr:col>
      <xdr:colOff>676275</xdr:colOff>
      <xdr:row>81</xdr:row>
      <xdr:rowOff>80010</xdr:rowOff>
    </xdr:from>
    <xdr:to>
      <xdr:col>16</xdr:col>
      <xdr:colOff>66675</xdr:colOff>
      <xdr:row>82</xdr:row>
      <xdr:rowOff>167640</xdr:rowOff>
    </xdr:to>
    <xdr:sp macro="" textlink="">
      <xdr:nvSpPr>
        <xdr:cNvPr id="11674"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13</xdr:col>
      <xdr:colOff>523875</xdr:colOff>
      <xdr:row>81</xdr:row>
      <xdr:rowOff>80010</xdr:rowOff>
    </xdr:from>
    <xdr:to>
      <xdr:col>14</xdr:col>
      <xdr:colOff>599440</xdr:colOff>
      <xdr:row>82</xdr:row>
      <xdr:rowOff>167640</xdr:rowOff>
    </xdr:to>
    <xdr:sp macro="" textlink="">
      <xdr:nvSpPr>
        <xdr:cNvPr id="11675" name="テキスト ボックス 411"/>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12</xdr:col>
      <xdr:colOff>320675</xdr:colOff>
      <xdr:row>81</xdr:row>
      <xdr:rowOff>80010</xdr:rowOff>
    </xdr:from>
    <xdr:to>
      <xdr:col>13</xdr:col>
      <xdr:colOff>396240</xdr:colOff>
      <xdr:row>82</xdr:row>
      <xdr:rowOff>167640</xdr:rowOff>
    </xdr:to>
    <xdr:sp macro="" textlink="">
      <xdr:nvSpPr>
        <xdr:cNvPr id="11676" name="テキスト ボックス 412"/>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11</xdr:col>
      <xdr:colOff>117475</xdr:colOff>
      <xdr:row>81</xdr:row>
      <xdr:rowOff>80010</xdr:rowOff>
    </xdr:from>
    <xdr:to>
      <xdr:col>12</xdr:col>
      <xdr:colOff>193040</xdr:colOff>
      <xdr:row>82</xdr:row>
      <xdr:rowOff>167640</xdr:rowOff>
    </xdr:to>
    <xdr:sp macro="" textlink="">
      <xdr:nvSpPr>
        <xdr:cNvPr id="11677" name="テキスト ボックス 413"/>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9</xdr:col>
      <xdr:colOff>600075</xdr:colOff>
      <xdr:row>81</xdr:row>
      <xdr:rowOff>80010</xdr:rowOff>
    </xdr:from>
    <xdr:to>
      <xdr:col>10</xdr:col>
      <xdr:colOff>675640</xdr:colOff>
      <xdr:row>82</xdr:row>
      <xdr:rowOff>167640</xdr:rowOff>
    </xdr:to>
    <xdr:sp macro="" textlink="">
      <xdr:nvSpPr>
        <xdr:cNvPr id="11678" name="テキスト ボックス 414"/>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15</xdr:col>
      <xdr:colOff>130175</xdr:colOff>
      <xdr:row>76</xdr:row>
      <xdr:rowOff>1905</xdr:rowOff>
    </xdr:from>
    <xdr:to>
      <xdr:col>15</xdr:col>
      <xdr:colOff>231775</xdr:colOff>
      <xdr:row>76</xdr:row>
      <xdr:rowOff>103505</xdr:rowOff>
    </xdr:to>
    <xdr:sp macro="" textlink="">
      <xdr:nvSpPr>
        <xdr:cNvPr id="11679" name="円/楕円 415"/>
        <xdr:cNvSpPr/>
      </xdr:nvSpPr>
      <xdr:spPr>
        <a:xfrm>
          <a:off x="104267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15</xdr:col>
      <xdr:colOff>231775</xdr:colOff>
      <xdr:row>75</xdr:row>
      <xdr:rowOff>24765</xdr:rowOff>
    </xdr:from>
    <xdr:to>
      <xdr:col>16</xdr:col>
      <xdr:colOff>15875</xdr:colOff>
      <xdr:row>76</xdr:row>
      <xdr:rowOff>112395</xdr:rowOff>
    </xdr:to>
    <xdr:sp macro="" textlink="">
      <xdr:nvSpPr>
        <xdr:cNvPr id="11680" name="商工費該当値テキスト"/>
        <xdr:cNvSpPr txBox="1"/>
      </xdr:nvSpPr>
      <xdr:spPr>
        <a:xfrm>
          <a:off x="10528300" y="12883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9,407</a:t>
          </a:r>
          <a:endParaRPr kumimoji="1" lang="ja-JP" altLang="en-US" sz="1000" b="1">
            <a:solidFill>
              <a:srgbClr val="FF0000"/>
            </a:solidFill>
            <a:latin typeface="ＭＳ Ｐゴシック"/>
          </a:endParaRPr>
        </a:p>
      </xdr:txBody>
    </xdr:sp>
    <xdr:clientData/>
  </xdr:twoCellAnchor>
  <xdr:twoCellAnchor>
    <xdr:from>
      <xdr:col>13</xdr:col>
      <xdr:colOff>663575</xdr:colOff>
      <xdr:row>76</xdr:row>
      <xdr:rowOff>63500</xdr:rowOff>
    </xdr:from>
    <xdr:to>
      <xdr:col>14</xdr:col>
      <xdr:colOff>79375</xdr:colOff>
      <xdr:row>76</xdr:row>
      <xdr:rowOff>165100</xdr:rowOff>
    </xdr:to>
    <xdr:sp macro="" textlink="">
      <xdr:nvSpPr>
        <xdr:cNvPr id="11681" name="円/楕円 417"/>
        <xdr:cNvSpPr/>
      </xdr:nvSpPr>
      <xdr:spPr>
        <a:xfrm>
          <a:off x="9588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479425</xdr:colOff>
      <xdr:row>76</xdr:row>
      <xdr:rowOff>156210</xdr:rowOff>
    </xdr:from>
    <xdr:to>
      <xdr:col>14</xdr:col>
      <xdr:colOff>262890</xdr:colOff>
      <xdr:row>78</xdr:row>
      <xdr:rowOff>71755</xdr:rowOff>
    </xdr:to>
    <xdr:sp macro="" textlink="">
      <xdr:nvSpPr>
        <xdr:cNvPr id="11682" name="テキスト ボックス 418"/>
        <xdr:cNvSpPr txBox="1"/>
      </xdr:nvSpPr>
      <xdr:spPr>
        <a:xfrm>
          <a:off x="9404350" y="13186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8,056</a:t>
          </a:r>
          <a:endParaRPr kumimoji="1" lang="ja-JP" altLang="en-US" sz="1000" b="1">
            <a:solidFill>
              <a:srgbClr val="FF0000"/>
            </a:solidFill>
            <a:latin typeface="ＭＳ Ｐゴシック"/>
          </a:endParaRPr>
        </a:p>
      </xdr:txBody>
    </xdr:sp>
    <xdr:clientData/>
  </xdr:twoCellAnchor>
  <xdr:twoCellAnchor>
    <xdr:from>
      <xdr:col>12</xdr:col>
      <xdr:colOff>460375</xdr:colOff>
      <xdr:row>76</xdr:row>
      <xdr:rowOff>59690</xdr:rowOff>
    </xdr:from>
    <xdr:to>
      <xdr:col>12</xdr:col>
      <xdr:colOff>561975</xdr:colOff>
      <xdr:row>76</xdr:row>
      <xdr:rowOff>161290</xdr:rowOff>
    </xdr:to>
    <xdr:sp macro="" textlink="">
      <xdr:nvSpPr>
        <xdr:cNvPr id="11683" name="円/楕円 419"/>
        <xdr:cNvSpPr/>
      </xdr:nvSpPr>
      <xdr:spPr>
        <a:xfrm>
          <a:off x="8699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12</xdr:col>
      <xdr:colOff>276225</xdr:colOff>
      <xdr:row>76</xdr:row>
      <xdr:rowOff>152400</xdr:rowOff>
    </xdr:from>
    <xdr:to>
      <xdr:col>13</xdr:col>
      <xdr:colOff>59690</xdr:colOff>
      <xdr:row>78</xdr:row>
      <xdr:rowOff>68580</xdr:rowOff>
    </xdr:to>
    <xdr:sp macro="" textlink="">
      <xdr:nvSpPr>
        <xdr:cNvPr id="11684" name="テキスト ボックス 420"/>
        <xdr:cNvSpPr txBox="1"/>
      </xdr:nvSpPr>
      <xdr:spPr>
        <a:xfrm>
          <a:off x="8515350" y="1318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8,144</a:t>
          </a:r>
          <a:endParaRPr kumimoji="1" lang="ja-JP" altLang="en-US" sz="1000" b="1">
            <a:solidFill>
              <a:srgbClr val="FF0000"/>
            </a:solidFill>
            <a:latin typeface="ＭＳ Ｐゴシック"/>
          </a:endParaRPr>
        </a:p>
      </xdr:txBody>
    </xdr:sp>
    <xdr:clientData/>
  </xdr:twoCellAnchor>
  <xdr:twoCellAnchor>
    <xdr:from>
      <xdr:col>11</xdr:col>
      <xdr:colOff>257175</xdr:colOff>
      <xdr:row>76</xdr:row>
      <xdr:rowOff>44450</xdr:rowOff>
    </xdr:from>
    <xdr:to>
      <xdr:col>11</xdr:col>
      <xdr:colOff>358775</xdr:colOff>
      <xdr:row>76</xdr:row>
      <xdr:rowOff>146050</xdr:rowOff>
    </xdr:to>
    <xdr:sp macro="" textlink="">
      <xdr:nvSpPr>
        <xdr:cNvPr id="11685" name="円/楕円 421"/>
        <xdr:cNvSpPr/>
      </xdr:nvSpPr>
      <xdr:spPr>
        <a:xfrm>
          <a:off x="7810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xdr:col>
      <xdr:colOff>73025</xdr:colOff>
      <xdr:row>74</xdr:row>
      <xdr:rowOff>162560</xdr:rowOff>
    </xdr:from>
    <xdr:to>
      <xdr:col>11</xdr:col>
      <xdr:colOff>542925</xdr:colOff>
      <xdr:row>76</xdr:row>
      <xdr:rowOff>78740</xdr:rowOff>
    </xdr:to>
    <xdr:sp macro="" textlink="">
      <xdr:nvSpPr>
        <xdr:cNvPr id="11686" name="テキスト ボックス 422"/>
        <xdr:cNvSpPr txBox="1"/>
      </xdr:nvSpPr>
      <xdr:spPr>
        <a:xfrm>
          <a:off x="7626350" y="12849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8,479</a:t>
          </a:r>
          <a:endParaRPr kumimoji="1" lang="ja-JP" altLang="en-US" sz="1000" b="1">
            <a:solidFill>
              <a:srgbClr val="FF0000"/>
            </a:solidFill>
            <a:latin typeface="ＭＳ Ｐゴシック"/>
          </a:endParaRPr>
        </a:p>
      </xdr:txBody>
    </xdr:sp>
    <xdr:clientData/>
  </xdr:twoCellAnchor>
  <xdr:twoCellAnchor>
    <xdr:from>
      <xdr:col>10</xdr:col>
      <xdr:colOff>54610</xdr:colOff>
      <xdr:row>76</xdr:row>
      <xdr:rowOff>31750</xdr:rowOff>
    </xdr:from>
    <xdr:to>
      <xdr:col>10</xdr:col>
      <xdr:colOff>155575</xdr:colOff>
      <xdr:row>76</xdr:row>
      <xdr:rowOff>133350</xdr:rowOff>
    </xdr:to>
    <xdr:sp macro="" textlink="">
      <xdr:nvSpPr>
        <xdr:cNvPr id="11687" name="円/楕円 423"/>
        <xdr:cNvSpPr/>
      </xdr:nvSpPr>
      <xdr:spPr>
        <a:xfrm>
          <a:off x="6922135" y="1306195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555625</xdr:colOff>
      <xdr:row>74</xdr:row>
      <xdr:rowOff>149860</xdr:rowOff>
    </xdr:from>
    <xdr:to>
      <xdr:col>10</xdr:col>
      <xdr:colOff>339725</xdr:colOff>
      <xdr:row>76</xdr:row>
      <xdr:rowOff>66040</xdr:rowOff>
    </xdr:to>
    <xdr:sp macro="" textlink="">
      <xdr:nvSpPr>
        <xdr:cNvPr id="11688" name="テキスト ボックス 424"/>
        <xdr:cNvSpPr txBox="1"/>
      </xdr:nvSpPr>
      <xdr:spPr>
        <a:xfrm>
          <a:off x="6737350" y="1283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8,751</a:t>
          </a:r>
          <a:endParaRPr kumimoji="1" lang="ja-JP" altLang="en-US" sz="1000" b="1">
            <a:solidFill>
              <a:srgbClr val="FF0000"/>
            </a:solidFill>
            <a:latin typeface="ＭＳ Ｐゴシック"/>
          </a:endParaRPr>
        </a:p>
      </xdr:txBody>
    </xdr:sp>
    <xdr:clientData/>
  </xdr:twoCellAnchor>
  <xdr:twoCellAnchor>
    <xdr:from>
      <xdr:col>9</xdr:col>
      <xdr:colOff>422275</xdr:colOff>
      <xdr:row>83</xdr:row>
      <xdr:rowOff>57150</xdr:rowOff>
    </xdr:from>
    <xdr:to>
      <xdr:col>16</xdr:col>
      <xdr:colOff>307975</xdr:colOff>
      <xdr:row>85</xdr:row>
      <xdr:rowOff>31750</xdr:rowOff>
    </xdr:to>
    <xdr:sp macro="" textlink="">
      <xdr:nvSpPr>
        <xdr:cNvPr id="11689"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1690"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1691"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1692"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1693"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1694"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1695"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1696"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384175</xdr:colOff>
      <xdr:row>87</xdr:row>
      <xdr:rowOff>6350</xdr:rowOff>
    </xdr:from>
    <xdr:to>
      <xdr:col>10</xdr:col>
      <xdr:colOff>47625</xdr:colOff>
      <xdr:row>88</xdr:row>
      <xdr:rowOff>59690</xdr:rowOff>
    </xdr:to>
    <xdr:sp macro="" textlink="">
      <xdr:nvSpPr>
        <xdr:cNvPr id="11697" name="テキスト ボックス 43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9</xdr:col>
      <xdr:colOff>422275</xdr:colOff>
      <xdr:row>101</xdr:row>
      <xdr:rowOff>82550</xdr:rowOff>
    </xdr:from>
    <xdr:to>
      <xdr:col>16</xdr:col>
      <xdr:colOff>307975</xdr:colOff>
      <xdr:row>101</xdr:row>
      <xdr:rowOff>82550</xdr:rowOff>
    </xdr:to>
    <xdr:cxnSp macro="">
      <xdr:nvCxnSpPr>
        <xdr:cNvPr id="11698"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11699" name="直線コネクタ 43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97</xdr:row>
      <xdr:rowOff>168910</xdr:rowOff>
    </xdr:from>
    <xdr:to>
      <xdr:col>9</xdr:col>
      <xdr:colOff>422275</xdr:colOff>
      <xdr:row>99</xdr:row>
      <xdr:rowOff>84455</xdr:rowOff>
    </xdr:to>
    <xdr:sp macro="" textlink="">
      <xdr:nvSpPr>
        <xdr:cNvPr id="11700" name="テキスト ボックス 436"/>
        <xdr:cNvSpPr txBox="1"/>
      </xdr:nvSpPr>
      <xdr:spPr>
        <a:xfrm>
          <a:off x="6355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9</xdr:col>
      <xdr:colOff>422275</xdr:colOff>
      <xdr:row>96</xdr:row>
      <xdr:rowOff>25400</xdr:rowOff>
    </xdr:from>
    <xdr:to>
      <xdr:col>16</xdr:col>
      <xdr:colOff>307975</xdr:colOff>
      <xdr:row>96</xdr:row>
      <xdr:rowOff>25400</xdr:rowOff>
    </xdr:to>
    <xdr:cxnSp macro="">
      <xdr:nvCxnSpPr>
        <xdr:cNvPr id="11701" name="直線コネクタ 43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95</xdr:row>
      <xdr:rowOff>54610</xdr:rowOff>
    </xdr:from>
    <xdr:to>
      <xdr:col>9</xdr:col>
      <xdr:colOff>421640</xdr:colOff>
      <xdr:row>96</xdr:row>
      <xdr:rowOff>141605</xdr:rowOff>
    </xdr:to>
    <xdr:sp macro="" textlink="">
      <xdr:nvSpPr>
        <xdr:cNvPr id="11702" name="テキスト ボックス 438"/>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9</xdr:col>
      <xdr:colOff>422275</xdr:colOff>
      <xdr:row>93</xdr:row>
      <xdr:rowOff>82550</xdr:rowOff>
    </xdr:from>
    <xdr:to>
      <xdr:col>16</xdr:col>
      <xdr:colOff>307975</xdr:colOff>
      <xdr:row>93</xdr:row>
      <xdr:rowOff>82550</xdr:rowOff>
    </xdr:to>
    <xdr:cxnSp macro="">
      <xdr:nvCxnSpPr>
        <xdr:cNvPr id="11703" name="直線コネクタ 43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92</xdr:row>
      <xdr:rowOff>111760</xdr:rowOff>
    </xdr:from>
    <xdr:to>
      <xdr:col>9</xdr:col>
      <xdr:colOff>421640</xdr:colOff>
      <xdr:row>94</xdr:row>
      <xdr:rowOff>27305</xdr:rowOff>
    </xdr:to>
    <xdr:sp macro="" textlink="">
      <xdr:nvSpPr>
        <xdr:cNvPr id="11704" name="テキスト ボックス 440"/>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twoCellAnchor>
  <xdr:twoCellAnchor>
    <xdr:from>
      <xdr:col>9</xdr:col>
      <xdr:colOff>422275</xdr:colOff>
      <xdr:row>90</xdr:row>
      <xdr:rowOff>139700</xdr:rowOff>
    </xdr:from>
    <xdr:to>
      <xdr:col>16</xdr:col>
      <xdr:colOff>307975</xdr:colOff>
      <xdr:row>90</xdr:row>
      <xdr:rowOff>139700</xdr:rowOff>
    </xdr:to>
    <xdr:cxnSp macro="">
      <xdr:nvCxnSpPr>
        <xdr:cNvPr id="11705" name="直線コネクタ 44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89</xdr:row>
      <xdr:rowOff>168910</xdr:rowOff>
    </xdr:from>
    <xdr:to>
      <xdr:col>9</xdr:col>
      <xdr:colOff>421640</xdr:colOff>
      <xdr:row>91</xdr:row>
      <xdr:rowOff>84455</xdr:rowOff>
    </xdr:to>
    <xdr:sp macro="" textlink="">
      <xdr:nvSpPr>
        <xdr:cNvPr id="11706" name="テキスト ボックス 442"/>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twoCellAnchor>
  <xdr:twoCellAnchor>
    <xdr:from>
      <xdr:col>9</xdr:col>
      <xdr:colOff>422275</xdr:colOff>
      <xdr:row>88</xdr:row>
      <xdr:rowOff>25400</xdr:rowOff>
    </xdr:from>
    <xdr:to>
      <xdr:col>16</xdr:col>
      <xdr:colOff>307975</xdr:colOff>
      <xdr:row>88</xdr:row>
      <xdr:rowOff>25400</xdr:rowOff>
    </xdr:to>
    <xdr:cxnSp macro="">
      <xdr:nvCxnSpPr>
        <xdr:cNvPr id="11707"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87</xdr:row>
      <xdr:rowOff>54610</xdr:rowOff>
    </xdr:from>
    <xdr:to>
      <xdr:col>9</xdr:col>
      <xdr:colOff>421640</xdr:colOff>
      <xdr:row>88</xdr:row>
      <xdr:rowOff>141605</xdr:rowOff>
    </xdr:to>
    <xdr:sp macro="" textlink="">
      <xdr:nvSpPr>
        <xdr:cNvPr id="11708" name="テキスト ボックス 44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170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40640</xdr:rowOff>
    </xdr:from>
    <xdr:to>
      <xdr:col>15</xdr:col>
      <xdr:colOff>180340</xdr:colOff>
      <xdr:row>98</xdr:row>
      <xdr:rowOff>81915</xdr:rowOff>
    </xdr:to>
    <xdr:cxnSp macro="">
      <xdr:nvCxnSpPr>
        <xdr:cNvPr id="11710" name="直線コネクタ 446"/>
        <xdr:cNvCxnSpPr/>
      </xdr:nvCxnSpPr>
      <xdr:spPr>
        <a:xfrm flipV="1">
          <a:off x="10475595" y="15471140"/>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98</xdr:row>
      <xdr:rowOff>86360</xdr:rowOff>
    </xdr:from>
    <xdr:to>
      <xdr:col>16</xdr:col>
      <xdr:colOff>80645</xdr:colOff>
      <xdr:row>100</xdr:row>
      <xdr:rowOff>1905</xdr:rowOff>
    </xdr:to>
    <xdr:sp macro="" textlink="">
      <xdr:nvSpPr>
        <xdr:cNvPr id="11711" name="土木費最小値テキスト"/>
        <xdr:cNvSpPr txBox="1"/>
      </xdr:nvSpPr>
      <xdr:spPr>
        <a:xfrm>
          <a:off x="10528300" y="16888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twoCellAnchor>
  <xdr:twoCellAnchor>
    <xdr:from>
      <xdr:col>15</xdr:col>
      <xdr:colOff>92075</xdr:colOff>
      <xdr:row>98</xdr:row>
      <xdr:rowOff>81915</xdr:rowOff>
    </xdr:from>
    <xdr:to>
      <xdr:col>15</xdr:col>
      <xdr:colOff>269875</xdr:colOff>
      <xdr:row>98</xdr:row>
      <xdr:rowOff>81915</xdr:rowOff>
    </xdr:to>
    <xdr:cxnSp macro="">
      <xdr:nvCxnSpPr>
        <xdr:cNvPr id="11712" name="直線コネクタ 448"/>
        <xdr:cNvCxnSpPr/>
      </xdr:nvCxnSpPr>
      <xdr:spPr>
        <a:xfrm>
          <a:off x="10388600" y="1688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88</xdr:row>
      <xdr:rowOff>158115</xdr:rowOff>
    </xdr:from>
    <xdr:to>
      <xdr:col>16</xdr:col>
      <xdr:colOff>144780</xdr:colOff>
      <xdr:row>90</xdr:row>
      <xdr:rowOff>73660</xdr:rowOff>
    </xdr:to>
    <xdr:sp macro="" textlink="">
      <xdr:nvSpPr>
        <xdr:cNvPr id="11713" name="土木費最大値テキスト"/>
        <xdr:cNvSpPr txBox="1"/>
      </xdr:nvSpPr>
      <xdr:spPr>
        <a:xfrm>
          <a:off x="10528300" y="15245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twoCellAnchor>
  <xdr:twoCellAnchor>
    <xdr:from>
      <xdr:col>15</xdr:col>
      <xdr:colOff>92075</xdr:colOff>
      <xdr:row>90</xdr:row>
      <xdr:rowOff>40640</xdr:rowOff>
    </xdr:from>
    <xdr:to>
      <xdr:col>15</xdr:col>
      <xdr:colOff>269875</xdr:colOff>
      <xdr:row>90</xdr:row>
      <xdr:rowOff>40640</xdr:rowOff>
    </xdr:to>
    <xdr:cxnSp macro="">
      <xdr:nvCxnSpPr>
        <xdr:cNvPr id="11714" name="直線コネクタ 450"/>
        <xdr:cNvCxnSpPr/>
      </xdr:nvCxnSpPr>
      <xdr:spPr>
        <a:xfrm>
          <a:off x="10388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92075</xdr:rowOff>
    </xdr:from>
    <xdr:to>
      <xdr:col>15</xdr:col>
      <xdr:colOff>180975</xdr:colOff>
      <xdr:row>97</xdr:row>
      <xdr:rowOff>128270</xdr:rowOff>
    </xdr:to>
    <xdr:cxnSp macro="">
      <xdr:nvCxnSpPr>
        <xdr:cNvPr id="11715" name="直線コネクタ 451"/>
        <xdr:cNvCxnSpPr/>
      </xdr:nvCxnSpPr>
      <xdr:spPr>
        <a:xfrm flipV="1">
          <a:off x="9639300" y="167227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97</xdr:row>
      <xdr:rowOff>50165</xdr:rowOff>
    </xdr:from>
    <xdr:to>
      <xdr:col>16</xdr:col>
      <xdr:colOff>80645</xdr:colOff>
      <xdr:row>98</xdr:row>
      <xdr:rowOff>137795</xdr:rowOff>
    </xdr:to>
    <xdr:sp macro="" textlink="">
      <xdr:nvSpPr>
        <xdr:cNvPr id="11716" name="土木費平均値テキスト"/>
        <xdr:cNvSpPr txBox="1"/>
      </xdr:nvSpPr>
      <xdr:spPr>
        <a:xfrm>
          <a:off x="10528300" y="16680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twoCellAnchor>
  <xdr:twoCellAnchor>
    <xdr:from>
      <xdr:col>15</xdr:col>
      <xdr:colOff>130175</xdr:colOff>
      <xdr:row>97</xdr:row>
      <xdr:rowOff>71755</xdr:rowOff>
    </xdr:from>
    <xdr:to>
      <xdr:col>15</xdr:col>
      <xdr:colOff>231775</xdr:colOff>
      <xdr:row>98</xdr:row>
      <xdr:rowOff>1905</xdr:rowOff>
    </xdr:to>
    <xdr:sp macro="" textlink="">
      <xdr:nvSpPr>
        <xdr:cNvPr id="11717" name="フローチャート : 判断 453"/>
        <xdr:cNvSpPr/>
      </xdr:nvSpPr>
      <xdr:spPr>
        <a:xfrm>
          <a:off x="104267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97</xdr:row>
      <xdr:rowOff>103505</xdr:rowOff>
    </xdr:from>
    <xdr:to>
      <xdr:col>14</xdr:col>
      <xdr:colOff>28575</xdr:colOff>
      <xdr:row>97</xdr:row>
      <xdr:rowOff>128270</xdr:rowOff>
    </xdr:to>
    <xdr:cxnSp macro="">
      <xdr:nvCxnSpPr>
        <xdr:cNvPr id="11718" name="直線コネクタ 454"/>
        <xdr:cNvCxnSpPr/>
      </xdr:nvCxnSpPr>
      <xdr:spPr>
        <a:xfrm>
          <a:off x="8750935" y="16734155"/>
          <a:ext cx="88836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45720</xdr:rowOff>
    </xdr:from>
    <xdr:to>
      <xdr:col>14</xdr:col>
      <xdr:colOff>79375</xdr:colOff>
      <xdr:row>97</xdr:row>
      <xdr:rowOff>147320</xdr:rowOff>
    </xdr:to>
    <xdr:sp macro="" textlink="">
      <xdr:nvSpPr>
        <xdr:cNvPr id="11719" name="フローチャート : 判断 455"/>
        <xdr:cNvSpPr/>
      </xdr:nvSpPr>
      <xdr:spPr>
        <a:xfrm>
          <a:off x="95885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447040</xdr:colOff>
      <xdr:row>95</xdr:row>
      <xdr:rowOff>163830</xdr:rowOff>
    </xdr:from>
    <xdr:to>
      <xdr:col>14</xdr:col>
      <xdr:colOff>295910</xdr:colOff>
      <xdr:row>97</xdr:row>
      <xdr:rowOff>80010</xdr:rowOff>
    </xdr:to>
    <xdr:sp macro="" textlink="">
      <xdr:nvSpPr>
        <xdr:cNvPr id="11720" name="テキスト ボックス 456"/>
        <xdr:cNvSpPr txBox="1"/>
      </xdr:nvSpPr>
      <xdr:spPr>
        <a:xfrm>
          <a:off x="9371965" y="1645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twoCellAnchor>
  <xdr:twoCellAnchor>
    <xdr:from>
      <xdr:col>11</xdr:col>
      <xdr:colOff>307975</xdr:colOff>
      <xdr:row>97</xdr:row>
      <xdr:rowOff>103505</xdr:rowOff>
    </xdr:from>
    <xdr:to>
      <xdr:col>12</xdr:col>
      <xdr:colOff>511810</xdr:colOff>
      <xdr:row>97</xdr:row>
      <xdr:rowOff>128905</xdr:rowOff>
    </xdr:to>
    <xdr:cxnSp macro="">
      <xdr:nvCxnSpPr>
        <xdr:cNvPr id="11721" name="直線コネクタ 457"/>
        <xdr:cNvCxnSpPr/>
      </xdr:nvCxnSpPr>
      <xdr:spPr>
        <a:xfrm flipV="1">
          <a:off x="7861300" y="16734155"/>
          <a:ext cx="88963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38735</xdr:rowOff>
    </xdr:from>
    <xdr:to>
      <xdr:col>12</xdr:col>
      <xdr:colOff>561975</xdr:colOff>
      <xdr:row>97</xdr:row>
      <xdr:rowOff>140335</xdr:rowOff>
    </xdr:to>
    <xdr:sp macro="" textlink="">
      <xdr:nvSpPr>
        <xdr:cNvPr id="11722" name="フローチャート : 判断 458"/>
        <xdr:cNvSpPr/>
      </xdr:nvSpPr>
      <xdr:spPr>
        <a:xfrm>
          <a:off x="8699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12</xdr:col>
      <xdr:colOff>243840</xdr:colOff>
      <xdr:row>95</xdr:row>
      <xdr:rowOff>156845</xdr:rowOff>
    </xdr:from>
    <xdr:to>
      <xdr:col>13</xdr:col>
      <xdr:colOff>92710</xdr:colOff>
      <xdr:row>97</xdr:row>
      <xdr:rowOff>72390</xdr:rowOff>
    </xdr:to>
    <xdr:sp macro="" textlink="">
      <xdr:nvSpPr>
        <xdr:cNvPr id="11723" name="テキスト ボックス 459"/>
        <xdr:cNvSpPr txBox="1"/>
      </xdr:nvSpPr>
      <xdr:spPr>
        <a:xfrm>
          <a:off x="8482965" y="16444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twoCellAnchor>
  <xdr:twoCellAnchor>
    <xdr:from>
      <xdr:col>10</xdr:col>
      <xdr:colOff>104775</xdr:colOff>
      <xdr:row>97</xdr:row>
      <xdr:rowOff>78105</xdr:rowOff>
    </xdr:from>
    <xdr:to>
      <xdr:col>11</xdr:col>
      <xdr:colOff>307975</xdr:colOff>
      <xdr:row>97</xdr:row>
      <xdr:rowOff>128905</xdr:rowOff>
    </xdr:to>
    <xdr:cxnSp macro="">
      <xdr:nvCxnSpPr>
        <xdr:cNvPr id="11724" name="直線コネクタ 460"/>
        <xdr:cNvCxnSpPr/>
      </xdr:nvCxnSpPr>
      <xdr:spPr>
        <a:xfrm>
          <a:off x="6972300" y="1670875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69215</xdr:rowOff>
    </xdr:from>
    <xdr:to>
      <xdr:col>11</xdr:col>
      <xdr:colOff>358775</xdr:colOff>
      <xdr:row>97</xdr:row>
      <xdr:rowOff>170815</xdr:rowOff>
    </xdr:to>
    <xdr:sp macro="" textlink="">
      <xdr:nvSpPr>
        <xdr:cNvPr id="11725" name="フローチャート : 判断 461"/>
        <xdr:cNvSpPr/>
      </xdr:nvSpPr>
      <xdr:spPr>
        <a:xfrm>
          <a:off x="7810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xdr:col>
      <xdr:colOff>40640</xdr:colOff>
      <xdr:row>96</xdr:row>
      <xdr:rowOff>15875</xdr:rowOff>
    </xdr:from>
    <xdr:to>
      <xdr:col>11</xdr:col>
      <xdr:colOff>575310</xdr:colOff>
      <xdr:row>97</xdr:row>
      <xdr:rowOff>103505</xdr:rowOff>
    </xdr:to>
    <xdr:sp macro="" textlink="">
      <xdr:nvSpPr>
        <xdr:cNvPr id="11726" name="テキスト ボックス 462"/>
        <xdr:cNvSpPr txBox="1"/>
      </xdr:nvSpPr>
      <xdr:spPr>
        <a:xfrm>
          <a:off x="7593965" y="16475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twoCellAnchor>
  <xdr:twoCellAnchor>
    <xdr:from>
      <xdr:col>10</xdr:col>
      <xdr:colOff>54610</xdr:colOff>
      <xdr:row>97</xdr:row>
      <xdr:rowOff>64135</xdr:rowOff>
    </xdr:from>
    <xdr:to>
      <xdr:col>10</xdr:col>
      <xdr:colOff>155575</xdr:colOff>
      <xdr:row>97</xdr:row>
      <xdr:rowOff>166370</xdr:rowOff>
    </xdr:to>
    <xdr:sp macro="" textlink="">
      <xdr:nvSpPr>
        <xdr:cNvPr id="11727" name="フローチャート : 判断 463"/>
        <xdr:cNvSpPr/>
      </xdr:nvSpPr>
      <xdr:spPr>
        <a:xfrm>
          <a:off x="6922135" y="1669478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523875</xdr:colOff>
      <xdr:row>97</xdr:row>
      <xdr:rowOff>156845</xdr:rowOff>
    </xdr:from>
    <xdr:to>
      <xdr:col>10</xdr:col>
      <xdr:colOff>372110</xdr:colOff>
      <xdr:row>99</xdr:row>
      <xdr:rowOff>72390</xdr:rowOff>
    </xdr:to>
    <xdr:sp macro="" textlink="">
      <xdr:nvSpPr>
        <xdr:cNvPr id="11728" name="テキスト ボックス 464"/>
        <xdr:cNvSpPr txBox="1"/>
      </xdr:nvSpPr>
      <xdr:spPr>
        <a:xfrm>
          <a:off x="6705600" y="16787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twoCellAnchor>
  <xdr:twoCellAnchor editAs="oneCell">
    <xdr:from>
      <xdr:col>14</xdr:col>
      <xdr:colOff>676275</xdr:colOff>
      <xdr:row>101</xdr:row>
      <xdr:rowOff>80010</xdr:rowOff>
    </xdr:from>
    <xdr:to>
      <xdr:col>16</xdr:col>
      <xdr:colOff>66675</xdr:colOff>
      <xdr:row>102</xdr:row>
      <xdr:rowOff>167640</xdr:rowOff>
    </xdr:to>
    <xdr:sp macro="" textlink="">
      <xdr:nvSpPr>
        <xdr:cNvPr id="11729"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13</xdr:col>
      <xdr:colOff>523875</xdr:colOff>
      <xdr:row>101</xdr:row>
      <xdr:rowOff>80010</xdr:rowOff>
    </xdr:from>
    <xdr:to>
      <xdr:col>14</xdr:col>
      <xdr:colOff>599440</xdr:colOff>
      <xdr:row>102</xdr:row>
      <xdr:rowOff>167640</xdr:rowOff>
    </xdr:to>
    <xdr:sp macro="" textlink="">
      <xdr:nvSpPr>
        <xdr:cNvPr id="11730" name="テキスト ボックス 466"/>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12</xdr:col>
      <xdr:colOff>320675</xdr:colOff>
      <xdr:row>101</xdr:row>
      <xdr:rowOff>80010</xdr:rowOff>
    </xdr:from>
    <xdr:to>
      <xdr:col>13</xdr:col>
      <xdr:colOff>396240</xdr:colOff>
      <xdr:row>102</xdr:row>
      <xdr:rowOff>167640</xdr:rowOff>
    </xdr:to>
    <xdr:sp macro="" textlink="">
      <xdr:nvSpPr>
        <xdr:cNvPr id="11731" name="テキスト ボックス 467"/>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11</xdr:col>
      <xdr:colOff>117475</xdr:colOff>
      <xdr:row>101</xdr:row>
      <xdr:rowOff>80010</xdr:rowOff>
    </xdr:from>
    <xdr:to>
      <xdr:col>12</xdr:col>
      <xdr:colOff>193040</xdr:colOff>
      <xdr:row>102</xdr:row>
      <xdr:rowOff>167640</xdr:rowOff>
    </xdr:to>
    <xdr:sp macro="" textlink="">
      <xdr:nvSpPr>
        <xdr:cNvPr id="11732" name="テキスト ボックス 468"/>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9</xdr:col>
      <xdr:colOff>600075</xdr:colOff>
      <xdr:row>101</xdr:row>
      <xdr:rowOff>80010</xdr:rowOff>
    </xdr:from>
    <xdr:to>
      <xdr:col>10</xdr:col>
      <xdr:colOff>675640</xdr:colOff>
      <xdr:row>102</xdr:row>
      <xdr:rowOff>167640</xdr:rowOff>
    </xdr:to>
    <xdr:sp macro="" textlink="">
      <xdr:nvSpPr>
        <xdr:cNvPr id="11733" name="テキスト ボックス 469"/>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15</xdr:col>
      <xdr:colOff>130175</xdr:colOff>
      <xdr:row>97</xdr:row>
      <xdr:rowOff>41275</xdr:rowOff>
    </xdr:from>
    <xdr:to>
      <xdr:col>15</xdr:col>
      <xdr:colOff>231775</xdr:colOff>
      <xdr:row>97</xdr:row>
      <xdr:rowOff>143510</xdr:rowOff>
    </xdr:to>
    <xdr:sp macro="" textlink="">
      <xdr:nvSpPr>
        <xdr:cNvPr id="11734" name="円/楕円 470"/>
        <xdr:cNvSpPr/>
      </xdr:nvSpPr>
      <xdr:spPr>
        <a:xfrm>
          <a:off x="104267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15</xdr:col>
      <xdr:colOff>231775</xdr:colOff>
      <xdr:row>96</xdr:row>
      <xdr:rowOff>64135</xdr:rowOff>
    </xdr:from>
    <xdr:to>
      <xdr:col>16</xdr:col>
      <xdr:colOff>80645</xdr:colOff>
      <xdr:row>97</xdr:row>
      <xdr:rowOff>151130</xdr:rowOff>
    </xdr:to>
    <xdr:sp macro="" textlink="">
      <xdr:nvSpPr>
        <xdr:cNvPr id="11735" name="土木費該当値テキスト"/>
        <xdr:cNvSpPr txBox="1"/>
      </xdr:nvSpPr>
      <xdr:spPr>
        <a:xfrm>
          <a:off x="10528300" y="16523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47,979</a:t>
          </a:r>
          <a:endParaRPr kumimoji="1" lang="ja-JP" altLang="en-US" sz="1000" b="1">
            <a:solidFill>
              <a:srgbClr val="FF0000"/>
            </a:solidFill>
            <a:latin typeface="ＭＳ Ｐゴシック"/>
          </a:endParaRPr>
        </a:p>
      </xdr:txBody>
    </xdr:sp>
    <xdr:clientData/>
  </xdr:twoCellAnchor>
  <xdr:twoCellAnchor>
    <xdr:from>
      <xdr:col>13</xdr:col>
      <xdr:colOff>663575</xdr:colOff>
      <xdr:row>97</xdr:row>
      <xdr:rowOff>77470</xdr:rowOff>
    </xdr:from>
    <xdr:to>
      <xdr:col>14</xdr:col>
      <xdr:colOff>79375</xdr:colOff>
      <xdr:row>98</xdr:row>
      <xdr:rowOff>7620</xdr:rowOff>
    </xdr:to>
    <xdr:sp macro="" textlink="">
      <xdr:nvSpPr>
        <xdr:cNvPr id="11736" name="円/楕円 472"/>
        <xdr:cNvSpPr/>
      </xdr:nvSpPr>
      <xdr:spPr>
        <a:xfrm>
          <a:off x="9588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447040</xdr:colOff>
      <xdr:row>97</xdr:row>
      <xdr:rowOff>170180</xdr:rowOff>
    </xdr:from>
    <xdr:to>
      <xdr:col>14</xdr:col>
      <xdr:colOff>295910</xdr:colOff>
      <xdr:row>99</xdr:row>
      <xdr:rowOff>86360</xdr:rowOff>
    </xdr:to>
    <xdr:sp macro="" textlink="">
      <xdr:nvSpPr>
        <xdr:cNvPr id="11737" name="テキスト ボックス 473"/>
        <xdr:cNvSpPr txBox="1"/>
      </xdr:nvSpPr>
      <xdr:spPr>
        <a:xfrm>
          <a:off x="9371965" y="16800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39,985</a:t>
          </a:r>
          <a:endParaRPr kumimoji="1" lang="ja-JP" altLang="en-US" sz="1000" b="1">
            <a:solidFill>
              <a:srgbClr val="FF0000"/>
            </a:solidFill>
            <a:latin typeface="ＭＳ Ｐゴシック"/>
          </a:endParaRPr>
        </a:p>
      </xdr:txBody>
    </xdr:sp>
    <xdr:clientData/>
  </xdr:twoCellAnchor>
  <xdr:twoCellAnchor>
    <xdr:from>
      <xdr:col>12</xdr:col>
      <xdr:colOff>460375</xdr:colOff>
      <xdr:row>97</xdr:row>
      <xdr:rowOff>52705</xdr:rowOff>
    </xdr:from>
    <xdr:to>
      <xdr:col>12</xdr:col>
      <xdr:colOff>561975</xdr:colOff>
      <xdr:row>97</xdr:row>
      <xdr:rowOff>154940</xdr:rowOff>
    </xdr:to>
    <xdr:sp macro="" textlink="">
      <xdr:nvSpPr>
        <xdr:cNvPr id="11738" name="円/楕円 474"/>
        <xdr:cNvSpPr/>
      </xdr:nvSpPr>
      <xdr:spPr>
        <a:xfrm>
          <a:off x="8699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12</xdr:col>
      <xdr:colOff>243840</xdr:colOff>
      <xdr:row>97</xdr:row>
      <xdr:rowOff>145415</xdr:rowOff>
    </xdr:from>
    <xdr:to>
      <xdr:col>13</xdr:col>
      <xdr:colOff>92710</xdr:colOff>
      <xdr:row>99</xdr:row>
      <xdr:rowOff>60960</xdr:rowOff>
    </xdr:to>
    <xdr:sp macro="" textlink="">
      <xdr:nvSpPr>
        <xdr:cNvPr id="11739" name="テキスト ボックス 475"/>
        <xdr:cNvSpPr txBox="1"/>
      </xdr:nvSpPr>
      <xdr:spPr>
        <a:xfrm>
          <a:off x="8482965" y="16776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45,482</a:t>
          </a:r>
          <a:endParaRPr kumimoji="1" lang="ja-JP" altLang="en-US" sz="1000" b="1">
            <a:solidFill>
              <a:srgbClr val="FF0000"/>
            </a:solidFill>
            <a:latin typeface="ＭＳ Ｐゴシック"/>
          </a:endParaRPr>
        </a:p>
      </xdr:txBody>
    </xdr:sp>
    <xdr:clientData/>
  </xdr:twoCellAnchor>
  <xdr:twoCellAnchor>
    <xdr:from>
      <xdr:col>11</xdr:col>
      <xdr:colOff>257175</xdr:colOff>
      <xdr:row>97</xdr:row>
      <xdr:rowOff>78105</xdr:rowOff>
    </xdr:from>
    <xdr:to>
      <xdr:col>11</xdr:col>
      <xdr:colOff>358775</xdr:colOff>
      <xdr:row>98</xdr:row>
      <xdr:rowOff>8255</xdr:rowOff>
    </xdr:to>
    <xdr:sp macro="" textlink="">
      <xdr:nvSpPr>
        <xdr:cNvPr id="11740" name="円/楕円 476"/>
        <xdr:cNvSpPr/>
      </xdr:nvSpPr>
      <xdr:spPr>
        <a:xfrm>
          <a:off x="7810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xdr:col>
      <xdr:colOff>40640</xdr:colOff>
      <xdr:row>97</xdr:row>
      <xdr:rowOff>170815</xdr:rowOff>
    </xdr:from>
    <xdr:to>
      <xdr:col>11</xdr:col>
      <xdr:colOff>575310</xdr:colOff>
      <xdr:row>99</xdr:row>
      <xdr:rowOff>86360</xdr:rowOff>
    </xdr:to>
    <xdr:sp macro="" textlink="">
      <xdr:nvSpPr>
        <xdr:cNvPr id="11741" name="テキスト ボックス 477"/>
        <xdr:cNvSpPr txBox="1"/>
      </xdr:nvSpPr>
      <xdr:spPr>
        <a:xfrm>
          <a:off x="7593965" y="16801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39,906</a:t>
          </a:r>
          <a:endParaRPr kumimoji="1" lang="ja-JP" altLang="en-US" sz="1000" b="1">
            <a:solidFill>
              <a:srgbClr val="FF0000"/>
            </a:solidFill>
            <a:latin typeface="ＭＳ Ｐゴシック"/>
          </a:endParaRPr>
        </a:p>
      </xdr:txBody>
    </xdr:sp>
    <xdr:clientData/>
  </xdr:twoCellAnchor>
  <xdr:twoCellAnchor>
    <xdr:from>
      <xdr:col>10</xdr:col>
      <xdr:colOff>54610</xdr:colOff>
      <xdr:row>97</xdr:row>
      <xdr:rowOff>27305</xdr:rowOff>
    </xdr:from>
    <xdr:to>
      <xdr:col>10</xdr:col>
      <xdr:colOff>155575</xdr:colOff>
      <xdr:row>97</xdr:row>
      <xdr:rowOff>128905</xdr:rowOff>
    </xdr:to>
    <xdr:sp macro="" textlink="">
      <xdr:nvSpPr>
        <xdr:cNvPr id="11742" name="円/楕円 478"/>
        <xdr:cNvSpPr/>
      </xdr:nvSpPr>
      <xdr:spPr>
        <a:xfrm>
          <a:off x="6922135" y="1665795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523875</xdr:colOff>
      <xdr:row>95</xdr:row>
      <xdr:rowOff>145415</xdr:rowOff>
    </xdr:from>
    <xdr:to>
      <xdr:col>10</xdr:col>
      <xdr:colOff>372110</xdr:colOff>
      <xdr:row>97</xdr:row>
      <xdr:rowOff>60960</xdr:rowOff>
    </xdr:to>
    <xdr:sp macro="" textlink="">
      <xdr:nvSpPr>
        <xdr:cNvPr id="11743" name="テキスト ボックス 479"/>
        <xdr:cNvSpPr txBox="1"/>
      </xdr:nvSpPr>
      <xdr:spPr>
        <a:xfrm>
          <a:off x="6705600" y="16433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51,015</a:t>
          </a:r>
          <a:endParaRPr kumimoji="1" lang="ja-JP" altLang="en-US" sz="1000" b="1">
            <a:solidFill>
              <a:srgbClr val="FF0000"/>
            </a:solidFill>
            <a:latin typeface="ＭＳ Ｐゴシック"/>
          </a:endParaRPr>
        </a:p>
      </xdr:txBody>
    </xdr:sp>
    <xdr:clientData/>
  </xdr:twoCellAnchor>
  <xdr:twoCellAnchor>
    <xdr:from>
      <xdr:col>18</xdr:col>
      <xdr:colOff>73025</xdr:colOff>
      <xdr:row>23</xdr:row>
      <xdr:rowOff>57150</xdr:rowOff>
    </xdr:from>
    <xdr:to>
      <xdr:col>24</xdr:col>
      <xdr:colOff>644525</xdr:colOff>
      <xdr:row>25</xdr:row>
      <xdr:rowOff>31750</xdr:rowOff>
    </xdr:to>
    <xdr:sp macro="" textlink="">
      <xdr:nvSpPr>
        <xdr:cNvPr id="11744"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1745"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1746"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1747"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1748"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1749"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1750"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1751"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34925</xdr:colOff>
      <xdr:row>27</xdr:row>
      <xdr:rowOff>6350</xdr:rowOff>
    </xdr:from>
    <xdr:to>
      <xdr:col>18</xdr:col>
      <xdr:colOff>384175</xdr:colOff>
      <xdr:row>28</xdr:row>
      <xdr:rowOff>59690</xdr:rowOff>
    </xdr:to>
    <xdr:sp macro="" textlink="">
      <xdr:nvSpPr>
        <xdr:cNvPr id="11752"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73025</xdr:colOff>
      <xdr:row>41</xdr:row>
      <xdr:rowOff>82550</xdr:rowOff>
    </xdr:from>
    <xdr:to>
      <xdr:col>24</xdr:col>
      <xdr:colOff>644525</xdr:colOff>
      <xdr:row>41</xdr:row>
      <xdr:rowOff>82550</xdr:rowOff>
    </xdr:to>
    <xdr:cxnSp macro="">
      <xdr:nvCxnSpPr>
        <xdr:cNvPr id="11753"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40</xdr:row>
      <xdr:rowOff>111760</xdr:rowOff>
    </xdr:from>
    <xdr:to>
      <xdr:col>18</xdr:col>
      <xdr:colOff>72390</xdr:colOff>
      <xdr:row>42</xdr:row>
      <xdr:rowOff>27305</xdr:rowOff>
    </xdr:to>
    <xdr:sp macro="" textlink="">
      <xdr:nvSpPr>
        <xdr:cNvPr id="11754" name="テキスト ボックス 490"/>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18</xdr:col>
      <xdr:colOff>73025</xdr:colOff>
      <xdr:row>38</xdr:row>
      <xdr:rowOff>25400</xdr:rowOff>
    </xdr:from>
    <xdr:to>
      <xdr:col>24</xdr:col>
      <xdr:colOff>644525</xdr:colOff>
      <xdr:row>38</xdr:row>
      <xdr:rowOff>25400</xdr:rowOff>
    </xdr:to>
    <xdr:cxnSp macro="">
      <xdr:nvCxnSpPr>
        <xdr:cNvPr id="11755" name="直線コネクタ 49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37</xdr:row>
      <xdr:rowOff>54610</xdr:rowOff>
    </xdr:from>
    <xdr:to>
      <xdr:col>18</xdr:col>
      <xdr:colOff>72390</xdr:colOff>
      <xdr:row>38</xdr:row>
      <xdr:rowOff>141605</xdr:rowOff>
    </xdr:to>
    <xdr:sp macro="" textlink="">
      <xdr:nvSpPr>
        <xdr:cNvPr id="11756" name="テキスト ボックス 492"/>
        <xdr:cNvSpPr txBox="1"/>
      </xdr:nvSpPr>
      <xdr:spPr>
        <a:xfrm>
          <a:off x="11913870"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twoCellAnchor>
  <xdr:twoCellAnchor>
    <xdr:from>
      <xdr:col>18</xdr:col>
      <xdr:colOff>73025</xdr:colOff>
      <xdr:row>34</xdr:row>
      <xdr:rowOff>139700</xdr:rowOff>
    </xdr:from>
    <xdr:to>
      <xdr:col>24</xdr:col>
      <xdr:colOff>644525</xdr:colOff>
      <xdr:row>34</xdr:row>
      <xdr:rowOff>139700</xdr:rowOff>
    </xdr:to>
    <xdr:cxnSp macro="">
      <xdr:nvCxnSpPr>
        <xdr:cNvPr id="11757"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33</xdr:row>
      <xdr:rowOff>168910</xdr:rowOff>
    </xdr:from>
    <xdr:to>
      <xdr:col>18</xdr:col>
      <xdr:colOff>72390</xdr:colOff>
      <xdr:row>35</xdr:row>
      <xdr:rowOff>84455</xdr:rowOff>
    </xdr:to>
    <xdr:sp macro="" textlink="">
      <xdr:nvSpPr>
        <xdr:cNvPr id="11758" name="テキスト ボックス 494"/>
        <xdr:cNvSpPr txBox="1"/>
      </xdr:nvSpPr>
      <xdr:spPr>
        <a:xfrm>
          <a:off x="11913870"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18</xdr:col>
      <xdr:colOff>73025</xdr:colOff>
      <xdr:row>31</xdr:row>
      <xdr:rowOff>82550</xdr:rowOff>
    </xdr:from>
    <xdr:to>
      <xdr:col>24</xdr:col>
      <xdr:colOff>644525</xdr:colOff>
      <xdr:row>31</xdr:row>
      <xdr:rowOff>82550</xdr:rowOff>
    </xdr:to>
    <xdr:cxnSp macro="">
      <xdr:nvCxnSpPr>
        <xdr:cNvPr id="11759" name="直線コネクタ 49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30</xdr:row>
      <xdr:rowOff>111760</xdr:rowOff>
    </xdr:from>
    <xdr:to>
      <xdr:col>18</xdr:col>
      <xdr:colOff>72390</xdr:colOff>
      <xdr:row>32</xdr:row>
      <xdr:rowOff>27305</xdr:rowOff>
    </xdr:to>
    <xdr:sp macro="" textlink="">
      <xdr:nvSpPr>
        <xdr:cNvPr id="11760" name="テキスト ボックス 496"/>
        <xdr:cNvSpPr txBox="1"/>
      </xdr:nvSpPr>
      <xdr:spPr>
        <a:xfrm>
          <a:off x="11913870"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twoCellAnchor>
  <xdr:twoCellAnchor>
    <xdr:from>
      <xdr:col>18</xdr:col>
      <xdr:colOff>73025</xdr:colOff>
      <xdr:row>28</xdr:row>
      <xdr:rowOff>25400</xdr:rowOff>
    </xdr:from>
    <xdr:to>
      <xdr:col>24</xdr:col>
      <xdr:colOff>644525</xdr:colOff>
      <xdr:row>28</xdr:row>
      <xdr:rowOff>25400</xdr:rowOff>
    </xdr:to>
    <xdr:cxnSp macro="">
      <xdr:nvCxnSpPr>
        <xdr:cNvPr id="11761"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27</xdr:row>
      <xdr:rowOff>54610</xdr:rowOff>
    </xdr:from>
    <xdr:to>
      <xdr:col>18</xdr:col>
      <xdr:colOff>72390</xdr:colOff>
      <xdr:row>28</xdr:row>
      <xdr:rowOff>141605</xdr:rowOff>
    </xdr:to>
    <xdr:sp macro="" textlink="">
      <xdr:nvSpPr>
        <xdr:cNvPr id="11762" name="テキスト ボックス 498"/>
        <xdr:cNvSpPr txBox="1"/>
      </xdr:nvSpPr>
      <xdr:spPr>
        <a:xfrm>
          <a:off x="11913870"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176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84455</xdr:rowOff>
    </xdr:from>
    <xdr:to>
      <xdr:col>23</xdr:col>
      <xdr:colOff>516890</xdr:colOff>
      <xdr:row>38</xdr:row>
      <xdr:rowOff>102870</xdr:rowOff>
    </xdr:to>
    <xdr:cxnSp macro="">
      <xdr:nvCxnSpPr>
        <xdr:cNvPr id="11764" name="直線コネクタ 500"/>
        <xdr:cNvCxnSpPr/>
      </xdr:nvCxnSpPr>
      <xdr:spPr>
        <a:xfrm flipV="1">
          <a:off x="16317595" y="539940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38</xdr:row>
      <xdr:rowOff>106680</xdr:rowOff>
    </xdr:from>
    <xdr:to>
      <xdr:col>24</xdr:col>
      <xdr:colOff>352425</xdr:colOff>
      <xdr:row>40</xdr:row>
      <xdr:rowOff>22860</xdr:rowOff>
    </xdr:to>
    <xdr:sp macro="" textlink="">
      <xdr:nvSpPr>
        <xdr:cNvPr id="11765" name="消防費最小値テキスト"/>
        <xdr:cNvSpPr txBox="1"/>
      </xdr:nvSpPr>
      <xdr:spPr>
        <a:xfrm>
          <a:off x="16370300" y="662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twoCellAnchor>
  <xdr:twoCellAnchor>
    <xdr:from>
      <xdr:col>23</xdr:col>
      <xdr:colOff>428625</xdr:colOff>
      <xdr:row>38</xdr:row>
      <xdr:rowOff>102870</xdr:rowOff>
    </xdr:from>
    <xdr:to>
      <xdr:col>23</xdr:col>
      <xdr:colOff>606425</xdr:colOff>
      <xdr:row>38</xdr:row>
      <xdr:rowOff>102870</xdr:rowOff>
    </xdr:to>
    <xdr:cxnSp macro="">
      <xdr:nvCxnSpPr>
        <xdr:cNvPr id="11766" name="直線コネクタ 502"/>
        <xdr:cNvCxnSpPr/>
      </xdr:nvCxnSpPr>
      <xdr:spPr>
        <a:xfrm>
          <a:off x="16230600" y="661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30</xdr:row>
      <xdr:rowOff>31115</xdr:rowOff>
    </xdr:from>
    <xdr:to>
      <xdr:col>24</xdr:col>
      <xdr:colOff>417195</xdr:colOff>
      <xdr:row>31</xdr:row>
      <xdr:rowOff>118110</xdr:rowOff>
    </xdr:to>
    <xdr:sp macro="" textlink="">
      <xdr:nvSpPr>
        <xdr:cNvPr id="11767" name="消防費最大値テキスト"/>
        <xdr:cNvSpPr txBox="1"/>
      </xdr:nvSpPr>
      <xdr:spPr>
        <a:xfrm>
          <a:off x="16370300" y="5174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twoCellAnchor>
  <xdr:twoCellAnchor>
    <xdr:from>
      <xdr:col>23</xdr:col>
      <xdr:colOff>428625</xdr:colOff>
      <xdr:row>31</xdr:row>
      <xdr:rowOff>84455</xdr:rowOff>
    </xdr:from>
    <xdr:to>
      <xdr:col>23</xdr:col>
      <xdr:colOff>606425</xdr:colOff>
      <xdr:row>31</xdr:row>
      <xdr:rowOff>84455</xdr:rowOff>
    </xdr:to>
    <xdr:cxnSp macro="">
      <xdr:nvCxnSpPr>
        <xdr:cNvPr id="11768" name="直線コネクタ 504"/>
        <xdr:cNvCxnSpPr/>
      </xdr:nvCxnSpPr>
      <xdr:spPr>
        <a:xfrm>
          <a:off x="16230600" y="539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163195</xdr:rowOff>
    </xdr:from>
    <xdr:to>
      <xdr:col>23</xdr:col>
      <xdr:colOff>517525</xdr:colOff>
      <xdr:row>38</xdr:row>
      <xdr:rowOff>17780</xdr:rowOff>
    </xdr:to>
    <xdr:cxnSp macro="">
      <xdr:nvCxnSpPr>
        <xdr:cNvPr id="11769" name="直線コネクタ 505"/>
        <xdr:cNvCxnSpPr/>
      </xdr:nvCxnSpPr>
      <xdr:spPr>
        <a:xfrm>
          <a:off x="15481300" y="650684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35</xdr:row>
      <xdr:rowOff>115570</xdr:rowOff>
    </xdr:from>
    <xdr:to>
      <xdr:col>24</xdr:col>
      <xdr:colOff>417195</xdr:colOff>
      <xdr:row>37</xdr:row>
      <xdr:rowOff>31750</xdr:rowOff>
    </xdr:to>
    <xdr:sp macro="" textlink="">
      <xdr:nvSpPr>
        <xdr:cNvPr id="11770" name="消防費平均値テキスト"/>
        <xdr:cNvSpPr txBox="1"/>
      </xdr:nvSpPr>
      <xdr:spPr>
        <a:xfrm>
          <a:off x="16370300" y="6116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twoCellAnchor>
  <xdr:twoCellAnchor>
    <xdr:from>
      <xdr:col>23</xdr:col>
      <xdr:colOff>466725</xdr:colOff>
      <xdr:row>36</xdr:row>
      <xdr:rowOff>92710</xdr:rowOff>
    </xdr:from>
    <xdr:to>
      <xdr:col>23</xdr:col>
      <xdr:colOff>568325</xdr:colOff>
      <xdr:row>37</xdr:row>
      <xdr:rowOff>22860</xdr:rowOff>
    </xdr:to>
    <xdr:sp macro="" textlink="">
      <xdr:nvSpPr>
        <xdr:cNvPr id="11771" name="フローチャート : 判断 507"/>
        <xdr:cNvSpPr/>
      </xdr:nvSpPr>
      <xdr:spPr>
        <a:xfrm>
          <a:off x="162687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163195</xdr:rowOff>
    </xdr:from>
    <xdr:to>
      <xdr:col>22</xdr:col>
      <xdr:colOff>365125</xdr:colOff>
      <xdr:row>38</xdr:row>
      <xdr:rowOff>39370</xdr:rowOff>
    </xdr:to>
    <xdr:cxnSp macro="">
      <xdr:nvCxnSpPr>
        <xdr:cNvPr id="11772" name="直線コネクタ 508"/>
        <xdr:cNvCxnSpPr/>
      </xdr:nvCxnSpPr>
      <xdr:spPr>
        <a:xfrm flipV="1">
          <a:off x="14592300" y="65068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74930</xdr:rowOff>
    </xdr:from>
    <xdr:to>
      <xdr:col>22</xdr:col>
      <xdr:colOff>415925</xdr:colOff>
      <xdr:row>36</xdr:row>
      <xdr:rowOff>4445</xdr:rowOff>
    </xdr:to>
    <xdr:sp macro="" textlink="">
      <xdr:nvSpPr>
        <xdr:cNvPr id="11773" name="フローチャート : 判断 509"/>
        <xdr:cNvSpPr/>
      </xdr:nvSpPr>
      <xdr:spPr>
        <a:xfrm>
          <a:off x="15430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97790</xdr:colOff>
      <xdr:row>34</xdr:row>
      <xdr:rowOff>20955</xdr:rowOff>
    </xdr:from>
    <xdr:to>
      <xdr:col>22</xdr:col>
      <xdr:colOff>632460</xdr:colOff>
      <xdr:row>35</xdr:row>
      <xdr:rowOff>107950</xdr:rowOff>
    </xdr:to>
    <xdr:sp macro="" textlink="">
      <xdr:nvSpPr>
        <xdr:cNvPr id="11774" name="テキスト ボックス 510"/>
        <xdr:cNvSpPr txBox="1"/>
      </xdr:nvSpPr>
      <xdr:spPr>
        <a:xfrm>
          <a:off x="15213965" y="5850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twoCellAnchor>
  <xdr:twoCellAnchor>
    <xdr:from>
      <xdr:col>19</xdr:col>
      <xdr:colOff>644525</xdr:colOff>
      <xdr:row>38</xdr:row>
      <xdr:rowOff>39370</xdr:rowOff>
    </xdr:from>
    <xdr:to>
      <xdr:col>21</xdr:col>
      <xdr:colOff>161925</xdr:colOff>
      <xdr:row>38</xdr:row>
      <xdr:rowOff>80010</xdr:rowOff>
    </xdr:to>
    <xdr:cxnSp macro="">
      <xdr:nvCxnSpPr>
        <xdr:cNvPr id="11775" name="直線コネクタ 511"/>
        <xdr:cNvCxnSpPr/>
      </xdr:nvCxnSpPr>
      <xdr:spPr>
        <a:xfrm flipV="1">
          <a:off x="13703300" y="65544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109855</xdr:rowOff>
    </xdr:from>
    <xdr:to>
      <xdr:col>21</xdr:col>
      <xdr:colOff>212725</xdr:colOff>
      <xdr:row>36</xdr:row>
      <xdr:rowOff>40640</xdr:rowOff>
    </xdr:to>
    <xdr:sp macro="" textlink="">
      <xdr:nvSpPr>
        <xdr:cNvPr id="11776" name="フローチャート : 判断 512"/>
        <xdr:cNvSpPr/>
      </xdr:nvSpPr>
      <xdr:spPr>
        <a:xfrm>
          <a:off x="14541500" y="611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580390</xdr:colOff>
      <xdr:row>34</xdr:row>
      <xdr:rowOff>56515</xdr:rowOff>
    </xdr:from>
    <xdr:to>
      <xdr:col>21</xdr:col>
      <xdr:colOff>429260</xdr:colOff>
      <xdr:row>35</xdr:row>
      <xdr:rowOff>143510</xdr:rowOff>
    </xdr:to>
    <xdr:sp macro="" textlink="">
      <xdr:nvSpPr>
        <xdr:cNvPr id="11777" name="テキスト ボックス 513"/>
        <xdr:cNvSpPr txBox="1"/>
      </xdr:nvSpPr>
      <xdr:spPr>
        <a:xfrm>
          <a:off x="14324965" y="5885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twoCellAnchor>
  <xdr:twoCellAnchor>
    <xdr:from>
      <xdr:col>18</xdr:col>
      <xdr:colOff>441325</xdr:colOff>
      <xdr:row>38</xdr:row>
      <xdr:rowOff>80010</xdr:rowOff>
    </xdr:from>
    <xdr:to>
      <xdr:col>19</xdr:col>
      <xdr:colOff>644525</xdr:colOff>
      <xdr:row>38</xdr:row>
      <xdr:rowOff>109220</xdr:rowOff>
    </xdr:to>
    <xdr:cxnSp macro="">
      <xdr:nvCxnSpPr>
        <xdr:cNvPr id="11778" name="直線コネクタ 514"/>
        <xdr:cNvCxnSpPr/>
      </xdr:nvCxnSpPr>
      <xdr:spPr>
        <a:xfrm flipV="1">
          <a:off x="12814300" y="65951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155575</xdr:rowOff>
    </xdr:from>
    <xdr:to>
      <xdr:col>20</xdr:col>
      <xdr:colOff>9525</xdr:colOff>
      <xdr:row>36</xdr:row>
      <xdr:rowOff>86360</xdr:rowOff>
    </xdr:to>
    <xdr:sp macro="" textlink="">
      <xdr:nvSpPr>
        <xdr:cNvPr id="11779" name="フローチャート : 判断 515"/>
        <xdr:cNvSpPr/>
      </xdr:nvSpPr>
      <xdr:spPr>
        <a:xfrm>
          <a:off x="13652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377190</xdr:colOff>
      <xdr:row>34</xdr:row>
      <xdr:rowOff>102235</xdr:rowOff>
    </xdr:from>
    <xdr:to>
      <xdr:col>20</xdr:col>
      <xdr:colOff>226060</xdr:colOff>
      <xdr:row>36</xdr:row>
      <xdr:rowOff>17780</xdr:rowOff>
    </xdr:to>
    <xdr:sp macro="" textlink="">
      <xdr:nvSpPr>
        <xdr:cNvPr id="11780" name="テキスト ボックス 516"/>
        <xdr:cNvSpPr txBox="1"/>
      </xdr:nvSpPr>
      <xdr:spPr>
        <a:xfrm>
          <a:off x="13435965" y="5931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twoCellAnchor>
  <xdr:twoCellAnchor>
    <xdr:from>
      <xdr:col>18</xdr:col>
      <xdr:colOff>390525</xdr:colOff>
      <xdr:row>36</xdr:row>
      <xdr:rowOff>635</xdr:rowOff>
    </xdr:from>
    <xdr:to>
      <xdr:col>18</xdr:col>
      <xdr:colOff>492125</xdr:colOff>
      <xdr:row>36</xdr:row>
      <xdr:rowOff>102235</xdr:rowOff>
    </xdr:to>
    <xdr:sp macro="" textlink="">
      <xdr:nvSpPr>
        <xdr:cNvPr id="11781" name="フローチャート : 判断 517"/>
        <xdr:cNvSpPr/>
      </xdr:nvSpPr>
      <xdr:spPr>
        <a:xfrm>
          <a:off x="127635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173990</xdr:colOff>
      <xdr:row>34</xdr:row>
      <xdr:rowOff>118745</xdr:rowOff>
    </xdr:from>
    <xdr:to>
      <xdr:col>19</xdr:col>
      <xdr:colOff>22860</xdr:colOff>
      <xdr:row>36</xdr:row>
      <xdr:rowOff>34925</xdr:rowOff>
    </xdr:to>
    <xdr:sp macro="" textlink="">
      <xdr:nvSpPr>
        <xdr:cNvPr id="11782" name="テキスト ボックス 518"/>
        <xdr:cNvSpPr txBox="1"/>
      </xdr:nvSpPr>
      <xdr:spPr>
        <a:xfrm>
          <a:off x="12546965" y="5948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twoCellAnchor>
  <xdr:twoCellAnchor editAs="oneCell">
    <xdr:from>
      <xdr:col>23</xdr:col>
      <xdr:colOff>327025</xdr:colOff>
      <xdr:row>41</xdr:row>
      <xdr:rowOff>80010</xdr:rowOff>
    </xdr:from>
    <xdr:to>
      <xdr:col>24</xdr:col>
      <xdr:colOff>402590</xdr:colOff>
      <xdr:row>42</xdr:row>
      <xdr:rowOff>167640</xdr:rowOff>
    </xdr:to>
    <xdr:sp macro="" textlink="">
      <xdr:nvSpPr>
        <xdr:cNvPr id="11783" name="テキスト ボックス 519"/>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22</xdr:col>
      <xdr:colOff>173990</xdr:colOff>
      <xdr:row>41</xdr:row>
      <xdr:rowOff>80010</xdr:rowOff>
    </xdr:from>
    <xdr:to>
      <xdr:col>23</xdr:col>
      <xdr:colOff>250190</xdr:colOff>
      <xdr:row>42</xdr:row>
      <xdr:rowOff>167640</xdr:rowOff>
    </xdr:to>
    <xdr:sp macro="" textlink="">
      <xdr:nvSpPr>
        <xdr:cNvPr id="11784" name="テキスト ボックス 520"/>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20</xdr:col>
      <xdr:colOff>657225</xdr:colOff>
      <xdr:row>41</xdr:row>
      <xdr:rowOff>80010</xdr:rowOff>
    </xdr:from>
    <xdr:to>
      <xdr:col>22</xdr:col>
      <xdr:colOff>46990</xdr:colOff>
      <xdr:row>42</xdr:row>
      <xdr:rowOff>167640</xdr:rowOff>
    </xdr:to>
    <xdr:sp macro="" textlink="">
      <xdr:nvSpPr>
        <xdr:cNvPr id="11785" name="テキスト ボックス 521"/>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19</xdr:col>
      <xdr:colOff>454025</xdr:colOff>
      <xdr:row>41</xdr:row>
      <xdr:rowOff>80010</xdr:rowOff>
    </xdr:from>
    <xdr:to>
      <xdr:col>20</xdr:col>
      <xdr:colOff>529590</xdr:colOff>
      <xdr:row>42</xdr:row>
      <xdr:rowOff>167640</xdr:rowOff>
    </xdr:to>
    <xdr:sp macro="" textlink="">
      <xdr:nvSpPr>
        <xdr:cNvPr id="11786" name="テキスト ボックス 522"/>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18</xdr:col>
      <xdr:colOff>250825</xdr:colOff>
      <xdr:row>41</xdr:row>
      <xdr:rowOff>80010</xdr:rowOff>
    </xdr:from>
    <xdr:to>
      <xdr:col>19</xdr:col>
      <xdr:colOff>326390</xdr:colOff>
      <xdr:row>42</xdr:row>
      <xdr:rowOff>167640</xdr:rowOff>
    </xdr:to>
    <xdr:sp macro="" textlink="">
      <xdr:nvSpPr>
        <xdr:cNvPr id="11787" name="テキスト ボックス 523"/>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23</xdr:col>
      <xdr:colOff>466725</xdr:colOff>
      <xdr:row>37</xdr:row>
      <xdr:rowOff>137795</xdr:rowOff>
    </xdr:from>
    <xdr:to>
      <xdr:col>23</xdr:col>
      <xdr:colOff>568325</xdr:colOff>
      <xdr:row>38</xdr:row>
      <xdr:rowOff>67945</xdr:rowOff>
    </xdr:to>
    <xdr:sp macro="" textlink="">
      <xdr:nvSpPr>
        <xdr:cNvPr id="11788" name="円/楕円 524"/>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568325</xdr:colOff>
      <xdr:row>37</xdr:row>
      <xdr:rowOff>52705</xdr:rowOff>
    </xdr:from>
    <xdr:to>
      <xdr:col>24</xdr:col>
      <xdr:colOff>417195</xdr:colOff>
      <xdr:row>38</xdr:row>
      <xdr:rowOff>139700</xdr:rowOff>
    </xdr:to>
    <xdr:sp macro="" textlink="">
      <xdr:nvSpPr>
        <xdr:cNvPr id="11789" name="消防費該当値テキスト"/>
        <xdr:cNvSpPr txBox="1"/>
      </xdr:nvSpPr>
      <xdr:spPr>
        <a:xfrm>
          <a:off x="16370300" y="6396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10,148</a:t>
          </a:r>
          <a:endParaRPr kumimoji="1" lang="ja-JP" altLang="en-US" sz="1000" b="1">
            <a:solidFill>
              <a:srgbClr val="FF0000"/>
            </a:solidFill>
            <a:latin typeface="ＭＳ Ｐゴシック"/>
          </a:endParaRPr>
        </a:p>
      </xdr:txBody>
    </xdr:sp>
    <xdr:clientData/>
  </xdr:twoCellAnchor>
  <xdr:twoCellAnchor>
    <xdr:from>
      <xdr:col>22</xdr:col>
      <xdr:colOff>314325</xdr:colOff>
      <xdr:row>37</xdr:row>
      <xdr:rowOff>112395</xdr:rowOff>
    </xdr:from>
    <xdr:to>
      <xdr:col>22</xdr:col>
      <xdr:colOff>415925</xdr:colOff>
      <xdr:row>38</xdr:row>
      <xdr:rowOff>42545</xdr:rowOff>
    </xdr:to>
    <xdr:sp macro="" textlink="">
      <xdr:nvSpPr>
        <xdr:cNvPr id="11790" name="円/楕円 526"/>
        <xdr:cNvSpPr/>
      </xdr:nvSpPr>
      <xdr:spPr>
        <a:xfrm>
          <a:off x="15430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97790</xdr:colOff>
      <xdr:row>38</xdr:row>
      <xdr:rowOff>33655</xdr:rowOff>
    </xdr:from>
    <xdr:to>
      <xdr:col>22</xdr:col>
      <xdr:colOff>632460</xdr:colOff>
      <xdr:row>39</xdr:row>
      <xdr:rowOff>120650</xdr:rowOff>
    </xdr:to>
    <xdr:sp macro="" textlink="">
      <xdr:nvSpPr>
        <xdr:cNvPr id="11791" name="テキスト ボックス 527"/>
        <xdr:cNvSpPr txBox="1"/>
      </xdr:nvSpPr>
      <xdr:spPr>
        <a:xfrm>
          <a:off x="15213965" y="654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twoCellAnchor>
  <xdr:twoCellAnchor>
    <xdr:from>
      <xdr:col>21</xdr:col>
      <xdr:colOff>111125</xdr:colOff>
      <xdr:row>37</xdr:row>
      <xdr:rowOff>160020</xdr:rowOff>
    </xdr:from>
    <xdr:to>
      <xdr:col>21</xdr:col>
      <xdr:colOff>212725</xdr:colOff>
      <xdr:row>38</xdr:row>
      <xdr:rowOff>90170</xdr:rowOff>
    </xdr:to>
    <xdr:sp macro="" textlink="">
      <xdr:nvSpPr>
        <xdr:cNvPr id="11792" name="円/楕円 528"/>
        <xdr:cNvSpPr/>
      </xdr:nvSpPr>
      <xdr:spPr>
        <a:xfrm>
          <a:off x="14541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612775</xdr:colOff>
      <xdr:row>38</xdr:row>
      <xdr:rowOff>81280</xdr:rowOff>
    </xdr:from>
    <xdr:to>
      <xdr:col>21</xdr:col>
      <xdr:colOff>396240</xdr:colOff>
      <xdr:row>39</xdr:row>
      <xdr:rowOff>168910</xdr:rowOff>
    </xdr:to>
    <xdr:sp macro="" textlink="">
      <xdr:nvSpPr>
        <xdr:cNvPr id="11793" name="テキスト ボックス 529"/>
        <xdr:cNvSpPr txBox="1"/>
      </xdr:nvSpPr>
      <xdr:spPr>
        <a:xfrm>
          <a:off x="14357350" y="6596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9,751</a:t>
          </a:r>
          <a:endParaRPr kumimoji="1" lang="ja-JP" altLang="en-US" sz="1000" b="1">
            <a:solidFill>
              <a:srgbClr val="FF0000"/>
            </a:solidFill>
            <a:latin typeface="ＭＳ Ｐゴシック"/>
          </a:endParaRPr>
        </a:p>
      </xdr:txBody>
    </xdr:sp>
    <xdr:clientData/>
  </xdr:twoCellAnchor>
  <xdr:twoCellAnchor>
    <xdr:from>
      <xdr:col>19</xdr:col>
      <xdr:colOff>593725</xdr:colOff>
      <xdr:row>38</xdr:row>
      <xdr:rowOff>29210</xdr:rowOff>
    </xdr:from>
    <xdr:to>
      <xdr:col>20</xdr:col>
      <xdr:colOff>9525</xdr:colOff>
      <xdr:row>38</xdr:row>
      <xdr:rowOff>130810</xdr:rowOff>
    </xdr:to>
    <xdr:sp macro="" textlink="">
      <xdr:nvSpPr>
        <xdr:cNvPr id="11794" name="円/楕円 530"/>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409575</xdr:colOff>
      <xdr:row>38</xdr:row>
      <xdr:rowOff>121920</xdr:rowOff>
    </xdr:from>
    <xdr:to>
      <xdr:col>20</xdr:col>
      <xdr:colOff>193675</xdr:colOff>
      <xdr:row>40</xdr:row>
      <xdr:rowOff>37465</xdr:rowOff>
    </xdr:to>
    <xdr:sp macro="" textlink="">
      <xdr:nvSpPr>
        <xdr:cNvPr id="11795" name="テキスト ボックス 531"/>
        <xdr:cNvSpPr txBox="1"/>
      </xdr:nvSpPr>
      <xdr:spPr>
        <a:xfrm>
          <a:off x="13468350" y="6637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9,049</a:t>
          </a:r>
          <a:endParaRPr kumimoji="1" lang="ja-JP" altLang="en-US" sz="1000" b="1">
            <a:solidFill>
              <a:srgbClr val="FF0000"/>
            </a:solidFill>
            <a:latin typeface="ＭＳ Ｐゴシック"/>
          </a:endParaRPr>
        </a:p>
      </xdr:txBody>
    </xdr:sp>
    <xdr:clientData/>
  </xdr:twoCellAnchor>
  <xdr:twoCellAnchor>
    <xdr:from>
      <xdr:col>18</xdr:col>
      <xdr:colOff>390525</xdr:colOff>
      <xdr:row>38</xdr:row>
      <xdr:rowOff>57785</xdr:rowOff>
    </xdr:from>
    <xdr:to>
      <xdr:col>18</xdr:col>
      <xdr:colOff>492125</xdr:colOff>
      <xdr:row>38</xdr:row>
      <xdr:rowOff>159385</xdr:rowOff>
    </xdr:to>
    <xdr:sp macro="" textlink="">
      <xdr:nvSpPr>
        <xdr:cNvPr id="11796" name="円/楕円 532"/>
        <xdr:cNvSpPr/>
      </xdr:nvSpPr>
      <xdr:spPr>
        <a:xfrm>
          <a:off x="12763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206375</xdr:colOff>
      <xdr:row>38</xdr:row>
      <xdr:rowOff>150495</xdr:rowOff>
    </xdr:from>
    <xdr:to>
      <xdr:col>18</xdr:col>
      <xdr:colOff>676275</xdr:colOff>
      <xdr:row>40</xdr:row>
      <xdr:rowOff>66675</xdr:rowOff>
    </xdr:to>
    <xdr:sp macro="" textlink="">
      <xdr:nvSpPr>
        <xdr:cNvPr id="11797" name="テキスト ボックス 533"/>
        <xdr:cNvSpPr txBox="1"/>
      </xdr:nvSpPr>
      <xdr:spPr>
        <a:xfrm>
          <a:off x="12579350" y="6665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8,550</a:t>
          </a:r>
          <a:endParaRPr kumimoji="1" lang="ja-JP" altLang="en-US" sz="1000" b="1">
            <a:solidFill>
              <a:srgbClr val="FF0000"/>
            </a:solidFill>
            <a:latin typeface="ＭＳ Ｐゴシック"/>
          </a:endParaRPr>
        </a:p>
      </xdr:txBody>
    </xdr:sp>
    <xdr:clientData/>
  </xdr:twoCellAnchor>
  <xdr:twoCellAnchor>
    <xdr:from>
      <xdr:col>18</xdr:col>
      <xdr:colOff>73025</xdr:colOff>
      <xdr:row>43</xdr:row>
      <xdr:rowOff>57150</xdr:rowOff>
    </xdr:from>
    <xdr:to>
      <xdr:col>24</xdr:col>
      <xdr:colOff>644525</xdr:colOff>
      <xdr:row>45</xdr:row>
      <xdr:rowOff>31750</xdr:rowOff>
    </xdr:to>
    <xdr:sp macro="" textlink="">
      <xdr:nvSpPr>
        <xdr:cNvPr id="11798"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1799"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1800"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1801"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1802"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1803"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1804"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1805"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34925</xdr:colOff>
      <xdr:row>47</xdr:row>
      <xdr:rowOff>6350</xdr:rowOff>
    </xdr:from>
    <xdr:to>
      <xdr:col>18</xdr:col>
      <xdr:colOff>384175</xdr:colOff>
      <xdr:row>48</xdr:row>
      <xdr:rowOff>59690</xdr:rowOff>
    </xdr:to>
    <xdr:sp macro="" textlink="">
      <xdr:nvSpPr>
        <xdr:cNvPr id="11806" name="テキスト ボックス 54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73025</xdr:colOff>
      <xdr:row>61</xdr:row>
      <xdr:rowOff>82550</xdr:rowOff>
    </xdr:from>
    <xdr:to>
      <xdr:col>24</xdr:col>
      <xdr:colOff>644525</xdr:colOff>
      <xdr:row>61</xdr:row>
      <xdr:rowOff>82550</xdr:rowOff>
    </xdr:to>
    <xdr:cxnSp macro="">
      <xdr:nvCxnSpPr>
        <xdr:cNvPr id="11807"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60</xdr:row>
      <xdr:rowOff>111760</xdr:rowOff>
    </xdr:from>
    <xdr:to>
      <xdr:col>18</xdr:col>
      <xdr:colOff>72390</xdr:colOff>
      <xdr:row>62</xdr:row>
      <xdr:rowOff>27305</xdr:rowOff>
    </xdr:to>
    <xdr:sp macro="" textlink="">
      <xdr:nvSpPr>
        <xdr:cNvPr id="11808" name="テキスト ボックス 544"/>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18</xdr:col>
      <xdr:colOff>73025</xdr:colOff>
      <xdr:row>59</xdr:row>
      <xdr:rowOff>44450</xdr:rowOff>
    </xdr:from>
    <xdr:to>
      <xdr:col>24</xdr:col>
      <xdr:colOff>644525</xdr:colOff>
      <xdr:row>59</xdr:row>
      <xdr:rowOff>44450</xdr:rowOff>
    </xdr:to>
    <xdr:cxnSp macro="">
      <xdr:nvCxnSpPr>
        <xdr:cNvPr id="11809" name="直線コネクタ 54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58</xdr:row>
      <xdr:rowOff>73660</xdr:rowOff>
    </xdr:from>
    <xdr:to>
      <xdr:col>18</xdr:col>
      <xdr:colOff>72390</xdr:colOff>
      <xdr:row>59</xdr:row>
      <xdr:rowOff>161290</xdr:rowOff>
    </xdr:to>
    <xdr:sp macro="" textlink="">
      <xdr:nvSpPr>
        <xdr:cNvPr id="11810" name="テキスト ボックス 546"/>
        <xdr:cNvSpPr txBox="1"/>
      </xdr:nvSpPr>
      <xdr:spPr>
        <a:xfrm>
          <a:off x="11913870"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18</xdr:col>
      <xdr:colOff>73025</xdr:colOff>
      <xdr:row>57</xdr:row>
      <xdr:rowOff>6350</xdr:rowOff>
    </xdr:from>
    <xdr:to>
      <xdr:col>24</xdr:col>
      <xdr:colOff>644525</xdr:colOff>
      <xdr:row>57</xdr:row>
      <xdr:rowOff>6350</xdr:rowOff>
    </xdr:to>
    <xdr:cxnSp macro="">
      <xdr:nvCxnSpPr>
        <xdr:cNvPr id="11811" name="直線コネクタ 54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56</xdr:row>
      <xdr:rowOff>35560</xdr:rowOff>
    </xdr:from>
    <xdr:to>
      <xdr:col>18</xdr:col>
      <xdr:colOff>72390</xdr:colOff>
      <xdr:row>57</xdr:row>
      <xdr:rowOff>123190</xdr:rowOff>
    </xdr:to>
    <xdr:sp macro="" textlink="">
      <xdr:nvSpPr>
        <xdr:cNvPr id="11812" name="テキスト ボックス 548"/>
        <xdr:cNvSpPr txBox="1"/>
      </xdr:nvSpPr>
      <xdr:spPr>
        <a:xfrm>
          <a:off x="1191387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18</xdr:col>
      <xdr:colOff>73025</xdr:colOff>
      <xdr:row>54</xdr:row>
      <xdr:rowOff>139700</xdr:rowOff>
    </xdr:from>
    <xdr:to>
      <xdr:col>24</xdr:col>
      <xdr:colOff>644525</xdr:colOff>
      <xdr:row>54</xdr:row>
      <xdr:rowOff>139700</xdr:rowOff>
    </xdr:to>
    <xdr:cxnSp macro="">
      <xdr:nvCxnSpPr>
        <xdr:cNvPr id="11813" name="直線コネクタ 54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53</xdr:row>
      <xdr:rowOff>168910</xdr:rowOff>
    </xdr:from>
    <xdr:to>
      <xdr:col>18</xdr:col>
      <xdr:colOff>72390</xdr:colOff>
      <xdr:row>55</xdr:row>
      <xdr:rowOff>84455</xdr:rowOff>
    </xdr:to>
    <xdr:sp macro="" textlink="">
      <xdr:nvSpPr>
        <xdr:cNvPr id="11814" name="テキスト ボックス 550"/>
        <xdr:cNvSpPr txBox="1"/>
      </xdr:nvSpPr>
      <xdr:spPr>
        <a:xfrm>
          <a:off x="11913870"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18</xdr:col>
      <xdr:colOff>73025</xdr:colOff>
      <xdr:row>52</xdr:row>
      <xdr:rowOff>101600</xdr:rowOff>
    </xdr:from>
    <xdr:to>
      <xdr:col>24</xdr:col>
      <xdr:colOff>644525</xdr:colOff>
      <xdr:row>52</xdr:row>
      <xdr:rowOff>101600</xdr:rowOff>
    </xdr:to>
    <xdr:cxnSp macro="">
      <xdr:nvCxnSpPr>
        <xdr:cNvPr id="11815" name="直線コネクタ 55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51</xdr:row>
      <xdr:rowOff>130810</xdr:rowOff>
    </xdr:from>
    <xdr:to>
      <xdr:col>18</xdr:col>
      <xdr:colOff>72390</xdr:colOff>
      <xdr:row>53</xdr:row>
      <xdr:rowOff>46990</xdr:rowOff>
    </xdr:to>
    <xdr:sp macro="" textlink="">
      <xdr:nvSpPr>
        <xdr:cNvPr id="11816" name="テキスト ボックス 552"/>
        <xdr:cNvSpPr txBox="1"/>
      </xdr:nvSpPr>
      <xdr:spPr>
        <a:xfrm>
          <a:off x="11913870"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twoCellAnchor>
  <xdr:twoCellAnchor>
    <xdr:from>
      <xdr:col>18</xdr:col>
      <xdr:colOff>73025</xdr:colOff>
      <xdr:row>50</xdr:row>
      <xdr:rowOff>63500</xdr:rowOff>
    </xdr:from>
    <xdr:to>
      <xdr:col>24</xdr:col>
      <xdr:colOff>644525</xdr:colOff>
      <xdr:row>50</xdr:row>
      <xdr:rowOff>63500</xdr:rowOff>
    </xdr:to>
    <xdr:cxnSp macro="">
      <xdr:nvCxnSpPr>
        <xdr:cNvPr id="11817" name="直線コネクタ 55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49</xdr:row>
      <xdr:rowOff>92710</xdr:rowOff>
    </xdr:from>
    <xdr:to>
      <xdr:col>18</xdr:col>
      <xdr:colOff>72390</xdr:colOff>
      <xdr:row>51</xdr:row>
      <xdr:rowOff>8890</xdr:rowOff>
    </xdr:to>
    <xdr:sp macro="" textlink="">
      <xdr:nvSpPr>
        <xdr:cNvPr id="11818" name="テキスト ボックス 554"/>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18</xdr:col>
      <xdr:colOff>73025</xdr:colOff>
      <xdr:row>48</xdr:row>
      <xdr:rowOff>25400</xdr:rowOff>
    </xdr:from>
    <xdr:to>
      <xdr:col>24</xdr:col>
      <xdr:colOff>644525</xdr:colOff>
      <xdr:row>48</xdr:row>
      <xdr:rowOff>25400</xdr:rowOff>
    </xdr:to>
    <xdr:cxnSp macro="">
      <xdr:nvCxnSpPr>
        <xdr:cNvPr id="11819"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47</xdr:row>
      <xdr:rowOff>54610</xdr:rowOff>
    </xdr:from>
    <xdr:to>
      <xdr:col>18</xdr:col>
      <xdr:colOff>72390</xdr:colOff>
      <xdr:row>48</xdr:row>
      <xdr:rowOff>141605</xdr:rowOff>
    </xdr:to>
    <xdr:sp macro="" textlink="">
      <xdr:nvSpPr>
        <xdr:cNvPr id="11820" name="テキスト ボックス 55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182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120650</xdr:rowOff>
    </xdr:from>
    <xdr:to>
      <xdr:col>23</xdr:col>
      <xdr:colOff>516890</xdr:colOff>
      <xdr:row>58</xdr:row>
      <xdr:rowOff>136525</xdr:rowOff>
    </xdr:to>
    <xdr:cxnSp macro="">
      <xdr:nvCxnSpPr>
        <xdr:cNvPr id="11822" name="直線コネクタ 558"/>
        <xdr:cNvCxnSpPr/>
      </xdr:nvCxnSpPr>
      <xdr:spPr>
        <a:xfrm flipV="1">
          <a:off x="16317595" y="8864600"/>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58</xdr:row>
      <xdr:rowOff>140335</xdr:rowOff>
    </xdr:from>
    <xdr:to>
      <xdr:col>24</xdr:col>
      <xdr:colOff>417195</xdr:colOff>
      <xdr:row>60</xdr:row>
      <xdr:rowOff>56515</xdr:rowOff>
    </xdr:to>
    <xdr:sp macro="" textlink="">
      <xdr:nvSpPr>
        <xdr:cNvPr id="11823" name="教育費最小値テキスト"/>
        <xdr:cNvSpPr txBox="1"/>
      </xdr:nvSpPr>
      <xdr:spPr>
        <a:xfrm>
          <a:off x="16370300" y="10084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twoCellAnchor>
  <xdr:twoCellAnchor>
    <xdr:from>
      <xdr:col>23</xdr:col>
      <xdr:colOff>428625</xdr:colOff>
      <xdr:row>58</xdr:row>
      <xdr:rowOff>136525</xdr:rowOff>
    </xdr:from>
    <xdr:to>
      <xdr:col>23</xdr:col>
      <xdr:colOff>606425</xdr:colOff>
      <xdr:row>58</xdr:row>
      <xdr:rowOff>136525</xdr:rowOff>
    </xdr:to>
    <xdr:cxnSp macro="">
      <xdr:nvCxnSpPr>
        <xdr:cNvPr id="11824" name="直線コネクタ 560"/>
        <xdr:cNvCxnSpPr/>
      </xdr:nvCxnSpPr>
      <xdr:spPr>
        <a:xfrm>
          <a:off x="16230600" y="1008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50</xdr:row>
      <xdr:rowOff>66675</xdr:rowOff>
    </xdr:from>
    <xdr:to>
      <xdr:col>24</xdr:col>
      <xdr:colOff>417195</xdr:colOff>
      <xdr:row>51</xdr:row>
      <xdr:rowOff>153670</xdr:rowOff>
    </xdr:to>
    <xdr:sp macro="" textlink="">
      <xdr:nvSpPr>
        <xdr:cNvPr id="11825" name="教育費最大値テキスト"/>
        <xdr:cNvSpPr txBox="1"/>
      </xdr:nvSpPr>
      <xdr:spPr>
        <a:xfrm>
          <a:off x="16370300" y="863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twoCellAnchor>
  <xdr:twoCellAnchor>
    <xdr:from>
      <xdr:col>23</xdr:col>
      <xdr:colOff>428625</xdr:colOff>
      <xdr:row>51</xdr:row>
      <xdr:rowOff>120650</xdr:rowOff>
    </xdr:from>
    <xdr:to>
      <xdr:col>23</xdr:col>
      <xdr:colOff>606425</xdr:colOff>
      <xdr:row>51</xdr:row>
      <xdr:rowOff>120650</xdr:rowOff>
    </xdr:to>
    <xdr:cxnSp macro="">
      <xdr:nvCxnSpPr>
        <xdr:cNvPr id="11826" name="直線コネクタ 562"/>
        <xdr:cNvCxnSpPr/>
      </xdr:nvCxnSpPr>
      <xdr:spPr>
        <a:xfrm>
          <a:off x="16230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60960</xdr:rowOff>
    </xdr:from>
    <xdr:to>
      <xdr:col>23</xdr:col>
      <xdr:colOff>517525</xdr:colOff>
      <xdr:row>58</xdr:row>
      <xdr:rowOff>87630</xdr:rowOff>
    </xdr:to>
    <xdr:cxnSp macro="">
      <xdr:nvCxnSpPr>
        <xdr:cNvPr id="11827" name="直線コネクタ 563"/>
        <xdr:cNvCxnSpPr/>
      </xdr:nvCxnSpPr>
      <xdr:spPr>
        <a:xfrm flipV="1">
          <a:off x="15481300" y="100050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55</xdr:row>
      <xdr:rowOff>113665</xdr:rowOff>
    </xdr:from>
    <xdr:to>
      <xdr:col>24</xdr:col>
      <xdr:colOff>417195</xdr:colOff>
      <xdr:row>57</xdr:row>
      <xdr:rowOff>29210</xdr:rowOff>
    </xdr:to>
    <xdr:sp macro="" textlink="">
      <xdr:nvSpPr>
        <xdr:cNvPr id="11828" name="教育費平均値テキスト"/>
        <xdr:cNvSpPr txBox="1"/>
      </xdr:nvSpPr>
      <xdr:spPr>
        <a:xfrm>
          <a:off x="16370300" y="9543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twoCellAnchor>
  <xdr:twoCellAnchor>
    <xdr:from>
      <xdr:col>23</xdr:col>
      <xdr:colOff>466725</xdr:colOff>
      <xdr:row>56</xdr:row>
      <xdr:rowOff>90805</xdr:rowOff>
    </xdr:from>
    <xdr:to>
      <xdr:col>23</xdr:col>
      <xdr:colOff>568325</xdr:colOff>
      <xdr:row>57</xdr:row>
      <xdr:rowOff>20955</xdr:rowOff>
    </xdr:to>
    <xdr:sp macro="" textlink="">
      <xdr:nvSpPr>
        <xdr:cNvPr id="11829" name="フローチャート : 判断 565"/>
        <xdr:cNvSpPr/>
      </xdr:nvSpPr>
      <xdr:spPr>
        <a:xfrm>
          <a:off x="162687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67945</xdr:rowOff>
    </xdr:from>
    <xdr:to>
      <xdr:col>22</xdr:col>
      <xdr:colOff>365125</xdr:colOff>
      <xdr:row>58</xdr:row>
      <xdr:rowOff>87630</xdr:rowOff>
    </xdr:to>
    <xdr:cxnSp macro="">
      <xdr:nvCxnSpPr>
        <xdr:cNvPr id="11830" name="直線コネクタ 566"/>
        <xdr:cNvCxnSpPr/>
      </xdr:nvCxnSpPr>
      <xdr:spPr>
        <a:xfrm>
          <a:off x="14592300" y="100120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3810</xdr:rowOff>
    </xdr:from>
    <xdr:to>
      <xdr:col>22</xdr:col>
      <xdr:colOff>415925</xdr:colOff>
      <xdr:row>56</xdr:row>
      <xdr:rowOff>105410</xdr:rowOff>
    </xdr:to>
    <xdr:sp macro="" textlink="">
      <xdr:nvSpPr>
        <xdr:cNvPr id="11831" name="フローチャート : 判断 567"/>
        <xdr:cNvSpPr/>
      </xdr:nvSpPr>
      <xdr:spPr>
        <a:xfrm>
          <a:off x="15430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97790</xdr:colOff>
      <xdr:row>54</xdr:row>
      <xdr:rowOff>121920</xdr:rowOff>
    </xdr:from>
    <xdr:to>
      <xdr:col>22</xdr:col>
      <xdr:colOff>632460</xdr:colOff>
      <xdr:row>56</xdr:row>
      <xdr:rowOff>37465</xdr:rowOff>
    </xdr:to>
    <xdr:sp macro="" textlink="">
      <xdr:nvSpPr>
        <xdr:cNvPr id="11832" name="テキスト ボックス 568"/>
        <xdr:cNvSpPr txBox="1"/>
      </xdr:nvSpPr>
      <xdr:spPr>
        <a:xfrm>
          <a:off x="15213965" y="9380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twoCellAnchor>
  <xdr:twoCellAnchor>
    <xdr:from>
      <xdr:col>19</xdr:col>
      <xdr:colOff>644525</xdr:colOff>
      <xdr:row>58</xdr:row>
      <xdr:rowOff>64770</xdr:rowOff>
    </xdr:from>
    <xdr:to>
      <xdr:col>21</xdr:col>
      <xdr:colOff>161925</xdr:colOff>
      <xdr:row>58</xdr:row>
      <xdr:rowOff>67945</xdr:rowOff>
    </xdr:to>
    <xdr:cxnSp macro="">
      <xdr:nvCxnSpPr>
        <xdr:cNvPr id="11833" name="直線コネクタ 569"/>
        <xdr:cNvCxnSpPr/>
      </xdr:nvCxnSpPr>
      <xdr:spPr>
        <a:xfrm>
          <a:off x="13703300" y="100088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12065</xdr:rowOff>
    </xdr:from>
    <xdr:to>
      <xdr:col>21</xdr:col>
      <xdr:colOff>212725</xdr:colOff>
      <xdr:row>56</xdr:row>
      <xdr:rowOff>113665</xdr:rowOff>
    </xdr:to>
    <xdr:sp macro="" textlink="">
      <xdr:nvSpPr>
        <xdr:cNvPr id="11834" name="フローチャート : 判断 570"/>
        <xdr:cNvSpPr/>
      </xdr:nvSpPr>
      <xdr:spPr>
        <a:xfrm>
          <a:off x="14541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580390</xdr:colOff>
      <xdr:row>54</xdr:row>
      <xdr:rowOff>130175</xdr:rowOff>
    </xdr:from>
    <xdr:to>
      <xdr:col>21</xdr:col>
      <xdr:colOff>429260</xdr:colOff>
      <xdr:row>56</xdr:row>
      <xdr:rowOff>46355</xdr:rowOff>
    </xdr:to>
    <xdr:sp macro="" textlink="">
      <xdr:nvSpPr>
        <xdr:cNvPr id="11835" name="テキスト ボックス 571"/>
        <xdr:cNvSpPr txBox="1"/>
      </xdr:nvSpPr>
      <xdr:spPr>
        <a:xfrm>
          <a:off x="14324965" y="9388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twoCellAnchor>
  <xdr:twoCellAnchor>
    <xdr:from>
      <xdr:col>18</xdr:col>
      <xdr:colOff>441325</xdr:colOff>
      <xdr:row>58</xdr:row>
      <xdr:rowOff>64770</xdr:rowOff>
    </xdr:from>
    <xdr:to>
      <xdr:col>19</xdr:col>
      <xdr:colOff>644525</xdr:colOff>
      <xdr:row>58</xdr:row>
      <xdr:rowOff>130810</xdr:rowOff>
    </xdr:to>
    <xdr:cxnSp macro="">
      <xdr:nvCxnSpPr>
        <xdr:cNvPr id="11836" name="直線コネクタ 572"/>
        <xdr:cNvCxnSpPr/>
      </xdr:nvCxnSpPr>
      <xdr:spPr>
        <a:xfrm flipV="1">
          <a:off x="12814300" y="1000887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36830</xdr:rowOff>
    </xdr:from>
    <xdr:to>
      <xdr:col>20</xdr:col>
      <xdr:colOff>9525</xdr:colOff>
      <xdr:row>56</xdr:row>
      <xdr:rowOff>138430</xdr:rowOff>
    </xdr:to>
    <xdr:sp macro="" textlink="">
      <xdr:nvSpPr>
        <xdr:cNvPr id="11837" name="フローチャート : 判断 573"/>
        <xdr:cNvSpPr/>
      </xdr:nvSpPr>
      <xdr:spPr>
        <a:xfrm>
          <a:off x="13652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377190</xdr:colOff>
      <xdr:row>54</xdr:row>
      <xdr:rowOff>154940</xdr:rowOff>
    </xdr:from>
    <xdr:to>
      <xdr:col>20</xdr:col>
      <xdr:colOff>226060</xdr:colOff>
      <xdr:row>56</xdr:row>
      <xdr:rowOff>70485</xdr:rowOff>
    </xdr:to>
    <xdr:sp macro="" textlink="">
      <xdr:nvSpPr>
        <xdr:cNvPr id="11838" name="テキスト ボックス 574"/>
        <xdr:cNvSpPr txBox="1"/>
      </xdr:nvSpPr>
      <xdr:spPr>
        <a:xfrm>
          <a:off x="13435965" y="9413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twoCellAnchor>
  <xdr:twoCellAnchor>
    <xdr:from>
      <xdr:col>18</xdr:col>
      <xdr:colOff>390525</xdr:colOff>
      <xdr:row>56</xdr:row>
      <xdr:rowOff>76200</xdr:rowOff>
    </xdr:from>
    <xdr:to>
      <xdr:col>18</xdr:col>
      <xdr:colOff>492125</xdr:colOff>
      <xdr:row>57</xdr:row>
      <xdr:rowOff>6350</xdr:rowOff>
    </xdr:to>
    <xdr:sp macro="" textlink="">
      <xdr:nvSpPr>
        <xdr:cNvPr id="11839" name="フローチャート : 判断 575"/>
        <xdr:cNvSpPr/>
      </xdr:nvSpPr>
      <xdr:spPr>
        <a:xfrm>
          <a:off x="12763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173990</xdr:colOff>
      <xdr:row>55</xdr:row>
      <xdr:rowOff>22860</xdr:rowOff>
    </xdr:from>
    <xdr:to>
      <xdr:col>19</xdr:col>
      <xdr:colOff>22860</xdr:colOff>
      <xdr:row>56</xdr:row>
      <xdr:rowOff>110490</xdr:rowOff>
    </xdr:to>
    <xdr:sp macro="" textlink="">
      <xdr:nvSpPr>
        <xdr:cNvPr id="11840" name="テキスト ボックス 576"/>
        <xdr:cNvSpPr txBox="1"/>
      </xdr:nvSpPr>
      <xdr:spPr>
        <a:xfrm>
          <a:off x="12546965" y="945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twoCellAnchor>
  <xdr:twoCellAnchor editAs="oneCell">
    <xdr:from>
      <xdr:col>23</xdr:col>
      <xdr:colOff>327025</xdr:colOff>
      <xdr:row>61</xdr:row>
      <xdr:rowOff>80010</xdr:rowOff>
    </xdr:from>
    <xdr:to>
      <xdr:col>24</xdr:col>
      <xdr:colOff>402590</xdr:colOff>
      <xdr:row>62</xdr:row>
      <xdr:rowOff>167640</xdr:rowOff>
    </xdr:to>
    <xdr:sp macro="" textlink="">
      <xdr:nvSpPr>
        <xdr:cNvPr id="11841" name="テキスト ボックス 577"/>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22</xdr:col>
      <xdr:colOff>173990</xdr:colOff>
      <xdr:row>61</xdr:row>
      <xdr:rowOff>80010</xdr:rowOff>
    </xdr:from>
    <xdr:to>
      <xdr:col>23</xdr:col>
      <xdr:colOff>250190</xdr:colOff>
      <xdr:row>62</xdr:row>
      <xdr:rowOff>167640</xdr:rowOff>
    </xdr:to>
    <xdr:sp macro="" textlink="">
      <xdr:nvSpPr>
        <xdr:cNvPr id="11842" name="テキスト ボックス 578"/>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20</xdr:col>
      <xdr:colOff>657225</xdr:colOff>
      <xdr:row>61</xdr:row>
      <xdr:rowOff>80010</xdr:rowOff>
    </xdr:from>
    <xdr:to>
      <xdr:col>22</xdr:col>
      <xdr:colOff>46990</xdr:colOff>
      <xdr:row>62</xdr:row>
      <xdr:rowOff>167640</xdr:rowOff>
    </xdr:to>
    <xdr:sp macro="" textlink="">
      <xdr:nvSpPr>
        <xdr:cNvPr id="11843" name="テキスト ボックス 579"/>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19</xdr:col>
      <xdr:colOff>454025</xdr:colOff>
      <xdr:row>61</xdr:row>
      <xdr:rowOff>80010</xdr:rowOff>
    </xdr:from>
    <xdr:to>
      <xdr:col>20</xdr:col>
      <xdr:colOff>529590</xdr:colOff>
      <xdr:row>62</xdr:row>
      <xdr:rowOff>167640</xdr:rowOff>
    </xdr:to>
    <xdr:sp macro="" textlink="">
      <xdr:nvSpPr>
        <xdr:cNvPr id="11844" name="テキスト ボックス 580"/>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18</xdr:col>
      <xdr:colOff>250825</xdr:colOff>
      <xdr:row>61</xdr:row>
      <xdr:rowOff>80010</xdr:rowOff>
    </xdr:from>
    <xdr:to>
      <xdr:col>19</xdr:col>
      <xdr:colOff>326390</xdr:colOff>
      <xdr:row>62</xdr:row>
      <xdr:rowOff>167640</xdr:rowOff>
    </xdr:to>
    <xdr:sp macro="" textlink="">
      <xdr:nvSpPr>
        <xdr:cNvPr id="11845" name="テキスト ボックス 581"/>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23</xdr:col>
      <xdr:colOff>466725</xdr:colOff>
      <xdr:row>58</xdr:row>
      <xdr:rowOff>10160</xdr:rowOff>
    </xdr:from>
    <xdr:to>
      <xdr:col>23</xdr:col>
      <xdr:colOff>568325</xdr:colOff>
      <xdr:row>58</xdr:row>
      <xdr:rowOff>111760</xdr:rowOff>
    </xdr:to>
    <xdr:sp macro="" textlink="">
      <xdr:nvSpPr>
        <xdr:cNvPr id="11846" name="円/楕円 582"/>
        <xdr:cNvSpPr/>
      </xdr:nvSpPr>
      <xdr:spPr>
        <a:xfrm>
          <a:off x="16268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568325</xdr:colOff>
      <xdr:row>57</xdr:row>
      <xdr:rowOff>96520</xdr:rowOff>
    </xdr:from>
    <xdr:to>
      <xdr:col>24</xdr:col>
      <xdr:colOff>417195</xdr:colOff>
      <xdr:row>59</xdr:row>
      <xdr:rowOff>12700</xdr:rowOff>
    </xdr:to>
    <xdr:sp macro="" textlink="">
      <xdr:nvSpPr>
        <xdr:cNvPr id="11847" name="教育費該当値テキスト"/>
        <xdr:cNvSpPr txBox="1"/>
      </xdr:nvSpPr>
      <xdr:spPr>
        <a:xfrm>
          <a:off x="16370300" y="986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28,146</a:t>
          </a:r>
          <a:endParaRPr kumimoji="1" lang="ja-JP" altLang="en-US" sz="1000" b="1">
            <a:solidFill>
              <a:srgbClr val="FF0000"/>
            </a:solidFill>
            <a:latin typeface="ＭＳ Ｐゴシック"/>
          </a:endParaRPr>
        </a:p>
      </xdr:txBody>
    </xdr:sp>
    <xdr:clientData/>
  </xdr:twoCellAnchor>
  <xdr:twoCellAnchor>
    <xdr:from>
      <xdr:col>22</xdr:col>
      <xdr:colOff>314325</xdr:colOff>
      <xdr:row>58</xdr:row>
      <xdr:rowOff>36830</xdr:rowOff>
    </xdr:from>
    <xdr:to>
      <xdr:col>22</xdr:col>
      <xdr:colOff>415925</xdr:colOff>
      <xdr:row>58</xdr:row>
      <xdr:rowOff>138430</xdr:rowOff>
    </xdr:to>
    <xdr:sp macro="" textlink="">
      <xdr:nvSpPr>
        <xdr:cNvPr id="11848" name="円/楕円 584"/>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97790</xdr:colOff>
      <xdr:row>58</xdr:row>
      <xdr:rowOff>129540</xdr:rowOff>
    </xdr:from>
    <xdr:to>
      <xdr:col>22</xdr:col>
      <xdr:colOff>632460</xdr:colOff>
      <xdr:row>60</xdr:row>
      <xdr:rowOff>45720</xdr:rowOff>
    </xdr:to>
    <xdr:sp macro="" textlink="">
      <xdr:nvSpPr>
        <xdr:cNvPr id="11849" name="テキスト ボックス 585"/>
        <xdr:cNvSpPr txBox="1"/>
      </xdr:nvSpPr>
      <xdr:spPr>
        <a:xfrm>
          <a:off x="15213965"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26,727</a:t>
          </a:r>
          <a:endParaRPr kumimoji="1" lang="ja-JP" altLang="en-US" sz="1000" b="1">
            <a:solidFill>
              <a:srgbClr val="FF0000"/>
            </a:solidFill>
            <a:latin typeface="ＭＳ Ｐゴシック"/>
          </a:endParaRPr>
        </a:p>
      </xdr:txBody>
    </xdr:sp>
    <xdr:clientData/>
  </xdr:twoCellAnchor>
  <xdr:twoCellAnchor>
    <xdr:from>
      <xdr:col>21</xdr:col>
      <xdr:colOff>111125</xdr:colOff>
      <xdr:row>58</xdr:row>
      <xdr:rowOff>17780</xdr:rowOff>
    </xdr:from>
    <xdr:to>
      <xdr:col>21</xdr:col>
      <xdr:colOff>212725</xdr:colOff>
      <xdr:row>58</xdr:row>
      <xdr:rowOff>118745</xdr:rowOff>
    </xdr:to>
    <xdr:sp macro="" textlink="">
      <xdr:nvSpPr>
        <xdr:cNvPr id="11850" name="円/楕円 586"/>
        <xdr:cNvSpPr/>
      </xdr:nvSpPr>
      <xdr:spPr>
        <a:xfrm>
          <a:off x="14541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580390</xdr:colOff>
      <xdr:row>58</xdr:row>
      <xdr:rowOff>109855</xdr:rowOff>
    </xdr:from>
    <xdr:to>
      <xdr:col>21</xdr:col>
      <xdr:colOff>429260</xdr:colOff>
      <xdr:row>60</xdr:row>
      <xdr:rowOff>25400</xdr:rowOff>
    </xdr:to>
    <xdr:sp macro="" textlink="">
      <xdr:nvSpPr>
        <xdr:cNvPr id="11851" name="テキスト ボックス 587"/>
        <xdr:cNvSpPr txBox="1"/>
      </xdr:nvSpPr>
      <xdr:spPr>
        <a:xfrm>
          <a:off x="14324965" y="10053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27,755</a:t>
          </a:r>
          <a:endParaRPr kumimoji="1" lang="ja-JP" altLang="en-US" sz="1000" b="1">
            <a:solidFill>
              <a:srgbClr val="FF0000"/>
            </a:solidFill>
            <a:latin typeface="ＭＳ Ｐゴシック"/>
          </a:endParaRPr>
        </a:p>
      </xdr:txBody>
    </xdr:sp>
    <xdr:clientData/>
  </xdr:twoCellAnchor>
  <xdr:twoCellAnchor>
    <xdr:from>
      <xdr:col>19</xdr:col>
      <xdr:colOff>593725</xdr:colOff>
      <xdr:row>58</xdr:row>
      <xdr:rowOff>13970</xdr:rowOff>
    </xdr:from>
    <xdr:to>
      <xdr:col>20</xdr:col>
      <xdr:colOff>9525</xdr:colOff>
      <xdr:row>58</xdr:row>
      <xdr:rowOff>115570</xdr:rowOff>
    </xdr:to>
    <xdr:sp macro="" textlink="">
      <xdr:nvSpPr>
        <xdr:cNvPr id="11852" name="円/楕円 588"/>
        <xdr:cNvSpPr/>
      </xdr:nvSpPr>
      <xdr:spPr>
        <a:xfrm>
          <a:off x="13652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377190</xdr:colOff>
      <xdr:row>58</xdr:row>
      <xdr:rowOff>106680</xdr:rowOff>
    </xdr:from>
    <xdr:to>
      <xdr:col>20</xdr:col>
      <xdr:colOff>226060</xdr:colOff>
      <xdr:row>60</xdr:row>
      <xdr:rowOff>22860</xdr:rowOff>
    </xdr:to>
    <xdr:sp macro="" textlink="">
      <xdr:nvSpPr>
        <xdr:cNvPr id="11853" name="テキスト ボックス 589"/>
        <xdr:cNvSpPr txBox="1"/>
      </xdr:nvSpPr>
      <xdr:spPr>
        <a:xfrm>
          <a:off x="13435965" y="1005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27,939</a:t>
          </a:r>
          <a:endParaRPr kumimoji="1" lang="ja-JP" altLang="en-US" sz="1000" b="1">
            <a:solidFill>
              <a:srgbClr val="FF0000"/>
            </a:solidFill>
            <a:latin typeface="ＭＳ Ｐゴシック"/>
          </a:endParaRPr>
        </a:p>
      </xdr:txBody>
    </xdr:sp>
    <xdr:clientData/>
  </xdr:twoCellAnchor>
  <xdr:twoCellAnchor>
    <xdr:from>
      <xdr:col>18</xdr:col>
      <xdr:colOff>390525</xdr:colOff>
      <xdr:row>58</xdr:row>
      <xdr:rowOff>80010</xdr:rowOff>
    </xdr:from>
    <xdr:to>
      <xdr:col>18</xdr:col>
      <xdr:colOff>492125</xdr:colOff>
      <xdr:row>59</xdr:row>
      <xdr:rowOff>10160</xdr:rowOff>
    </xdr:to>
    <xdr:sp macro="" textlink="">
      <xdr:nvSpPr>
        <xdr:cNvPr id="11854" name="円/楕円 590"/>
        <xdr:cNvSpPr/>
      </xdr:nvSpPr>
      <xdr:spPr>
        <a:xfrm>
          <a:off x="12763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173990</xdr:colOff>
      <xdr:row>59</xdr:row>
      <xdr:rowOff>1270</xdr:rowOff>
    </xdr:from>
    <xdr:to>
      <xdr:col>19</xdr:col>
      <xdr:colOff>22860</xdr:colOff>
      <xdr:row>60</xdr:row>
      <xdr:rowOff>88900</xdr:rowOff>
    </xdr:to>
    <xdr:sp macro="" textlink="">
      <xdr:nvSpPr>
        <xdr:cNvPr id="11855" name="テキスト ボックス 591"/>
        <xdr:cNvSpPr txBox="1"/>
      </xdr:nvSpPr>
      <xdr:spPr>
        <a:xfrm>
          <a:off x="12546965" y="10116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24,469</a:t>
          </a:r>
          <a:endParaRPr kumimoji="1" lang="ja-JP" altLang="en-US" sz="1000" b="1">
            <a:solidFill>
              <a:srgbClr val="FF0000"/>
            </a:solidFill>
            <a:latin typeface="ＭＳ Ｐゴシック"/>
          </a:endParaRPr>
        </a:p>
      </xdr:txBody>
    </xdr:sp>
    <xdr:clientData/>
  </xdr:twoCellAnchor>
  <xdr:twoCellAnchor>
    <xdr:from>
      <xdr:col>18</xdr:col>
      <xdr:colOff>73025</xdr:colOff>
      <xdr:row>63</xdr:row>
      <xdr:rowOff>57150</xdr:rowOff>
    </xdr:from>
    <xdr:to>
      <xdr:col>24</xdr:col>
      <xdr:colOff>644525</xdr:colOff>
      <xdr:row>65</xdr:row>
      <xdr:rowOff>31750</xdr:rowOff>
    </xdr:to>
    <xdr:sp macro="" textlink="">
      <xdr:nvSpPr>
        <xdr:cNvPr id="11856"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1857"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1858"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1859"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1860"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1861"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1862"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1863"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34925</xdr:colOff>
      <xdr:row>67</xdr:row>
      <xdr:rowOff>6350</xdr:rowOff>
    </xdr:from>
    <xdr:to>
      <xdr:col>18</xdr:col>
      <xdr:colOff>384175</xdr:colOff>
      <xdr:row>68</xdr:row>
      <xdr:rowOff>59690</xdr:rowOff>
    </xdr:to>
    <xdr:sp macro="" textlink="">
      <xdr:nvSpPr>
        <xdr:cNvPr id="11864" name="テキスト ボックス 60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73025</xdr:colOff>
      <xdr:row>81</xdr:row>
      <xdr:rowOff>82550</xdr:rowOff>
    </xdr:from>
    <xdr:to>
      <xdr:col>24</xdr:col>
      <xdr:colOff>644525</xdr:colOff>
      <xdr:row>81</xdr:row>
      <xdr:rowOff>82550</xdr:rowOff>
    </xdr:to>
    <xdr:cxnSp macro="">
      <xdr:nvCxnSpPr>
        <xdr:cNvPr id="11865"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11866"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78</xdr:row>
      <xdr:rowOff>73660</xdr:rowOff>
    </xdr:from>
    <xdr:to>
      <xdr:col>18</xdr:col>
      <xdr:colOff>72390</xdr:colOff>
      <xdr:row>79</xdr:row>
      <xdr:rowOff>161290</xdr:rowOff>
    </xdr:to>
    <xdr:sp macro="" textlink="">
      <xdr:nvSpPr>
        <xdr:cNvPr id="11867" name="テキスト ボックス 603"/>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18</xdr:col>
      <xdr:colOff>73025</xdr:colOff>
      <xdr:row>77</xdr:row>
      <xdr:rowOff>6350</xdr:rowOff>
    </xdr:from>
    <xdr:to>
      <xdr:col>24</xdr:col>
      <xdr:colOff>644525</xdr:colOff>
      <xdr:row>77</xdr:row>
      <xdr:rowOff>6350</xdr:rowOff>
    </xdr:to>
    <xdr:cxnSp macro="">
      <xdr:nvCxnSpPr>
        <xdr:cNvPr id="11868"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76</xdr:row>
      <xdr:rowOff>35560</xdr:rowOff>
    </xdr:from>
    <xdr:to>
      <xdr:col>18</xdr:col>
      <xdr:colOff>73025</xdr:colOff>
      <xdr:row>77</xdr:row>
      <xdr:rowOff>123190</xdr:rowOff>
    </xdr:to>
    <xdr:sp macro="" textlink="">
      <xdr:nvSpPr>
        <xdr:cNvPr id="11869" name="テキスト ボックス 605"/>
        <xdr:cNvSpPr txBox="1"/>
      </xdr:nvSpPr>
      <xdr:spPr>
        <a:xfrm>
          <a:off x="11978640" y="1306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twoCellAnchor>
  <xdr:twoCellAnchor>
    <xdr:from>
      <xdr:col>18</xdr:col>
      <xdr:colOff>73025</xdr:colOff>
      <xdr:row>74</xdr:row>
      <xdr:rowOff>139700</xdr:rowOff>
    </xdr:from>
    <xdr:to>
      <xdr:col>24</xdr:col>
      <xdr:colOff>644525</xdr:colOff>
      <xdr:row>74</xdr:row>
      <xdr:rowOff>139700</xdr:rowOff>
    </xdr:to>
    <xdr:cxnSp macro="">
      <xdr:nvCxnSpPr>
        <xdr:cNvPr id="11870"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73</xdr:row>
      <xdr:rowOff>168910</xdr:rowOff>
    </xdr:from>
    <xdr:to>
      <xdr:col>18</xdr:col>
      <xdr:colOff>73025</xdr:colOff>
      <xdr:row>75</xdr:row>
      <xdr:rowOff>84455</xdr:rowOff>
    </xdr:to>
    <xdr:sp macro="" textlink="">
      <xdr:nvSpPr>
        <xdr:cNvPr id="11871" name="テキスト ボックス 607"/>
        <xdr:cNvSpPr txBox="1"/>
      </xdr:nvSpPr>
      <xdr:spPr>
        <a:xfrm>
          <a:off x="11978640" y="12684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twoCellAnchor>
  <xdr:twoCellAnchor>
    <xdr:from>
      <xdr:col>18</xdr:col>
      <xdr:colOff>73025</xdr:colOff>
      <xdr:row>72</xdr:row>
      <xdr:rowOff>101600</xdr:rowOff>
    </xdr:from>
    <xdr:to>
      <xdr:col>24</xdr:col>
      <xdr:colOff>644525</xdr:colOff>
      <xdr:row>72</xdr:row>
      <xdr:rowOff>101600</xdr:rowOff>
    </xdr:to>
    <xdr:cxnSp macro="">
      <xdr:nvCxnSpPr>
        <xdr:cNvPr id="11872"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300990</xdr:colOff>
      <xdr:row>71</xdr:row>
      <xdr:rowOff>130810</xdr:rowOff>
    </xdr:from>
    <xdr:to>
      <xdr:col>18</xdr:col>
      <xdr:colOff>73025</xdr:colOff>
      <xdr:row>73</xdr:row>
      <xdr:rowOff>46990</xdr:rowOff>
    </xdr:to>
    <xdr:sp macro="" textlink="">
      <xdr:nvSpPr>
        <xdr:cNvPr id="11873" name="テキスト ボックス 609"/>
        <xdr:cNvSpPr txBox="1"/>
      </xdr:nvSpPr>
      <xdr:spPr>
        <a:xfrm>
          <a:off x="11978640" y="1230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twoCellAnchor>
  <xdr:twoCellAnchor>
    <xdr:from>
      <xdr:col>18</xdr:col>
      <xdr:colOff>73025</xdr:colOff>
      <xdr:row>70</xdr:row>
      <xdr:rowOff>63500</xdr:rowOff>
    </xdr:from>
    <xdr:to>
      <xdr:col>24</xdr:col>
      <xdr:colOff>644525</xdr:colOff>
      <xdr:row>70</xdr:row>
      <xdr:rowOff>63500</xdr:rowOff>
    </xdr:to>
    <xdr:cxnSp macro="">
      <xdr:nvCxnSpPr>
        <xdr:cNvPr id="11874"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69</xdr:row>
      <xdr:rowOff>92710</xdr:rowOff>
    </xdr:from>
    <xdr:to>
      <xdr:col>18</xdr:col>
      <xdr:colOff>72390</xdr:colOff>
      <xdr:row>71</xdr:row>
      <xdr:rowOff>8890</xdr:rowOff>
    </xdr:to>
    <xdr:sp macro="" textlink="">
      <xdr:nvSpPr>
        <xdr:cNvPr id="11875" name="テキスト ボックス 611"/>
        <xdr:cNvSpPr txBox="1"/>
      </xdr:nvSpPr>
      <xdr:spPr>
        <a:xfrm>
          <a:off x="1191387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twoCellAnchor>
  <xdr:twoCellAnchor>
    <xdr:from>
      <xdr:col>18</xdr:col>
      <xdr:colOff>73025</xdr:colOff>
      <xdr:row>68</xdr:row>
      <xdr:rowOff>25400</xdr:rowOff>
    </xdr:from>
    <xdr:to>
      <xdr:col>24</xdr:col>
      <xdr:colOff>644525</xdr:colOff>
      <xdr:row>68</xdr:row>
      <xdr:rowOff>25400</xdr:rowOff>
    </xdr:to>
    <xdr:cxnSp macro="">
      <xdr:nvCxnSpPr>
        <xdr:cNvPr id="11876"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67</xdr:row>
      <xdr:rowOff>54610</xdr:rowOff>
    </xdr:from>
    <xdr:to>
      <xdr:col>18</xdr:col>
      <xdr:colOff>72390</xdr:colOff>
      <xdr:row>68</xdr:row>
      <xdr:rowOff>141605</xdr:rowOff>
    </xdr:to>
    <xdr:sp macro="" textlink="">
      <xdr:nvSpPr>
        <xdr:cNvPr id="11877" name="テキスト ボックス 613"/>
        <xdr:cNvSpPr txBox="1"/>
      </xdr:nvSpPr>
      <xdr:spPr>
        <a:xfrm>
          <a:off x="11913870"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187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142240</xdr:rowOff>
    </xdr:from>
    <xdr:to>
      <xdr:col>23</xdr:col>
      <xdr:colOff>516890</xdr:colOff>
      <xdr:row>79</xdr:row>
      <xdr:rowOff>44450</xdr:rowOff>
    </xdr:to>
    <xdr:cxnSp macro="">
      <xdr:nvCxnSpPr>
        <xdr:cNvPr id="11879" name="直線コネクタ 615"/>
        <xdr:cNvCxnSpPr/>
      </xdr:nvCxnSpPr>
      <xdr:spPr>
        <a:xfrm flipV="1">
          <a:off x="16317595" y="1214374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79</xdr:row>
      <xdr:rowOff>48260</xdr:rowOff>
    </xdr:from>
    <xdr:to>
      <xdr:col>24</xdr:col>
      <xdr:colOff>132080</xdr:colOff>
      <xdr:row>80</xdr:row>
      <xdr:rowOff>135890</xdr:rowOff>
    </xdr:to>
    <xdr:sp macro="" textlink="">
      <xdr:nvSpPr>
        <xdr:cNvPr id="1188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23</xdr:col>
      <xdr:colOff>428625</xdr:colOff>
      <xdr:row>79</xdr:row>
      <xdr:rowOff>44450</xdr:rowOff>
    </xdr:from>
    <xdr:to>
      <xdr:col>23</xdr:col>
      <xdr:colOff>606425</xdr:colOff>
      <xdr:row>79</xdr:row>
      <xdr:rowOff>44450</xdr:rowOff>
    </xdr:to>
    <xdr:cxnSp macro="">
      <xdr:nvCxnSpPr>
        <xdr:cNvPr id="11881" name="直線コネクタ 61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69</xdr:row>
      <xdr:rowOff>88900</xdr:rowOff>
    </xdr:from>
    <xdr:to>
      <xdr:col>24</xdr:col>
      <xdr:colOff>417195</xdr:colOff>
      <xdr:row>71</xdr:row>
      <xdr:rowOff>4445</xdr:rowOff>
    </xdr:to>
    <xdr:sp macro="" textlink="">
      <xdr:nvSpPr>
        <xdr:cNvPr id="11882" name="災害復旧費最大値テキスト"/>
        <xdr:cNvSpPr txBox="1"/>
      </xdr:nvSpPr>
      <xdr:spPr>
        <a:xfrm>
          <a:off x="16370300" y="11918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twoCellAnchor>
  <xdr:twoCellAnchor>
    <xdr:from>
      <xdr:col>23</xdr:col>
      <xdr:colOff>428625</xdr:colOff>
      <xdr:row>70</xdr:row>
      <xdr:rowOff>142240</xdr:rowOff>
    </xdr:from>
    <xdr:to>
      <xdr:col>23</xdr:col>
      <xdr:colOff>606425</xdr:colOff>
      <xdr:row>70</xdr:row>
      <xdr:rowOff>142240</xdr:rowOff>
    </xdr:to>
    <xdr:cxnSp macro="">
      <xdr:nvCxnSpPr>
        <xdr:cNvPr id="11883" name="直線コネクタ 619"/>
        <xdr:cNvCxnSpPr/>
      </xdr:nvCxnSpPr>
      <xdr:spPr>
        <a:xfrm>
          <a:off x="16230600" y="1214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100965</xdr:rowOff>
    </xdr:from>
    <xdr:to>
      <xdr:col>23</xdr:col>
      <xdr:colOff>517525</xdr:colOff>
      <xdr:row>78</xdr:row>
      <xdr:rowOff>135255</xdr:rowOff>
    </xdr:to>
    <xdr:cxnSp macro="">
      <xdr:nvCxnSpPr>
        <xdr:cNvPr id="11884" name="直線コネクタ 620"/>
        <xdr:cNvCxnSpPr/>
      </xdr:nvCxnSpPr>
      <xdr:spPr>
        <a:xfrm flipV="1">
          <a:off x="15481300" y="134740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78</xdr:row>
      <xdr:rowOff>86360</xdr:rowOff>
    </xdr:from>
    <xdr:to>
      <xdr:col>24</xdr:col>
      <xdr:colOff>260985</xdr:colOff>
      <xdr:row>80</xdr:row>
      <xdr:rowOff>1905</xdr:rowOff>
    </xdr:to>
    <xdr:sp macro="" textlink="">
      <xdr:nvSpPr>
        <xdr:cNvPr id="11885" name="災害復旧費平均値テキスト"/>
        <xdr:cNvSpPr txBox="1"/>
      </xdr:nvSpPr>
      <xdr:spPr>
        <a:xfrm>
          <a:off x="16370300" y="1345946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twoCellAnchor>
  <xdr:twoCellAnchor>
    <xdr:from>
      <xdr:col>23</xdr:col>
      <xdr:colOff>466725</xdr:colOff>
      <xdr:row>78</xdr:row>
      <xdr:rowOff>107315</xdr:rowOff>
    </xdr:from>
    <xdr:to>
      <xdr:col>23</xdr:col>
      <xdr:colOff>568325</xdr:colOff>
      <xdr:row>79</xdr:row>
      <xdr:rowOff>37465</xdr:rowOff>
    </xdr:to>
    <xdr:sp macro="" textlink="">
      <xdr:nvSpPr>
        <xdr:cNvPr id="11886" name="フローチャート : 判断 622"/>
        <xdr:cNvSpPr/>
      </xdr:nvSpPr>
      <xdr:spPr>
        <a:xfrm>
          <a:off x="162687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135255</xdr:rowOff>
    </xdr:from>
    <xdr:to>
      <xdr:col>22</xdr:col>
      <xdr:colOff>365125</xdr:colOff>
      <xdr:row>78</xdr:row>
      <xdr:rowOff>168910</xdr:rowOff>
    </xdr:to>
    <xdr:cxnSp macro="">
      <xdr:nvCxnSpPr>
        <xdr:cNvPr id="11887" name="直線コネクタ 623"/>
        <xdr:cNvCxnSpPr/>
      </xdr:nvCxnSpPr>
      <xdr:spPr>
        <a:xfrm flipV="1">
          <a:off x="14592300" y="135083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13335</xdr:rowOff>
    </xdr:from>
    <xdr:to>
      <xdr:col>22</xdr:col>
      <xdr:colOff>415925</xdr:colOff>
      <xdr:row>76</xdr:row>
      <xdr:rowOff>114935</xdr:rowOff>
    </xdr:to>
    <xdr:sp macro="" textlink="">
      <xdr:nvSpPr>
        <xdr:cNvPr id="11888" name="フローチャート : 判断 624"/>
        <xdr:cNvSpPr/>
      </xdr:nvSpPr>
      <xdr:spPr>
        <a:xfrm>
          <a:off x="15430500" y="1304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130175</xdr:colOff>
      <xdr:row>74</xdr:row>
      <xdr:rowOff>132080</xdr:rowOff>
    </xdr:from>
    <xdr:to>
      <xdr:col>22</xdr:col>
      <xdr:colOff>599440</xdr:colOff>
      <xdr:row>76</xdr:row>
      <xdr:rowOff>47625</xdr:rowOff>
    </xdr:to>
    <xdr:sp macro="" textlink="">
      <xdr:nvSpPr>
        <xdr:cNvPr id="11889" name="テキスト ボックス 625"/>
        <xdr:cNvSpPr txBox="1"/>
      </xdr:nvSpPr>
      <xdr:spPr>
        <a:xfrm>
          <a:off x="15246350" y="12819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twoCellAnchor>
  <xdr:twoCellAnchor>
    <xdr:from>
      <xdr:col>19</xdr:col>
      <xdr:colOff>644525</xdr:colOff>
      <xdr:row>78</xdr:row>
      <xdr:rowOff>123190</xdr:rowOff>
    </xdr:from>
    <xdr:to>
      <xdr:col>21</xdr:col>
      <xdr:colOff>161925</xdr:colOff>
      <xdr:row>78</xdr:row>
      <xdr:rowOff>168910</xdr:rowOff>
    </xdr:to>
    <xdr:cxnSp macro="">
      <xdr:nvCxnSpPr>
        <xdr:cNvPr id="11890" name="直線コネクタ 626"/>
        <xdr:cNvCxnSpPr/>
      </xdr:nvCxnSpPr>
      <xdr:spPr>
        <a:xfrm>
          <a:off x="13703300" y="13496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148590</xdr:rowOff>
    </xdr:from>
    <xdr:to>
      <xdr:col>21</xdr:col>
      <xdr:colOff>212725</xdr:colOff>
      <xdr:row>76</xdr:row>
      <xdr:rowOff>78740</xdr:rowOff>
    </xdr:to>
    <xdr:sp macro="" textlink="">
      <xdr:nvSpPr>
        <xdr:cNvPr id="11891" name="フローチャート : 判断 627"/>
        <xdr:cNvSpPr/>
      </xdr:nvSpPr>
      <xdr:spPr>
        <a:xfrm>
          <a:off x="14541500" y="130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612775</xdr:colOff>
      <xdr:row>74</xdr:row>
      <xdr:rowOff>95250</xdr:rowOff>
    </xdr:from>
    <xdr:to>
      <xdr:col>21</xdr:col>
      <xdr:colOff>396240</xdr:colOff>
      <xdr:row>76</xdr:row>
      <xdr:rowOff>11430</xdr:rowOff>
    </xdr:to>
    <xdr:sp macro="" textlink="">
      <xdr:nvSpPr>
        <xdr:cNvPr id="11892" name="テキスト ボックス 628"/>
        <xdr:cNvSpPr txBox="1"/>
      </xdr:nvSpPr>
      <xdr:spPr>
        <a:xfrm>
          <a:off x="14357350" y="12782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twoCellAnchor>
  <xdr:twoCellAnchor>
    <xdr:from>
      <xdr:col>18</xdr:col>
      <xdr:colOff>441325</xdr:colOff>
      <xdr:row>78</xdr:row>
      <xdr:rowOff>123190</xdr:rowOff>
    </xdr:from>
    <xdr:to>
      <xdr:col>19</xdr:col>
      <xdr:colOff>644525</xdr:colOff>
      <xdr:row>79</xdr:row>
      <xdr:rowOff>44450</xdr:rowOff>
    </xdr:to>
    <xdr:cxnSp macro="">
      <xdr:nvCxnSpPr>
        <xdr:cNvPr id="11893" name="直線コネクタ 629"/>
        <xdr:cNvCxnSpPr/>
      </xdr:nvCxnSpPr>
      <xdr:spPr>
        <a:xfrm flipV="1">
          <a:off x="12814300" y="1349629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67945</xdr:rowOff>
    </xdr:from>
    <xdr:to>
      <xdr:col>20</xdr:col>
      <xdr:colOff>9525</xdr:colOff>
      <xdr:row>75</xdr:row>
      <xdr:rowOff>169545</xdr:rowOff>
    </xdr:to>
    <xdr:sp macro="" textlink="">
      <xdr:nvSpPr>
        <xdr:cNvPr id="11894" name="フローチャート : 判断 630"/>
        <xdr:cNvSpPr/>
      </xdr:nvSpPr>
      <xdr:spPr>
        <a:xfrm>
          <a:off x="13652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409575</xdr:colOff>
      <xdr:row>74</xdr:row>
      <xdr:rowOff>14605</xdr:rowOff>
    </xdr:from>
    <xdr:to>
      <xdr:col>20</xdr:col>
      <xdr:colOff>193675</xdr:colOff>
      <xdr:row>75</xdr:row>
      <xdr:rowOff>102235</xdr:rowOff>
    </xdr:to>
    <xdr:sp macro="" textlink="">
      <xdr:nvSpPr>
        <xdr:cNvPr id="11895" name="テキスト ボックス 631"/>
        <xdr:cNvSpPr txBox="1"/>
      </xdr:nvSpPr>
      <xdr:spPr>
        <a:xfrm>
          <a:off x="13468350" y="12701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twoCellAnchor>
  <xdr:twoCellAnchor>
    <xdr:from>
      <xdr:col>18</xdr:col>
      <xdr:colOff>390525</xdr:colOff>
      <xdr:row>76</xdr:row>
      <xdr:rowOff>36830</xdr:rowOff>
    </xdr:from>
    <xdr:to>
      <xdr:col>18</xdr:col>
      <xdr:colOff>492125</xdr:colOff>
      <xdr:row>76</xdr:row>
      <xdr:rowOff>138430</xdr:rowOff>
    </xdr:to>
    <xdr:sp macro="" textlink="">
      <xdr:nvSpPr>
        <xdr:cNvPr id="11896" name="フローチャート : 判断 632"/>
        <xdr:cNvSpPr/>
      </xdr:nvSpPr>
      <xdr:spPr>
        <a:xfrm>
          <a:off x="12763500" y="1306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206375</xdr:colOff>
      <xdr:row>74</xdr:row>
      <xdr:rowOff>154940</xdr:rowOff>
    </xdr:from>
    <xdr:to>
      <xdr:col>18</xdr:col>
      <xdr:colOff>676275</xdr:colOff>
      <xdr:row>76</xdr:row>
      <xdr:rowOff>70485</xdr:rowOff>
    </xdr:to>
    <xdr:sp macro="" textlink="">
      <xdr:nvSpPr>
        <xdr:cNvPr id="11897" name="テキスト ボックス 633"/>
        <xdr:cNvSpPr txBox="1"/>
      </xdr:nvSpPr>
      <xdr:spPr>
        <a:xfrm>
          <a:off x="12579350" y="12842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twoCellAnchor>
  <xdr:twoCellAnchor editAs="oneCell">
    <xdr:from>
      <xdr:col>23</xdr:col>
      <xdr:colOff>327025</xdr:colOff>
      <xdr:row>81</xdr:row>
      <xdr:rowOff>80010</xdr:rowOff>
    </xdr:from>
    <xdr:to>
      <xdr:col>24</xdr:col>
      <xdr:colOff>402590</xdr:colOff>
      <xdr:row>82</xdr:row>
      <xdr:rowOff>167640</xdr:rowOff>
    </xdr:to>
    <xdr:sp macro="" textlink="">
      <xdr:nvSpPr>
        <xdr:cNvPr id="11898" name="テキスト ボックス 634"/>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22</xdr:col>
      <xdr:colOff>173990</xdr:colOff>
      <xdr:row>81</xdr:row>
      <xdr:rowOff>80010</xdr:rowOff>
    </xdr:from>
    <xdr:to>
      <xdr:col>23</xdr:col>
      <xdr:colOff>250190</xdr:colOff>
      <xdr:row>82</xdr:row>
      <xdr:rowOff>167640</xdr:rowOff>
    </xdr:to>
    <xdr:sp macro="" textlink="">
      <xdr:nvSpPr>
        <xdr:cNvPr id="11899" name="テキスト ボックス 635"/>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20</xdr:col>
      <xdr:colOff>657225</xdr:colOff>
      <xdr:row>81</xdr:row>
      <xdr:rowOff>80010</xdr:rowOff>
    </xdr:from>
    <xdr:to>
      <xdr:col>22</xdr:col>
      <xdr:colOff>46990</xdr:colOff>
      <xdr:row>82</xdr:row>
      <xdr:rowOff>167640</xdr:rowOff>
    </xdr:to>
    <xdr:sp macro="" textlink="">
      <xdr:nvSpPr>
        <xdr:cNvPr id="11900" name="テキスト ボックス 636"/>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19</xdr:col>
      <xdr:colOff>454025</xdr:colOff>
      <xdr:row>81</xdr:row>
      <xdr:rowOff>80010</xdr:rowOff>
    </xdr:from>
    <xdr:to>
      <xdr:col>20</xdr:col>
      <xdr:colOff>529590</xdr:colOff>
      <xdr:row>82</xdr:row>
      <xdr:rowOff>167640</xdr:rowOff>
    </xdr:to>
    <xdr:sp macro="" textlink="">
      <xdr:nvSpPr>
        <xdr:cNvPr id="11901" name="テキスト ボックス 637"/>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18</xdr:col>
      <xdr:colOff>250825</xdr:colOff>
      <xdr:row>81</xdr:row>
      <xdr:rowOff>80010</xdr:rowOff>
    </xdr:from>
    <xdr:to>
      <xdr:col>19</xdr:col>
      <xdr:colOff>326390</xdr:colOff>
      <xdr:row>82</xdr:row>
      <xdr:rowOff>167640</xdr:rowOff>
    </xdr:to>
    <xdr:sp macro="" textlink="">
      <xdr:nvSpPr>
        <xdr:cNvPr id="11902" name="テキスト ボックス 638"/>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23</xdr:col>
      <xdr:colOff>466725</xdr:colOff>
      <xdr:row>78</xdr:row>
      <xdr:rowOff>50165</xdr:rowOff>
    </xdr:from>
    <xdr:to>
      <xdr:col>23</xdr:col>
      <xdr:colOff>568325</xdr:colOff>
      <xdr:row>78</xdr:row>
      <xdr:rowOff>151765</xdr:rowOff>
    </xdr:to>
    <xdr:sp macro="" textlink="">
      <xdr:nvSpPr>
        <xdr:cNvPr id="11903" name="円/楕円 639"/>
        <xdr:cNvSpPr/>
      </xdr:nvSpPr>
      <xdr:spPr>
        <a:xfrm>
          <a:off x="162687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568325</xdr:colOff>
      <xdr:row>77</xdr:row>
      <xdr:rowOff>9525</xdr:rowOff>
    </xdr:from>
    <xdr:to>
      <xdr:col>24</xdr:col>
      <xdr:colOff>260985</xdr:colOff>
      <xdr:row>78</xdr:row>
      <xdr:rowOff>96520</xdr:rowOff>
    </xdr:to>
    <xdr:sp macro="" textlink="">
      <xdr:nvSpPr>
        <xdr:cNvPr id="11904" name="災害復旧費該当値テキスト"/>
        <xdr:cNvSpPr txBox="1"/>
      </xdr:nvSpPr>
      <xdr:spPr>
        <a:xfrm>
          <a:off x="16370300" y="13211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twoCellAnchor>
  <xdr:twoCellAnchor>
    <xdr:from>
      <xdr:col>22</xdr:col>
      <xdr:colOff>314325</xdr:colOff>
      <xdr:row>78</xdr:row>
      <xdr:rowOff>84455</xdr:rowOff>
    </xdr:from>
    <xdr:to>
      <xdr:col>22</xdr:col>
      <xdr:colOff>415925</xdr:colOff>
      <xdr:row>79</xdr:row>
      <xdr:rowOff>14605</xdr:rowOff>
    </xdr:to>
    <xdr:sp macro="" textlink="">
      <xdr:nvSpPr>
        <xdr:cNvPr id="11905" name="円/楕円 641"/>
        <xdr:cNvSpPr/>
      </xdr:nvSpPr>
      <xdr:spPr>
        <a:xfrm>
          <a:off x="15430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175895</xdr:colOff>
      <xdr:row>79</xdr:row>
      <xdr:rowOff>6350</xdr:rowOff>
    </xdr:from>
    <xdr:to>
      <xdr:col>22</xdr:col>
      <xdr:colOff>553720</xdr:colOff>
      <xdr:row>80</xdr:row>
      <xdr:rowOff>93345</xdr:rowOff>
    </xdr:to>
    <xdr:sp macro="" textlink="">
      <xdr:nvSpPr>
        <xdr:cNvPr id="11906" name="テキスト ボックス 642"/>
        <xdr:cNvSpPr txBox="1"/>
      </xdr:nvSpPr>
      <xdr:spPr>
        <a:xfrm>
          <a:off x="15292070" y="135509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twoCellAnchor>
  <xdr:twoCellAnchor>
    <xdr:from>
      <xdr:col>21</xdr:col>
      <xdr:colOff>111125</xdr:colOff>
      <xdr:row>78</xdr:row>
      <xdr:rowOff>118110</xdr:rowOff>
    </xdr:from>
    <xdr:to>
      <xdr:col>21</xdr:col>
      <xdr:colOff>212725</xdr:colOff>
      <xdr:row>79</xdr:row>
      <xdr:rowOff>48260</xdr:rowOff>
    </xdr:to>
    <xdr:sp macro="" textlink="">
      <xdr:nvSpPr>
        <xdr:cNvPr id="11907" name="円/楕円 643"/>
        <xdr:cNvSpPr/>
      </xdr:nvSpPr>
      <xdr:spPr>
        <a:xfrm>
          <a:off x="145415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658495</xdr:colOff>
      <xdr:row>79</xdr:row>
      <xdr:rowOff>39370</xdr:rowOff>
    </xdr:from>
    <xdr:to>
      <xdr:col>21</xdr:col>
      <xdr:colOff>350520</xdr:colOff>
      <xdr:row>80</xdr:row>
      <xdr:rowOff>127000</xdr:rowOff>
    </xdr:to>
    <xdr:sp macro="" textlink="">
      <xdr:nvSpPr>
        <xdr:cNvPr id="11908" name="テキスト ボックス 644"/>
        <xdr:cNvSpPr txBox="1"/>
      </xdr:nvSpPr>
      <xdr:spPr>
        <a:xfrm>
          <a:off x="14403070" y="135839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twoCellAnchor>
  <xdr:twoCellAnchor>
    <xdr:from>
      <xdr:col>19</xdr:col>
      <xdr:colOff>593725</xdr:colOff>
      <xdr:row>78</xdr:row>
      <xdr:rowOff>72390</xdr:rowOff>
    </xdr:from>
    <xdr:to>
      <xdr:col>20</xdr:col>
      <xdr:colOff>9525</xdr:colOff>
      <xdr:row>79</xdr:row>
      <xdr:rowOff>2540</xdr:rowOff>
    </xdr:to>
    <xdr:sp macro="" textlink="">
      <xdr:nvSpPr>
        <xdr:cNvPr id="11909" name="円/楕円 645"/>
        <xdr:cNvSpPr/>
      </xdr:nvSpPr>
      <xdr:spPr>
        <a:xfrm>
          <a:off x="13652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455295</xdr:colOff>
      <xdr:row>78</xdr:row>
      <xdr:rowOff>165100</xdr:rowOff>
    </xdr:from>
    <xdr:to>
      <xdr:col>20</xdr:col>
      <xdr:colOff>147320</xdr:colOff>
      <xdr:row>80</xdr:row>
      <xdr:rowOff>81280</xdr:rowOff>
    </xdr:to>
    <xdr:sp macro="" textlink="">
      <xdr:nvSpPr>
        <xdr:cNvPr id="11910" name="テキスト ボックス 646"/>
        <xdr:cNvSpPr txBox="1"/>
      </xdr:nvSpPr>
      <xdr:spPr>
        <a:xfrm>
          <a:off x="13514070" y="135382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twoCellAnchor>
  <xdr:twoCellAnchor>
    <xdr:from>
      <xdr:col>18</xdr:col>
      <xdr:colOff>390525</xdr:colOff>
      <xdr:row>78</xdr:row>
      <xdr:rowOff>165100</xdr:rowOff>
    </xdr:from>
    <xdr:to>
      <xdr:col>18</xdr:col>
      <xdr:colOff>492125</xdr:colOff>
      <xdr:row>79</xdr:row>
      <xdr:rowOff>95250</xdr:rowOff>
    </xdr:to>
    <xdr:sp macro="" textlink="">
      <xdr:nvSpPr>
        <xdr:cNvPr id="11911"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316865</xdr:colOff>
      <xdr:row>79</xdr:row>
      <xdr:rowOff>86360</xdr:rowOff>
    </xdr:from>
    <xdr:to>
      <xdr:col>18</xdr:col>
      <xdr:colOff>566420</xdr:colOff>
      <xdr:row>81</xdr:row>
      <xdr:rowOff>1905</xdr:rowOff>
    </xdr:to>
    <xdr:sp macro="" textlink="">
      <xdr:nvSpPr>
        <xdr:cNvPr id="11912" name="テキスト ボックス 648"/>
        <xdr:cNvSpPr txBox="1"/>
      </xdr:nvSpPr>
      <xdr:spPr>
        <a:xfrm>
          <a:off x="12689840" y="13630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18</xdr:col>
      <xdr:colOff>73025</xdr:colOff>
      <xdr:row>83</xdr:row>
      <xdr:rowOff>57150</xdr:rowOff>
    </xdr:from>
    <xdr:to>
      <xdr:col>24</xdr:col>
      <xdr:colOff>644525</xdr:colOff>
      <xdr:row>85</xdr:row>
      <xdr:rowOff>31750</xdr:rowOff>
    </xdr:to>
    <xdr:sp macro="" textlink="">
      <xdr:nvSpPr>
        <xdr:cNvPr id="11913"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1914"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1915"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1916"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1917"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1918"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1919"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1920"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34925</xdr:colOff>
      <xdr:row>87</xdr:row>
      <xdr:rowOff>6350</xdr:rowOff>
    </xdr:from>
    <xdr:to>
      <xdr:col>18</xdr:col>
      <xdr:colOff>384175</xdr:colOff>
      <xdr:row>88</xdr:row>
      <xdr:rowOff>59690</xdr:rowOff>
    </xdr:to>
    <xdr:sp macro="" textlink="">
      <xdr:nvSpPr>
        <xdr:cNvPr id="11921" name="テキスト ボックス 65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73025</xdr:colOff>
      <xdr:row>101</xdr:row>
      <xdr:rowOff>82550</xdr:rowOff>
    </xdr:from>
    <xdr:to>
      <xdr:col>24</xdr:col>
      <xdr:colOff>644525</xdr:colOff>
      <xdr:row>101</xdr:row>
      <xdr:rowOff>82550</xdr:rowOff>
    </xdr:to>
    <xdr:cxnSp macro="">
      <xdr:nvCxnSpPr>
        <xdr:cNvPr id="11922"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99060</xdr:rowOff>
    </xdr:from>
    <xdr:to>
      <xdr:col>24</xdr:col>
      <xdr:colOff>644525</xdr:colOff>
      <xdr:row>99</xdr:row>
      <xdr:rowOff>99060</xdr:rowOff>
    </xdr:to>
    <xdr:cxnSp macro="">
      <xdr:nvCxnSpPr>
        <xdr:cNvPr id="11923"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98</xdr:row>
      <xdr:rowOff>128270</xdr:rowOff>
    </xdr:from>
    <xdr:to>
      <xdr:col>18</xdr:col>
      <xdr:colOff>72390</xdr:colOff>
      <xdr:row>100</xdr:row>
      <xdr:rowOff>44450</xdr:rowOff>
    </xdr:to>
    <xdr:sp macro="" textlink="">
      <xdr:nvSpPr>
        <xdr:cNvPr id="11924" name="テキスト ボックス 660"/>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18</xdr:col>
      <xdr:colOff>73025</xdr:colOff>
      <xdr:row>97</xdr:row>
      <xdr:rowOff>114935</xdr:rowOff>
    </xdr:from>
    <xdr:to>
      <xdr:col>24</xdr:col>
      <xdr:colOff>644525</xdr:colOff>
      <xdr:row>97</xdr:row>
      <xdr:rowOff>114935</xdr:rowOff>
    </xdr:to>
    <xdr:cxnSp macro="">
      <xdr:nvCxnSpPr>
        <xdr:cNvPr id="11925"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96</xdr:row>
      <xdr:rowOff>144145</xdr:rowOff>
    </xdr:from>
    <xdr:to>
      <xdr:col>18</xdr:col>
      <xdr:colOff>72390</xdr:colOff>
      <xdr:row>98</xdr:row>
      <xdr:rowOff>59690</xdr:rowOff>
    </xdr:to>
    <xdr:sp macro="" textlink="">
      <xdr:nvSpPr>
        <xdr:cNvPr id="11926" name="テキスト ボックス 662"/>
        <xdr:cNvSpPr txBox="1"/>
      </xdr:nvSpPr>
      <xdr:spPr>
        <a:xfrm>
          <a:off x="11913870"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18</xdr:col>
      <xdr:colOff>73025</xdr:colOff>
      <xdr:row>95</xdr:row>
      <xdr:rowOff>132080</xdr:rowOff>
    </xdr:from>
    <xdr:to>
      <xdr:col>24</xdr:col>
      <xdr:colOff>644525</xdr:colOff>
      <xdr:row>95</xdr:row>
      <xdr:rowOff>132080</xdr:rowOff>
    </xdr:to>
    <xdr:cxnSp macro="">
      <xdr:nvCxnSpPr>
        <xdr:cNvPr id="11927"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94</xdr:row>
      <xdr:rowOff>160655</xdr:rowOff>
    </xdr:from>
    <xdr:to>
      <xdr:col>18</xdr:col>
      <xdr:colOff>72390</xdr:colOff>
      <xdr:row>96</xdr:row>
      <xdr:rowOff>76835</xdr:rowOff>
    </xdr:to>
    <xdr:sp macro="" textlink="">
      <xdr:nvSpPr>
        <xdr:cNvPr id="11928" name="テキスト ボックス 664"/>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18</xdr:col>
      <xdr:colOff>73025</xdr:colOff>
      <xdr:row>93</xdr:row>
      <xdr:rowOff>147955</xdr:rowOff>
    </xdr:from>
    <xdr:to>
      <xdr:col>24</xdr:col>
      <xdr:colOff>644525</xdr:colOff>
      <xdr:row>93</xdr:row>
      <xdr:rowOff>147955</xdr:rowOff>
    </xdr:to>
    <xdr:cxnSp macro="">
      <xdr:nvCxnSpPr>
        <xdr:cNvPr id="11929"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93</xdr:row>
      <xdr:rowOff>6350</xdr:rowOff>
    </xdr:from>
    <xdr:to>
      <xdr:col>18</xdr:col>
      <xdr:colOff>72390</xdr:colOff>
      <xdr:row>94</xdr:row>
      <xdr:rowOff>93345</xdr:rowOff>
    </xdr:to>
    <xdr:sp macro="" textlink="">
      <xdr:nvSpPr>
        <xdr:cNvPr id="11930" name="テキスト ボックス 666"/>
        <xdr:cNvSpPr txBox="1"/>
      </xdr:nvSpPr>
      <xdr:spPr>
        <a:xfrm>
          <a:off x="11913870"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18</xdr:col>
      <xdr:colOff>73025</xdr:colOff>
      <xdr:row>91</xdr:row>
      <xdr:rowOff>164465</xdr:rowOff>
    </xdr:from>
    <xdr:to>
      <xdr:col>24</xdr:col>
      <xdr:colOff>644525</xdr:colOff>
      <xdr:row>91</xdr:row>
      <xdr:rowOff>164465</xdr:rowOff>
    </xdr:to>
    <xdr:cxnSp macro="">
      <xdr:nvCxnSpPr>
        <xdr:cNvPr id="11931"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91</xdr:row>
      <xdr:rowOff>22225</xdr:rowOff>
    </xdr:from>
    <xdr:to>
      <xdr:col>18</xdr:col>
      <xdr:colOff>72390</xdr:colOff>
      <xdr:row>92</xdr:row>
      <xdr:rowOff>109220</xdr:rowOff>
    </xdr:to>
    <xdr:sp macro="" textlink="">
      <xdr:nvSpPr>
        <xdr:cNvPr id="11932" name="テキスト ボックス 668"/>
        <xdr:cNvSpPr txBox="1"/>
      </xdr:nvSpPr>
      <xdr:spPr>
        <a:xfrm>
          <a:off x="1191387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twoCellAnchor>
  <xdr:twoCellAnchor>
    <xdr:from>
      <xdr:col>18</xdr:col>
      <xdr:colOff>73025</xdr:colOff>
      <xdr:row>90</xdr:row>
      <xdr:rowOff>8890</xdr:rowOff>
    </xdr:from>
    <xdr:to>
      <xdr:col>24</xdr:col>
      <xdr:colOff>644525</xdr:colOff>
      <xdr:row>90</xdr:row>
      <xdr:rowOff>8890</xdr:rowOff>
    </xdr:to>
    <xdr:cxnSp macro="">
      <xdr:nvCxnSpPr>
        <xdr:cNvPr id="11933"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89</xdr:row>
      <xdr:rowOff>38100</xdr:rowOff>
    </xdr:from>
    <xdr:to>
      <xdr:col>18</xdr:col>
      <xdr:colOff>72390</xdr:colOff>
      <xdr:row>90</xdr:row>
      <xdr:rowOff>125730</xdr:rowOff>
    </xdr:to>
    <xdr:sp macro="" textlink="">
      <xdr:nvSpPr>
        <xdr:cNvPr id="11934" name="テキスト ボックス 670"/>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18</xdr:col>
      <xdr:colOff>73025</xdr:colOff>
      <xdr:row>88</xdr:row>
      <xdr:rowOff>25400</xdr:rowOff>
    </xdr:from>
    <xdr:to>
      <xdr:col>24</xdr:col>
      <xdr:colOff>644525</xdr:colOff>
      <xdr:row>88</xdr:row>
      <xdr:rowOff>25400</xdr:rowOff>
    </xdr:to>
    <xdr:cxnSp macro="">
      <xdr:nvCxnSpPr>
        <xdr:cNvPr id="11935"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87</xdr:row>
      <xdr:rowOff>54610</xdr:rowOff>
    </xdr:from>
    <xdr:to>
      <xdr:col>18</xdr:col>
      <xdr:colOff>72390</xdr:colOff>
      <xdr:row>88</xdr:row>
      <xdr:rowOff>141605</xdr:rowOff>
    </xdr:to>
    <xdr:sp macro="" textlink="">
      <xdr:nvSpPr>
        <xdr:cNvPr id="11936"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193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164465</xdr:rowOff>
    </xdr:from>
    <xdr:to>
      <xdr:col>23</xdr:col>
      <xdr:colOff>516890</xdr:colOff>
      <xdr:row>98</xdr:row>
      <xdr:rowOff>101600</xdr:rowOff>
    </xdr:to>
    <xdr:cxnSp macro="">
      <xdr:nvCxnSpPr>
        <xdr:cNvPr id="11938" name="直線コネクタ 674"/>
        <xdr:cNvCxnSpPr/>
      </xdr:nvCxnSpPr>
      <xdr:spPr>
        <a:xfrm flipV="1">
          <a:off x="16317595" y="154235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98</xdr:row>
      <xdr:rowOff>105410</xdr:rowOff>
    </xdr:from>
    <xdr:to>
      <xdr:col>24</xdr:col>
      <xdr:colOff>417195</xdr:colOff>
      <xdr:row>100</xdr:row>
      <xdr:rowOff>21590</xdr:rowOff>
    </xdr:to>
    <xdr:sp macro="" textlink="">
      <xdr:nvSpPr>
        <xdr:cNvPr id="11939" name="公債費最小値テキスト"/>
        <xdr:cNvSpPr txBox="1"/>
      </xdr:nvSpPr>
      <xdr:spPr>
        <a:xfrm>
          <a:off x="16370300" y="1690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twoCellAnchor>
  <xdr:twoCellAnchor>
    <xdr:from>
      <xdr:col>23</xdr:col>
      <xdr:colOff>428625</xdr:colOff>
      <xdr:row>98</xdr:row>
      <xdr:rowOff>101600</xdr:rowOff>
    </xdr:from>
    <xdr:to>
      <xdr:col>23</xdr:col>
      <xdr:colOff>606425</xdr:colOff>
      <xdr:row>98</xdr:row>
      <xdr:rowOff>101600</xdr:rowOff>
    </xdr:to>
    <xdr:cxnSp macro="">
      <xdr:nvCxnSpPr>
        <xdr:cNvPr id="11940" name="直線コネクタ 676"/>
        <xdr:cNvCxnSpPr/>
      </xdr:nvCxnSpPr>
      <xdr:spPr>
        <a:xfrm>
          <a:off x="16230600" y="1690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88</xdr:row>
      <xdr:rowOff>111125</xdr:rowOff>
    </xdr:from>
    <xdr:to>
      <xdr:col>24</xdr:col>
      <xdr:colOff>481330</xdr:colOff>
      <xdr:row>90</xdr:row>
      <xdr:rowOff>26670</xdr:rowOff>
    </xdr:to>
    <xdr:sp macro="" textlink="">
      <xdr:nvSpPr>
        <xdr:cNvPr id="11941" name="公債費最大値テキスト"/>
        <xdr:cNvSpPr txBox="1"/>
      </xdr:nvSpPr>
      <xdr:spPr>
        <a:xfrm>
          <a:off x="16370300" y="15198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twoCellAnchor>
  <xdr:twoCellAnchor>
    <xdr:from>
      <xdr:col>23</xdr:col>
      <xdr:colOff>428625</xdr:colOff>
      <xdr:row>89</xdr:row>
      <xdr:rowOff>164465</xdr:rowOff>
    </xdr:from>
    <xdr:to>
      <xdr:col>23</xdr:col>
      <xdr:colOff>606425</xdr:colOff>
      <xdr:row>89</xdr:row>
      <xdr:rowOff>164465</xdr:rowOff>
    </xdr:to>
    <xdr:cxnSp macro="">
      <xdr:nvCxnSpPr>
        <xdr:cNvPr id="11942" name="直線コネクタ 678"/>
        <xdr:cNvCxnSpPr/>
      </xdr:nvCxnSpPr>
      <xdr:spPr>
        <a:xfrm>
          <a:off x="16230600" y="1542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20955</xdr:rowOff>
    </xdr:from>
    <xdr:to>
      <xdr:col>23</xdr:col>
      <xdr:colOff>517525</xdr:colOff>
      <xdr:row>95</xdr:row>
      <xdr:rowOff>105410</xdr:rowOff>
    </xdr:to>
    <xdr:cxnSp macro="">
      <xdr:nvCxnSpPr>
        <xdr:cNvPr id="11943" name="直線コネクタ 679"/>
        <xdr:cNvCxnSpPr/>
      </xdr:nvCxnSpPr>
      <xdr:spPr>
        <a:xfrm>
          <a:off x="15481300" y="1630870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95</xdr:row>
      <xdr:rowOff>140970</xdr:rowOff>
    </xdr:from>
    <xdr:to>
      <xdr:col>24</xdr:col>
      <xdr:colOff>417195</xdr:colOff>
      <xdr:row>97</xdr:row>
      <xdr:rowOff>57150</xdr:rowOff>
    </xdr:to>
    <xdr:sp macro="" textlink="">
      <xdr:nvSpPr>
        <xdr:cNvPr id="11944" name="公債費平均値テキスト"/>
        <xdr:cNvSpPr txBox="1"/>
      </xdr:nvSpPr>
      <xdr:spPr>
        <a:xfrm>
          <a:off x="16370300" y="16428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twoCellAnchor>
  <xdr:twoCellAnchor>
    <xdr:from>
      <xdr:col>23</xdr:col>
      <xdr:colOff>466725</xdr:colOff>
      <xdr:row>95</xdr:row>
      <xdr:rowOff>162560</xdr:rowOff>
    </xdr:from>
    <xdr:to>
      <xdr:col>23</xdr:col>
      <xdr:colOff>568325</xdr:colOff>
      <xdr:row>96</xdr:row>
      <xdr:rowOff>92710</xdr:rowOff>
    </xdr:to>
    <xdr:sp macro="" textlink="">
      <xdr:nvSpPr>
        <xdr:cNvPr id="11945" name="フローチャート : 判断 681"/>
        <xdr:cNvSpPr/>
      </xdr:nvSpPr>
      <xdr:spPr>
        <a:xfrm>
          <a:off x="162687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8255</xdr:rowOff>
    </xdr:from>
    <xdr:to>
      <xdr:col>22</xdr:col>
      <xdr:colOff>365125</xdr:colOff>
      <xdr:row>95</xdr:row>
      <xdr:rowOff>20955</xdr:rowOff>
    </xdr:to>
    <xdr:cxnSp macro="">
      <xdr:nvCxnSpPr>
        <xdr:cNvPr id="11946" name="直線コネクタ 682"/>
        <xdr:cNvCxnSpPr/>
      </xdr:nvCxnSpPr>
      <xdr:spPr>
        <a:xfrm>
          <a:off x="14592300" y="162960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170180</xdr:rowOff>
    </xdr:from>
    <xdr:to>
      <xdr:col>22</xdr:col>
      <xdr:colOff>415925</xdr:colOff>
      <xdr:row>95</xdr:row>
      <xdr:rowOff>100330</xdr:rowOff>
    </xdr:to>
    <xdr:sp macro="" textlink="">
      <xdr:nvSpPr>
        <xdr:cNvPr id="11947" name="フローチャート : 判断 683"/>
        <xdr:cNvSpPr/>
      </xdr:nvSpPr>
      <xdr:spPr>
        <a:xfrm>
          <a:off x="154305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97790</xdr:colOff>
      <xdr:row>95</xdr:row>
      <xdr:rowOff>91440</xdr:rowOff>
    </xdr:from>
    <xdr:to>
      <xdr:col>22</xdr:col>
      <xdr:colOff>632460</xdr:colOff>
      <xdr:row>97</xdr:row>
      <xdr:rowOff>7620</xdr:rowOff>
    </xdr:to>
    <xdr:sp macro="" textlink="">
      <xdr:nvSpPr>
        <xdr:cNvPr id="11948" name="テキスト ボックス 684"/>
        <xdr:cNvSpPr txBox="1"/>
      </xdr:nvSpPr>
      <xdr:spPr>
        <a:xfrm>
          <a:off x="15213965" y="16379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twoCellAnchor>
  <xdr:twoCellAnchor>
    <xdr:from>
      <xdr:col>19</xdr:col>
      <xdr:colOff>644525</xdr:colOff>
      <xdr:row>94</xdr:row>
      <xdr:rowOff>153670</xdr:rowOff>
    </xdr:from>
    <xdr:to>
      <xdr:col>21</xdr:col>
      <xdr:colOff>161925</xdr:colOff>
      <xdr:row>95</xdr:row>
      <xdr:rowOff>8255</xdr:rowOff>
    </xdr:to>
    <xdr:cxnSp macro="">
      <xdr:nvCxnSpPr>
        <xdr:cNvPr id="11949" name="直線コネクタ 685"/>
        <xdr:cNvCxnSpPr/>
      </xdr:nvCxnSpPr>
      <xdr:spPr>
        <a:xfrm>
          <a:off x="13703300" y="162699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1905</xdr:rowOff>
    </xdr:from>
    <xdr:to>
      <xdr:col>21</xdr:col>
      <xdr:colOff>212725</xdr:colOff>
      <xdr:row>95</xdr:row>
      <xdr:rowOff>103505</xdr:rowOff>
    </xdr:to>
    <xdr:sp macro="" textlink="">
      <xdr:nvSpPr>
        <xdr:cNvPr id="11950" name="フローチャート : 判断 686"/>
        <xdr:cNvSpPr/>
      </xdr:nvSpPr>
      <xdr:spPr>
        <a:xfrm>
          <a:off x="14541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580390</xdr:colOff>
      <xdr:row>95</xdr:row>
      <xdr:rowOff>94615</xdr:rowOff>
    </xdr:from>
    <xdr:to>
      <xdr:col>21</xdr:col>
      <xdr:colOff>429260</xdr:colOff>
      <xdr:row>97</xdr:row>
      <xdr:rowOff>10795</xdr:rowOff>
    </xdr:to>
    <xdr:sp macro="" textlink="">
      <xdr:nvSpPr>
        <xdr:cNvPr id="11951" name="テキスト ボックス 687"/>
        <xdr:cNvSpPr txBox="1"/>
      </xdr:nvSpPr>
      <xdr:spPr>
        <a:xfrm>
          <a:off x="14324965" y="16382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twoCellAnchor>
  <xdr:twoCellAnchor>
    <xdr:from>
      <xdr:col>18</xdr:col>
      <xdr:colOff>441325</xdr:colOff>
      <xdr:row>94</xdr:row>
      <xdr:rowOff>106680</xdr:rowOff>
    </xdr:from>
    <xdr:to>
      <xdr:col>19</xdr:col>
      <xdr:colOff>644525</xdr:colOff>
      <xdr:row>94</xdr:row>
      <xdr:rowOff>153670</xdr:rowOff>
    </xdr:to>
    <xdr:cxnSp macro="">
      <xdr:nvCxnSpPr>
        <xdr:cNvPr id="11952" name="直線コネクタ 688"/>
        <xdr:cNvCxnSpPr/>
      </xdr:nvCxnSpPr>
      <xdr:spPr>
        <a:xfrm>
          <a:off x="12814300" y="162229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170815</xdr:rowOff>
    </xdr:from>
    <xdr:to>
      <xdr:col>20</xdr:col>
      <xdr:colOff>9525</xdr:colOff>
      <xdr:row>95</xdr:row>
      <xdr:rowOff>100965</xdr:rowOff>
    </xdr:to>
    <xdr:sp macro="" textlink="">
      <xdr:nvSpPr>
        <xdr:cNvPr id="11953" name="フローチャート : 判断 689"/>
        <xdr:cNvSpPr/>
      </xdr:nvSpPr>
      <xdr:spPr>
        <a:xfrm>
          <a:off x="13652500" y="162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377190</xdr:colOff>
      <xdr:row>95</xdr:row>
      <xdr:rowOff>92075</xdr:rowOff>
    </xdr:from>
    <xdr:to>
      <xdr:col>20</xdr:col>
      <xdr:colOff>226060</xdr:colOff>
      <xdr:row>97</xdr:row>
      <xdr:rowOff>8255</xdr:rowOff>
    </xdr:to>
    <xdr:sp macro="" textlink="">
      <xdr:nvSpPr>
        <xdr:cNvPr id="11954" name="テキスト ボックス 690"/>
        <xdr:cNvSpPr txBox="1"/>
      </xdr:nvSpPr>
      <xdr:spPr>
        <a:xfrm>
          <a:off x="13435965" y="16379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twoCellAnchor>
  <xdr:twoCellAnchor>
    <xdr:from>
      <xdr:col>18</xdr:col>
      <xdr:colOff>390525</xdr:colOff>
      <xdr:row>94</xdr:row>
      <xdr:rowOff>152400</xdr:rowOff>
    </xdr:from>
    <xdr:to>
      <xdr:col>18</xdr:col>
      <xdr:colOff>492125</xdr:colOff>
      <xdr:row>95</xdr:row>
      <xdr:rowOff>82550</xdr:rowOff>
    </xdr:to>
    <xdr:sp macro="" textlink="">
      <xdr:nvSpPr>
        <xdr:cNvPr id="11955" name="フローチャート : 判断 691"/>
        <xdr:cNvSpPr/>
      </xdr:nvSpPr>
      <xdr:spPr>
        <a:xfrm>
          <a:off x="12763500" y="162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173990</xdr:colOff>
      <xdr:row>95</xdr:row>
      <xdr:rowOff>73660</xdr:rowOff>
    </xdr:from>
    <xdr:to>
      <xdr:col>19</xdr:col>
      <xdr:colOff>22860</xdr:colOff>
      <xdr:row>96</xdr:row>
      <xdr:rowOff>161290</xdr:rowOff>
    </xdr:to>
    <xdr:sp macro="" textlink="">
      <xdr:nvSpPr>
        <xdr:cNvPr id="11956" name="テキスト ボックス 692"/>
        <xdr:cNvSpPr txBox="1"/>
      </xdr:nvSpPr>
      <xdr:spPr>
        <a:xfrm>
          <a:off x="12546965" y="16361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twoCellAnchor>
  <xdr:twoCellAnchor editAs="oneCell">
    <xdr:from>
      <xdr:col>23</xdr:col>
      <xdr:colOff>327025</xdr:colOff>
      <xdr:row>101</xdr:row>
      <xdr:rowOff>80010</xdr:rowOff>
    </xdr:from>
    <xdr:to>
      <xdr:col>24</xdr:col>
      <xdr:colOff>402590</xdr:colOff>
      <xdr:row>102</xdr:row>
      <xdr:rowOff>167640</xdr:rowOff>
    </xdr:to>
    <xdr:sp macro="" textlink="">
      <xdr:nvSpPr>
        <xdr:cNvPr id="11957" name="テキスト ボックス 69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22</xdr:col>
      <xdr:colOff>173990</xdr:colOff>
      <xdr:row>101</xdr:row>
      <xdr:rowOff>80010</xdr:rowOff>
    </xdr:from>
    <xdr:to>
      <xdr:col>23</xdr:col>
      <xdr:colOff>250190</xdr:colOff>
      <xdr:row>102</xdr:row>
      <xdr:rowOff>167640</xdr:rowOff>
    </xdr:to>
    <xdr:sp macro="" textlink="">
      <xdr:nvSpPr>
        <xdr:cNvPr id="11958" name="テキスト ボックス 69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20</xdr:col>
      <xdr:colOff>657225</xdr:colOff>
      <xdr:row>101</xdr:row>
      <xdr:rowOff>80010</xdr:rowOff>
    </xdr:from>
    <xdr:to>
      <xdr:col>22</xdr:col>
      <xdr:colOff>46990</xdr:colOff>
      <xdr:row>102</xdr:row>
      <xdr:rowOff>167640</xdr:rowOff>
    </xdr:to>
    <xdr:sp macro="" textlink="">
      <xdr:nvSpPr>
        <xdr:cNvPr id="11959" name="テキスト ボックス 695"/>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19</xdr:col>
      <xdr:colOff>454025</xdr:colOff>
      <xdr:row>101</xdr:row>
      <xdr:rowOff>80010</xdr:rowOff>
    </xdr:from>
    <xdr:to>
      <xdr:col>20</xdr:col>
      <xdr:colOff>529590</xdr:colOff>
      <xdr:row>102</xdr:row>
      <xdr:rowOff>167640</xdr:rowOff>
    </xdr:to>
    <xdr:sp macro="" textlink="">
      <xdr:nvSpPr>
        <xdr:cNvPr id="11960" name="テキスト ボックス 696"/>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18</xdr:col>
      <xdr:colOff>250825</xdr:colOff>
      <xdr:row>101</xdr:row>
      <xdr:rowOff>80010</xdr:rowOff>
    </xdr:from>
    <xdr:to>
      <xdr:col>19</xdr:col>
      <xdr:colOff>326390</xdr:colOff>
      <xdr:row>102</xdr:row>
      <xdr:rowOff>167640</xdr:rowOff>
    </xdr:to>
    <xdr:sp macro="" textlink="">
      <xdr:nvSpPr>
        <xdr:cNvPr id="11961" name="テキスト ボックス 697"/>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23</xdr:col>
      <xdr:colOff>466725</xdr:colOff>
      <xdr:row>95</xdr:row>
      <xdr:rowOff>54610</xdr:rowOff>
    </xdr:from>
    <xdr:to>
      <xdr:col>23</xdr:col>
      <xdr:colOff>568325</xdr:colOff>
      <xdr:row>95</xdr:row>
      <xdr:rowOff>156210</xdr:rowOff>
    </xdr:to>
    <xdr:sp macro="" textlink="">
      <xdr:nvSpPr>
        <xdr:cNvPr id="11962" name="円/楕円 698"/>
        <xdr:cNvSpPr/>
      </xdr:nvSpPr>
      <xdr:spPr>
        <a:xfrm>
          <a:off x="162687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568325</xdr:colOff>
      <xdr:row>94</xdr:row>
      <xdr:rowOff>77470</xdr:rowOff>
    </xdr:from>
    <xdr:to>
      <xdr:col>24</xdr:col>
      <xdr:colOff>417195</xdr:colOff>
      <xdr:row>95</xdr:row>
      <xdr:rowOff>164465</xdr:rowOff>
    </xdr:to>
    <xdr:sp macro="" textlink="">
      <xdr:nvSpPr>
        <xdr:cNvPr id="11963" name="公債費該当値テキスト"/>
        <xdr:cNvSpPr txBox="1"/>
      </xdr:nvSpPr>
      <xdr:spPr>
        <a:xfrm>
          <a:off x="16370300" y="16193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41,614</a:t>
          </a:r>
          <a:endParaRPr kumimoji="1" lang="ja-JP" altLang="en-US" sz="1000" b="1">
            <a:solidFill>
              <a:srgbClr val="FF0000"/>
            </a:solidFill>
            <a:latin typeface="ＭＳ Ｐゴシック"/>
          </a:endParaRPr>
        </a:p>
      </xdr:txBody>
    </xdr:sp>
    <xdr:clientData/>
  </xdr:twoCellAnchor>
  <xdr:twoCellAnchor>
    <xdr:from>
      <xdr:col>22</xdr:col>
      <xdr:colOff>314325</xdr:colOff>
      <xdr:row>94</xdr:row>
      <xdr:rowOff>141605</xdr:rowOff>
    </xdr:from>
    <xdr:to>
      <xdr:col>22</xdr:col>
      <xdr:colOff>415925</xdr:colOff>
      <xdr:row>95</xdr:row>
      <xdr:rowOff>71755</xdr:rowOff>
    </xdr:to>
    <xdr:sp macro="" textlink="">
      <xdr:nvSpPr>
        <xdr:cNvPr id="11964" name="円/楕円 700"/>
        <xdr:cNvSpPr/>
      </xdr:nvSpPr>
      <xdr:spPr>
        <a:xfrm>
          <a:off x="15430500" y="16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97790</xdr:colOff>
      <xdr:row>93</xdr:row>
      <xdr:rowOff>88265</xdr:rowOff>
    </xdr:from>
    <xdr:to>
      <xdr:col>22</xdr:col>
      <xdr:colOff>632460</xdr:colOff>
      <xdr:row>95</xdr:row>
      <xdr:rowOff>3810</xdr:rowOff>
    </xdr:to>
    <xdr:sp macro="" textlink="">
      <xdr:nvSpPr>
        <xdr:cNvPr id="11965" name="テキスト ボックス 701"/>
        <xdr:cNvSpPr txBox="1"/>
      </xdr:nvSpPr>
      <xdr:spPr>
        <a:xfrm>
          <a:off x="15213965" y="16033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46,765</a:t>
          </a:r>
          <a:endParaRPr kumimoji="1" lang="ja-JP" altLang="en-US" sz="1000" b="1">
            <a:solidFill>
              <a:srgbClr val="FF0000"/>
            </a:solidFill>
            <a:latin typeface="ＭＳ Ｐゴシック"/>
          </a:endParaRPr>
        </a:p>
      </xdr:txBody>
    </xdr:sp>
    <xdr:clientData/>
  </xdr:twoCellAnchor>
  <xdr:twoCellAnchor>
    <xdr:from>
      <xdr:col>21</xdr:col>
      <xdr:colOff>111125</xdr:colOff>
      <xdr:row>94</xdr:row>
      <xdr:rowOff>128905</xdr:rowOff>
    </xdr:from>
    <xdr:to>
      <xdr:col>21</xdr:col>
      <xdr:colOff>212725</xdr:colOff>
      <xdr:row>95</xdr:row>
      <xdr:rowOff>59055</xdr:rowOff>
    </xdr:to>
    <xdr:sp macro="" textlink="">
      <xdr:nvSpPr>
        <xdr:cNvPr id="11966" name="円/楕円 702"/>
        <xdr:cNvSpPr/>
      </xdr:nvSpPr>
      <xdr:spPr>
        <a:xfrm>
          <a:off x="145415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580390</xdr:colOff>
      <xdr:row>93</xdr:row>
      <xdr:rowOff>75565</xdr:rowOff>
    </xdr:from>
    <xdr:to>
      <xdr:col>21</xdr:col>
      <xdr:colOff>429260</xdr:colOff>
      <xdr:row>94</xdr:row>
      <xdr:rowOff>162560</xdr:rowOff>
    </xdr:to>
    <xdr:sp macro="" textlink="">
      <xdr:nvSpPr>
        <xdr:cNvPr id="11967" name="テキスト ボックス 703"/>
        <xdr:cNvSpPr txBox="1"/>
      </xdr:nvSpPr>
      <xdr:spPr>
        <a:xfrm>
          <a:off x="14324965" y="16020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47,566</a:t>
          </a:r>
          <a:endParaRPr kumimoji="1" lang="ja-JP" altLang="en-US" sz="1000" b="1">
            <a:solidFill>
              <a:srgbClr val="FF0000"/>
            </a:solidFill>
            <a:latin typeface="ＭＳ Ｐゴシック"/>
          </a:endParaRPr>
        </a:p>
      </xdr:txBody>
    </xdr:sp>
    <xdr:clientData/>
  </xdr:twoCellAnchor>
  <xdr:twoCellAnchor>
    <xdr:from>
      <xdr:col>19</xdr:col>
      <xdr:colOff>593725</xdr:colOff>
      <xdr:row>94</xdr:row>
      <xdr:rowOff>102870</xdr:rowOff>
    </xdr:from>
    <xdr:to>
      <xdr:col>20</xdr:col>
      <xdr:colOff>9525</xdr:colOff>
      <xdr:row>95</xdr:row>
      <xdr:rowOff>33020</xdr:rowOff>
    </xdr:to>
    <xdr:sp macro="" textlink="">
      <xdr:nvSpPr>
        <xdr:cNvPr id="11968" name="円/楕円 704"/>
        <xdr:cNvSpPr/>
      </xdr:nvSpPr>
      <xdr:spPr>
        <a:xfrm>
          <a:off x="13652500" y="162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377190</xdr:colOff>
      <xdr:row>93</xdr:row>
      <xdr:rowOff>49530</xdr:rowOff>
    </xdr:from>
    <xdr:to>
      <xdr:col>20</xdr:col>
      <xdr:colOff>226060</xdr:colOff>
      <xdr:row>94</xdr:row>
      <xdr:rowOff>137160</xdr:rowOff>
    </xdr:to>
    <xdr:sp macro="" textlink="">
      <xdr:nvSpPr>
        <xdr:cNvPr id="11969" name="テキスト ボックス 705"/>
        <xdr:cNvSpPr txBox="1"/>
      </xdr:nvSpPr>
      <xdr:spPr>
        <a:xfrm>
          <a:off x="13435965" y="15994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49,150</a:t>
          </a:r>
          <a:endParaRPr kumimoji="1" lang="ja-JP" altLang="en-US" sz="1000" b="1">
            <a:solidFill>
              <a:srgbClr val="FF0000"/>
            </a:solidFill>
            <a:latin typeface="ＭＳ Ｐゴシック"/>
          </a:endParaRPr>
        </a:p>
      </xdr:txBody>
    </xdr:sp>
    <xdr:clientData/>
  </xdr:twoCellAnchor>
  <xdr:twoCellAnchor>
    <xdr:from>
      <xdr:col>18</xdr:col>
      <xdr:colOff>390525</xdr:colOff>
      <xdr:row>94</xdr:row>
      <xdr:rowOff>55880</xdr:rowOff>
    </xdr:from>
    <xdr:to>
      <xdr:col>18</xdr:col>
      <xdr:colOff>492125</xdr:colOff>
      <xdr:row>94</xdr:row>
      <xdr:rowOff>157480</xdr:rowOff>
    </xdr:to>
    <xdr:sp macro="" textlink="">
      <xdr:nvSpPr>
        <xdr:cNvPr id="11970" name="円/楕円 706"/>
        <xdr:cNvSpPr/>
      </xdr:nvSpPr>
      <xdr:spPr>
        <a:xfrm>
          <a:off x="12763500" y="16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173990</xdr:colOff>
      <xdr:row>93</xdr:row>
      <xdr:rowOff>2540</xdr:rowOff>
    </xdr:from>
    <xdr:to>
      <xdr:col>19</xdr:col>
      <xdr:colOff>22860</xdr:colOff>
      <xdr:row>94</xdr:row>
      <xdr:rowOff>90170</xdr:rowOff>
    </xdr:to>
    <xdr:sp macro="" textlink="">
      <xdr:nvSpPr>
        <xdr:cNvPr id="11971" name="テキスト ボックス 707"/>
        <xdr:cNvSpPr txBox="1"/>
      </xdr:nvSpPr>
      <xdr:spPr>
        <a:xfrm>
          <a:off x="12546965" y="15947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52,026</a:t>
          </a:r>
          <a:endParaRPr kumimoji="1" lang="ja-JP" altLang="en-US" sz="1000" b="1">
            <a:solidFill>
              <a:srgbClr val="FF0000"/>
            </a:solidFill>
            <a:latin typeface="ＭＳ Ｐゴシック"/>
          </a:endParaRPr>
        </a:p>
      </xdr:txBody>
    </xdr:sp>
    <xdr:clientData/>
  </xdr:twoCellAnchor>
  <xdr:twoCellAnchor>
    <xdr:from>
      <xdr:col>26</xdr:col>
      <xdr:colOff>428625</xdr:colOff>
      <xdr:row>23</xdr:row>
      <xdr:rowOff>57150</xdr:rowOff>
    </xdr:from>
    <xdr:to>
      <xdr:col>33</xdr:col>
      <xdr:colOff>314325</xdr:colOff>
      <xdr:row>25</xdr:row>
      <xdr:rowOff>31750</xdr:rowOff>
    </xdr:to>
    <xdr:sp macro="" textlink="">
      <xdr:nvSpPr>
        <xdr:cNvPr id="11972"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1973"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1974"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1975"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1976"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1977"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1978"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1979"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390525</xdr:colOff>
      <xdr:row>27</xdr:row>
      <xdr:rowOff>6350</xdr:rowOff>
    </xdr:from>
    <xdr:to>
      <xdr:col>27</xdr:col>
      <xdr:colOff>54610</xdr:colOff>
      <xdr:row>28</xdr:row>
      <xdr:rowOff>59690</xdr:rowOff>
    </xdr:to>
    <xdr:sp macro="" textlink="">
      <xdr:nvSpPr>
        <xdr:cNvPr id="11980" name="テキスト ボックス 716"/>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26</xdr:col>
      <xdr:colOff>428625</xdr:colOff>
      <xdr:row>41</xdr:row>
      <xdr:rowOff>82550</xdr:rowOff>
    </xdr:from>
    <xdr:to>
      <xdr:col>33</xdr:col>
      <xdr:colOff>314325</xdr:colOff>
      <xdr:row>41</xdr:row>
      <xdr:rowOff>82550</xdr:rowOff>
    </xdr:to>
    <xdr:cxnSp macro="">
      <xdr:nvCxnSpPr>
        <xdr:cNvPr id="11981"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11982"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37</xdr:row>
      <xdr:rowOff>168910</xdr:rowOff>
    </xdr:from>
    <xdr:to>
      <xdr:col>26</xdr:col>
      <xdr:colOff>427990</xdr:colOff>
      <xdr:row>39</xdr:row>
      <xdr:rowOff>84455</xdr:rowOff>
    </xdr:to>
    <xdr:sp macro="" textlink="">
      <xdr:nvSpPr>
        <xdr:cNvPr id="11983" name="テキスト ボックス 719"/>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26</xdr:col>
      <xdr:colOff>428625</xdr:colOff>
      <xdr:row>36</xdr:row>
      <xdr:rowOff>25400</xdr:rowOff>
    </xdr:from>
    <xdr:to>
      <xdr:col>33</xdr:col>
      <xdr:colOff>314325</xdr:colOff>
      <xdr:row>36</xdr:row>
      <xdr:rowOff>25400</xdr:rowOff>
    </xdr:to>
    <xdr:cxnSp macro="">
      <xdr:nvCxnSpPr>
        <xdr:cNvPr id="11984"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35</xdr:row>
      <xdr:rowOff>54610</xdr:rowOff>
    </xdr:from>
    <xdr:to>
      <xdr:col>26</xdr:col>
      <xdr:colOff>427990</xdr:colOff>
      <xdr:row>36</xdr:row>
      <xdr:rowOff>141605</xdr:rowOff>
    </xdr:to>
    <xdr:sp macro="" textlink="">
      <xdr:nvSpPr>
        <xdr:cNvPr id="11985" name="テキスト ボックス 721"/>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26</xdr:col>
      <xdr:colOff>428625</xdr:colOff>
      <xdr:row>33</xdr:row>
      <xdr:rowOff>82550</xdr:rowOff>
    </xdr:from>
    <xdr:to>
      <xdr:col>33</xdr:col>
      <xdr:colOff>314325</xdr:colOff>
      <xdr:row>33</xdr:row>
      <xdr:rowOff>82550</xdr:rowOff>
    </xdr:to>
    <xdr:cxnSp macro="">
      <xdr:nvCxnSpPr>
        <xdr:cNvPr id="11986"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32</xdr:row>
      <xdr:rowOff>111760</xdr:rowOff>
    </xdr:from>
    <xdr:to>
      <xdr:col>26</xdr:col>
      <xdr:colOff>427990</xdr:colOff>
      <xdr:row>34</xdr:row>
      <xdr:rowOff>27305</xdr:rowOff>
    </xdr:to>
    <xdr:sp macro="" textlink="">
      <xdr:nvSpPr>
        <xdr:cNvPr id="11987" name="テキスト ボックス 723"/>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twoCellAnchor>
  <xdr:twoCellAnchor>
    <xdr:from>
      <xdr:col>26</xdr:col>
      <xdr:colOff>428625</xdr:colOff>
      <xdr:row>30</xdr:row>
      <xdr:rowOff>139700</xdr:rowOff>
    </xdr:from>
    <xdr:to>
      <xdr:col>33</xdr:col>
      <xdr:colOff>314325</xdr:colOff>
      <xdr:row>30</xdr:row>
      <xdr:rowOff>139700</xdr:rowOff>
    </xdr:to>
    <xdr:cxnSp macro="">
      <xdr:nvCxnSpPr>
        <xdr:cNvPr id="11988"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29</xdr:row>
      <xdr:rowOff>168910</xdr:rowOff>
    </xdr:from>
    <xdr:to>
      <xdr:col>26</xdr:col>
      <xdr:colOff>427990</xdr:colOff>
      <xdr:row>31</xdr:row>
      <xdr:rowOff>84455</xdr:rowOff>
    </xdr:to>
    <xdr:sp macro="" textlink="">
      <xdr:nvSpPr>
        <xdr:cNvPr id="11989" name="テキスト ボックス 725"/>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twoCellAnchor>
  <xdr:twoCellAnchor>
    <xdr:from>
      <xdr:col>26</xdr:col>
      <xdr:colOff>428625</xdr:colOff>
      <xdr:row>28</xdr:row>
      <xdr:rowOff>25400</xdr:rowOff>
    </xdr:from>
    <xdr:to>
      <xdr:col>33</xdr:col>
      <xdr:colOff>314325</xdr:colOff>
      <xdr:row>28</xdr:row>
      <xdr:rowOff>25400</xdr:rowOff>
    </xdr:to>
    <xdr:cxnSp macro="">
      <xdr:nvCxnSpPr>
        <xdr:cNvPr id="11990"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27</xdr:row>
      <xdr:rowOff>54610</xdr:rowOff>
    </xdr:from>
    <xdr:to>
      <xdr:col>26</xdr:col>
      <xdr:colOff>427990</xdr:colOff>
      <xdr:row>28</xdr:row>
      <xdr:rowOff>141605</xdr:rowOff>
    </xdr:to>
    <xdr:sp macro="" textlink="">
      <xdr:nvSpPr>
        <xdr:cNvPr id="11991" name="テキスト ボックス 727"/>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199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33020</xdr:rowOff>
    </xdr:from>
    <xdr:to>
      <xdr:col>32</xdr:col>
      <xdr:colOff>186055</xdr:colOff>
      <xdr:row>38</xdr:row>
      <xdr:rowOff>139700</xdr:rowOff>
    </xdr:to>
    <xdr:cxnSp macro="">
      <xdr:nvCxnSpPr>
        <xdr:cNvPr id="11993" name="直線コネクタ 729"/>
        <xdr:cNvCxnSpPr/>
      </xdr:nvCxnSpPr>
      <xdr:spPr>
        <a:xfrm flipV="1">
          <a:off x="22159595" y="5519420"/>
          <a:ext cx="635"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38</xdr:row>
      <xdr:rowOff>151765</xdr:rowOff>
    </xdr:from>
    <xdr:to>
      <xdr:col>32</xdr:col>
      <xdr:colOff>487680</xdr:colOff>
      <xdr:row>40</xdr:row>
      <xdr:rowOff>67945</xdr:rowOff>
    </xdr:to>
    <xdr:sp macro="" textlink="">
      <xdr:nvSpPr>
        <xdr:cNvPr id="11994" name="諸支出金最小値テキスト"/>
        <xdr:cNvSpPr txBox="1"/>
      </xdr:nvSpPr>
      <xdr:spPr>
        <a:xfrm>
          <a:off x="22212300" y="6666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32</xdr:col>
      <xdr:colOff>98425</xdr:colOff>
      <xdr:row>38</xdr:row>
      <xdr:rowOff>139700</xdr:rowOff>
    </xdr:from>
    <xdr:to>
      <xdr:col>32</xdr:col>
      <xdr:colOff>276225</xdr:colOff>
      <xdr:row>38</xdr:row>
      <xdr:rowOff>139700</xdr:rowOff>
    </xdr:to>
    <xdr:cxnSp macro="">
      <xdr:nvCxnSpPr>
        <xdr:cNvPr id="11995"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30</xdr:row>
      <xdr:rowOff>151130</xdr:rowOff>
    </xdr:from>
    <xdr:to>
      <xdr:col>33</xdr:col>
      <xdr:colOff>21590</xdr:colOff>
      <xdr:row>32</xdr:row>
      <xdr:rowOff>67310</xdr:rowOff>
    </xdr:to>
    <xdr:sp macro="" textlink="">
      <xdr:nvSpPr>
        <xdr:cNvPr id="11996" name="諸支出金最大値テキスト"/>
        <xdr:cNvSpPr txBox="1"/>
      </xdr:nvSpPr>
      <xdr:spPr>
        <a:xfrm>
          <a:off x="22212300" y="5294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twoCellAnchor>
  <xdr:twoCellAnchor>
    <xdr:from>
      <xdr:col>32</xdr:col>
      <xdr:colOff>98425</xdr:colOff>
      <xdr:row>32</xdr:row>
      <xdr:rowOff>33020</xdr:rowOff>
    </xdr:from>
    <xdr:to>
      <xdr:col>32</xdr:col>
      <xdr:colOff>276225</xdr:colOff>
      <xdr:row>32</xdr:row>
      <xdr:rowOff>33020</xdr:rowOff>
    </xdr:to>
    <xdr:cxnSp macro="">
      <xdr:nvCxnSpPr>
        <xdr:cNvPr id="11997" name="直線コネクタ 733"/>
        <xdr:cNvCxnSpPr/>
      </xdr:nvCxnSpPr>
      <xdr:spPr>
        <a:xfrm>
          <a:off x="22072600" y="551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11998" name="直線コネクタ 73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37</xdr:row>
      <xdr:rowOff>69215</xdr:rowOff>
    </xdr:from>
    <xdr:to>
      <xdr:col>32</xdr:col>
      <xdr:colOff>551180</xdr:colOff>
      <xdr:row>38</xdr:row>
      <xdr:rowOff>156845</xdr:rowOff>
    </xdr:to>
    <xdr:sp macro="" textlink="">
      <xdr:nvSpPr>
        <xdr:cNvPr id="11999" name="諸支出金平均値テキスト"/>
        <xdr:cNvSpPr txBox="1"/>
      </xdr:nvSpPr>
      <xdr:spPr>
        <a:xfrm>
          <a:off x="22212300" y="6412865"/>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twoCellAnchor>
  <xdr:twoCellAnchor>
    <xdr:from>
      <xdr:col>32</xdr:col>
      <xdr:colOff>136525</xdr:colOff>
      <xdr:row>38</xdr:row>
      <xdr:rowOff>46355</xdr:rowOff>
    </xdr:from>
    <xdr:to>
      <xdr:col>32</xdr:col>
      <xdr:colOff>238125</xdr:colOff>
      <xdr:row>38</xdr:row>
      <xdr:rowOff>147955</xdr:rowOff>
    </xdr:to>
    <xdr:sp macro="" textlink="">
      <xdr:nvSpPr>
        <xdr:cNvPr id="12000" name="フローチャート : 判断 736"/>
        <xdr:cNvSpPr/>
      </xdr:nvSpPr>
      <xdr:spPr>
        <a:xfrm>
          <a:off x="22110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12001" name="直線コネクタ 73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22860</xdr:rowOff>
    </xdr:from>
    <xdr:to>
      <xdr:col>31</xdr:col>
      <xdr:colOff>85725</xdr:colOff>
      <xdr:row>38</xdr:row>
      <xdr:rowOff>124460</xdr:rowOff>
    </xdr:to>
    <xdr:sp macro="" textlink="">
      <xdr:nvSpPr>
        <xdr:cNvPr id="12002" name="フローチャート : 判断 738"/>
        <xdr:cNvSpPr/>
      </xdr:nvSpPr>
      <xdr:spPr>
        <a:xfrm>
          <a:off x="212725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30</xdr:col>
      <xdr:colOff>531495</xdr:colOff>
      <xdr:row>36</xdr:row>
      <xdr:rowOff>140970</xdr:rowOff>
    </xdr:from>
    <xdr:to>
      <xdr:col>31</xdr:col>
      <xdr:colOff>224155</xdr:colOff>
      <xdr:row>38</xdr:row>
      <xdr:rowOff>57150</xdr:rowOff>
    </xdr:to>
    <xdr:sp macro="" textlink="">
      <xdr:nvSpPr>
        <xdr:cNvPr id="12003" name="テキスト ボックス 739"/>
        <xdr:cNvSpPr txBox="1"/>
      </xdr:nvSpPr>
      <xdr:spPr>
        <a:xfrm>
          <a:off x="21134070" y="6313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twoCellAnchor>
  <xdr:twoCellAnchor>
    <xdr:from>
      <xdr:col>28</xdr:col>
      <xdr:colOff>314325</xdr:colOff>
      <xdr:row>38</xdr:row>
      <xdr:rowOff>139700</xdr:rowOff>
    </xdr:from>
    <xdr:to>
      <xdr:col>29</xdr:col>
      <xdr:colOff>517525</xdr:colOff>
      <xdr:row>38</xdr:row>
      <xdr:rowOff>139700</xdr:rowOff>
    </xdr:to>
    <xdr:cxnSp macro="">
      <xdr:nvCxnSpPr>
        <xdr:cNvPr id="12004" name="直線コネクタ 74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29210</xdr:rowOff>
    </xdr:from>
    <xdr:to>
      <xdr:col>29</xdr:col>
      <xdr:colOff>568325</xdr:colOff>
      <xdr:row>38</xdr:row>
      <xdr:rowOff>130810</xdr:rowOff>
    </xdr:to>
    <xdr:sp macro="" textlink="">
      <xdr:nvSpPr>
        <xdr:cNvPr id="12005" name="フローチャート : 判断 741"/>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29</xdr:col>
      <xdr:colOff>328295</xdr:colOff>
      <xdr:row>36</xdr:row>
      <xdr:rowOff>147320</xdr:rowOff>
    </xdr:from>
    <xdr:to>
      <xdr:col>30</xdr:col>
      <xdr:colOff>20955</xdr:colOff>
      <xdr:row>38</xdr:row>
      <xdr:rowOff>63500</xdr:rowOff>
    </xdr:to>
    <xdr:sp macro="" textlink="">
      <xdr:nvSpPr>
        <xdr:cNvPr id="12006" name="テキスト ボックス 742"/>
        <xdr:cNvSpPr txBox="1"/>
      </xdr:nvSpPr>
      <xdr:spPr>
        <a:xfrm>
          <a:off x="20245070" y="6319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twoCellAnchor>
  <xdr:twoCellAnchor>
    <xdr:from>
      <xdr:col>27</xdr:col>
      <xdr:colOff>111125</xdr:colOff>
      <xdr:row>38</xdr:row>
      <xdr:rowOff>139700</xdr:rowOff>
    </xdr:from>
    <xdr:to>
      <xdr:col>28</xdr:col>
      <xdr:colOff>314325</xdr:colOff>
      <xdr:row>38</xdr:row>
      <xdr:rowOff>139700</xdr:rowOff>
    </xdr:to>
    <xdr:cxnSp macro="">
      <xdr:nvCxnSpPr>
        <xdr:cNvPr id="12007" name="直線コネクタ 74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152400</xdr:rowOff>
    </xdr:from>
    <xdr:to>
      <xdr:col>28</xdr:col>
      <xdr:colOff>365125</xdr:colOff>
      <xdr:row>38</xdr:row>
      <xdr:rowOff>82550</xdr:rowOff>
    </xdr:to>
    <xdr:sp macro="" textlink="">
      <xdr:nvSpPr>
        <xdr:cNvPr id="12008" name="フローチャート : 判断 744"/>
        <xdr:cNvSpPr/>
      </xdr:nvSpPr>
      <xdr:spPr>
        <a:xfrm>
          <a:off x="19494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125095</xdr:colOff>
      <xdr:row>36</xdr:row>
      <xdr:rowOff>99060</xdr:rowOff>
    </xdr:from>
    <xdr:to>
      <xdr:col>28</xdr:col>
      <xdr:colOff>503555</xdr:colOff>
      <xdr:row>38</xdr:row>
      <xdr:rowOff>14605</xdr:rowOff>
    </xdr:to>
    <xdr:sp macro="" textlink="">
      <xdr:nvSpPr>
        <xdr:cNvPr id="12009" name="テキスト ボックス 745"/>
        <xdr:cNvSpPr txBox="1"/>
      </xdr:nvSpPr>
      <xdr:spPr>
        <a:xfrm>
          <a:off x="19356070" y="62712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twoCellAnchor>
  <xdr:twoCellAnchor>
    <xdr:from>
      <xdr:col>27</xdr:col>
      <xdr:colOff>60325</xdr:colOff>
      <xdr:row>37</xdr:row>
      <xdr:rowOff>135255</xdr:rowOff>
    </xdr:from>
    <xdr:to>
      <xdr:col>27</xdr:col>
      <xdr:colOff>161925</xdr:colOff>
      <xdr:row>38</xdr:row>
      <xdr:rowOff>65405</xdr:rowOff>
    </xdr:to>
    <xdr:sp macro="" textlink="">
      <xdr:nvSpPr>
        <xdr:cNvPr id="12010" name="フローチャート : 判断 746"/>
        <xdr:cNvSpPr/>
      </xdr:nvSpPr>
      <xdr:spPr>
        <a:xfrm>
          <a:off x="18605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607060</xdr:colOff>
      <xdr:row>36</xdr:row>
      <xdr:rowOff>81915</xdr:rowOff>
    </xdr:from>
    <xdr:to>
      <xdr:col>27</xdr:col>
      <xdr:colOff>299720</xdr:colOff>
      <xdr:row>37</xdr:row>
      <xdr:rowOff>169545</xdr:rowOff>
    </xdr:to>
    <xdr:sp macro="" textlink="">
      <xdr:nvSpPr>
        <xdr:cNvPr id="12011" name="テキスト ボックス 747"/>
        <xdr:cNvSpPr txBox="1"/>
      </xdr:nvSpPr>
      <xdr:spPr>
        <a:xfrm>
          <a:off x="18466435" y="62541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twoCellAnchor>
  <xdr:twoCellAnchor editAs="oneCell">
    <xdr:from>
      <xdr:col>31</xdr:col>
      <xdr:colOff>682625</xdr:colOff>
      <xdr:row>41</xdr:row>
      <xdr:rowOff>80010</xdr:rowOff>
    </xdr:from>
    <xdr:to>
      <xdr:col>33</xdr:col>
      <xdr:colOff>72390</xdr:colOff>
      <xdr:row>42</xdr:row>
      <xdr:rowOff>167640</xdr:rowOff>
    </xdr:to>
    <xdr:sp macro="" textlink="">
      <xdr:nvSpPr>
        <xdr:cNvPr id="12012" name="テキスト ボックス 748"/>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30</xdr:col>
      <xdr:colOff>530225</xdr:colOff>
      <xdr:row>41</xdr:row>
      <xdr:rowOff>80010</xdr:rowOff>
    </xdr:from>
    <xdr:to>
      <xdr:col>31</xdr:col>
      <xdr:colOff>606425</xdr:colOff>
      <xdr:row>42</xdr:row>
      <xdr:rowOff>167640</xdr:rowOff>
    </xdr:to>
    <xdr:sp macro="" textlink="">
      <xdr:nvSpPr>
        <xdr:cNvPr id="12013"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29</xdr:col>
      <xdr:colOff>327025</xdr:colOff>
      <xdr:row>41</xdr:row>
      <xdr:rowOff>80010</xdr:rowOff>
    </xdr:from>
    <xdr:to>
      <xdr:col>30</xdr:col>
      <xdr:colOff>402590</xdr:colOff>
      <xdr:row>42</xdr:row>
      <xdr:rowOff>167640</xdr:rowOff>
    </xdr:to>
    <xdr:sp macro="" textlink="">
      <xdr:nvSpPr>
        <xdr:cNvPr id="12014" name="テキスト ボックス 750"/>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28</xdr:col>
      <xdr:colOff>123825</xdr:colOff>
      <xdr:row>41</xdr:row>
      <xdr:rowOff>80010</xdr:rowOff>
    </xdr:from>
    <xdr:to>
      <xdr:col>29</xdr:col>
      <xdr:colOff>200025</xdr:colOff>
      <xdr:row>42</xdr:row>
      <xdr:rowOff>167640</xdr:rowOff>
    </xdr:to>
    <xdr:sp macro="" textlink="">
      <xdr:nvSpPr>
        <xdr:cNvPr id="12015"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26</xdr:col>
      <xdr:colOff>606425</xdr:colOff>
      <xdr:row>41</xdr:row>
      <xdr:rowOff>80010</xdr:rowOff>
    </xdr:from>
    <xdr:to>
      <xdr:col>27</xdr:col>
      <xdr:colOff>682625</xdr:colOff>
      <xdr:row>42</xdr:row>
      <xdr:rowOff>167640</xdr:rowOff>
    </xdr:to>
    <xdr:sp macro="" textlink="">
      <xdr:nvSpPr>
        <xdr:cNvPr id="12016"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32</xdr:col>
      <xdr:colOff>136525</xdr:colOff>
      <xdr:row>38</xdr:row>
      <xdr:rowOff>88900</xdr:rowOff>
    </xdr:from>
    <xdr:to>
      <xdr:col>32</xdr:col>
      <xdr:colOff>238125</xdr:colOff>
      <xdr:row>39</xdr:row>
      <xdr:rowOff>19050</xdr:rowOff>
    </xdr:to>
    <xdr:sp macro="" textlink="">
      <xdr:nvSpPr>
        <xdr:cNvPr id="12017"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32</xdr:col>
      <xdr:colOff>238125</xdr:colOff>
      <xdr:row>38</xdr:row>
      <xdr:rowOff>24765</xdr:rowOff>
    </xdr:from>
    <xdr:to>
      <xdr:col>32</xdr:col>
      <xdr:colOff>487680</xdr:colOff>
      <xdr:row>39</xdr:row>
      <xdr:rowOff>112395</xdr:rowOff>
    </xdr:to>
    <xdr:sp macro="" textlink="">
      <xdr:nvSpPr>
        <xdr:cNvPr id="12018" name="諸支出金該当値テキスト"/>
        <xdr:cNvSpPr txBox="1"/>
      </xdr:nvSpPr>
      <xdr:spPr>
        <a:xfrm>
          <a:off x="22212300" y="6539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30</xdr:col>
      <xdr:colOff>669925</xdr:colOff>
      <xdr:row>38</xdr:row>
      <xdr:rowOff>88900</xdr:rowOff>
    </xdr:from>
    <xdr:to>
      <xdr:col>31</xdr:col>
      <xdr:colOff>85725</xdr:colOff>
      <xdr:row>39</xdr:row>
      <xdr:rowOff>19050</xdr:rowOff>
    </xdr:to>
    <xdr:sp macro="" textlink="">
      <xdr:nvSpPr>
        <xdr:cNvPr id="12019"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30</xdr:col>
      <xdr:colOff>596265</xdr:colOff>
      <xdr:row>39</xdr:row>
      <xdr:rowOff>10160</xdr:rowOff>
    </xdr:from>
    <xdr:to>
      <xdr:col>31</xdr:col>
      <xdr:colOff>159385</xdr:colOff>
      <xdr:row>40</xdr:row>
      <xdr:rowOff>97790</xdr:rowOff>
    </xdr:to>
    <xdr:sp macro="" textlink="">
      <xdr:nvSpPr>
        <xdr:cNvPr id="12020" name="テキスト ボックス 756"/>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29</xdr:col>
      <xdr:colOff>466725</xdr:colOff>
      <xdr:row>38</xdr:row>
      <xdr:rowOff>88900</xdr:rowOff>
    </xdr:from>
    <xdr:to>
      <xdr:col>29</xdr:col>
      <xdr:colOff>568325</xdr:colOff>
      <xdr:row>39</xdr:row>
      <xdr:rowOff>19050</xdr:rowOff>
    </xdr:to>
    <xdr:sp macro="" textlink="">
      <xdr:nvSpPr>
        <xdr:cNvPr id="12021"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29</xdr:col>
      <xdr:colOff>393065</xdr:colOff>
      <xdr:row>39</xdr:row>
      <xdr:rowOff>10160</xdr:rowOff>
    </xdr:from>
    <xdr:to>
      <xdr:col>29</xdr:col>
      <xdr:colOff>641985</xdr:colOff>
      <xdr:row>40</xdr:row>
      <xdr:rowOff>97790</xdr:rowOff>
    </xdr:to>
    <xdr:sp macro="" textlink="">
      <xdr:nvSpPr>
        <xdr:cNvPr id="12022" name="テキスト ボックス 758"/>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28</xdr:col>
      <xdr:colOff>263525</xdr:colOff>
      <xdr:row>38</xdr:row>
      <xdr:rowOff>88900</xdr:rowOff>
    </xdr:from>
    <xdr:to>
      <xdr:col>28</xdr:col>
      <xdr:colOff>365125</xdr:colOff>
      <xdr:row>39</xdr:row>
      <xdr:rowOff>19050</xdr:rowOff>
    </xdr:to>
    <xdr:sp macro="" textlink="">
      <xdr:nvSpPr>
        <xdr:cNvPr id="12023"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189865</xdr:colOff>
      <xdr:row>39</xdr:row>
      <xdr:rowOff>10160</xdr:rowOff>
    </xdr:from>
    <xdr:to>
      <xdr:col>28</xdr:col>
      <xdr:colOff>438785</xdr:colOff>
      <xdr:row>40</xdr:row>
      <xdr:rowOff>97790</xdr:rowOff>
    </xdr:to>
    <xdr:sp macro="" textlink="">
      <xdr:nvSpPr>
        <xdr:cNvPr id="12024" name="テキスト ボックス 760"/>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27</xdr:col>
      <xdr:colOff>60325</xdr:colOff>
      <xdr:row>38</xdr:row>
      <xdr:rowOff>88900</xdr:rowOff>
    </xdr:from>
    <xdr:to>
      <xdr:col>27</xdr:col>
      <xdr:colOff>161925</xdr:colOff>
      <xdr:row>39</xdr:row>
      <xdr:rowOff>19050</xdr:rowOff>
    </xdr:to>
    <xdr:sp macro="" textlink="">
      <xdr:nvSpPr>
        <xdr:cNvPr id="12025"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672465</xdr:colOff>
      <xdr:row>39</xdr:row>
      <xdr:rowOff>10160</xdr:rowOff>
    </xdr:from>
    <xdr:to>
      <xdr:col>27</xdr:col>
      <xdr:colOff>235585</xdr:colOff>
      <xdr:row>40</xdr:row>
      <xdr:rowOff>97790</xdr:rowOff>
    </xdr:to>
    <xdr:sp macro="" textlink="">
      <xdr:nvSpPr>
        <xdr:cNvPr id="12026" name="テキスト ボックス 762"/>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26</xdr:col>
      <xdr:colOff>428625</xdr:colOff>
      <xdr:row>43</xdr:row>
      <xdr:rowOff>57150</xdr:rowOff>
    </xdr:from>
    <xdr:to>
      <xdr:col>33</xdr:col>
      <xdr:colOff>314325</xdr:colOff>
      <xdr:row>45</xdr:row>
      <xdr:rowOff>31750</xdr:rowOff>
    </xdr:to>
    <xdr:sp macro="" textlink="">
      <xdr:nvSpPr>
        <xdr:cNvPr id="12027"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2028"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2029"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2030"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2031"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2032"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2033"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2034"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390525</xdr:colOff>
      <xdr:row>47</xdr:row>
      <xdr:rowOff>6350</xdr:rowOff>
    </xdr:from>
    <xdr:to>
      <xdr:col>27</xdr:col>
      <xdr:colOff>54610</xdr:colOff>
      <xdr:row>48</xdr:row>
      <xdr:rowOff>59690</xdr:rowOff>
    </xdr:to>
    <xdr:sp macro="" textlink="">
      <xdr:nvSpPr>
        <xdr:cNvPr id="12035" name="テキスト ボックス 771"/>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26</xdr:col>
      <xdr:colOff>428625</xdr:colOff>
      <xdr:row>61</xdr:row>
      <xdr:rowOff>82550</xdr:rowOff>
    </xdr:from>
    <xdr:to>
      <xdr:col>33</xdr:col>
      <xdr:colOff>314325</xdr:colOff>
      <xdr:row>61</xdr:row>
      <xdr:rowOff>82550</xdr:rowOff>
    </xdr:to>
    <xdr:cxnSp macro="">
      <xdr:nvCxnSpPr>
        <xdr:cNvPr id="12036"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99060</xdr:rowOff>
    </xdr:from>
    <xdr:to>
      <xdr:col>33</xdr:col>
      <xdr:colOff>314325</xdr:colOff>
      <xdr:row>59</xdr:row>
      <xdr:rowOff>99060</xdr:rowOff>
    </xdr:to>
    <xdr:cxnSp macro="">
      <xdr:nvCxnSpPr>
        <xdr:cNvPr id="12037" name="直線コネクタ 773"/>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58</xdr:row>
      <xdr:rowOff>128270</xdr:rowOff>
    </xdr:from>
    <xdr:to>
      <xdr:col>26</xdr:col>
      <xdr:colOff>427990</xdr:colOff>
      <xdr:row>60</xdr:row>
      <xdr:rowOff>44450</xdr:rowOff>
    </xdr:to>
    <xdr:sp macro="" textlink="">
      <xdr:nvSpPr>
        <xdr:cNvPr id="12038" name="テキスト ボックス 774"/>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26</xdr:col>
      <xdr:colOff>428625</xdr:colOff>
      <xdr:row>57</xdr:row>
      <xdr:rowOff>114935</xdr:rowOff>
    </xdr:from>
    <xdr:to>
      <xdr:col>33</xdr:col>
      <xdr:colOff>314325</xdr:colOff>
      <xdr:row>57</xdr:row>
      <xdr:rowOff>114935</xdr:rowOff>
    </xdr:to>
    <xdr:cxnSp macro="">
      <xdr:nvCxnSpPr>
        <xdr:cNvPr id="12039" name="直線コネクタ 775"/>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56</xdr:row>
      <xdr:rowOff>144145</xdr:rowOff>
    </xdr:from>
    <xdr:to>
      <xdr:col>26</xdr:col>
      <xdr:colOff>427990</xdr:colOff>
      <xdr:row>58</xdr:row>
      <xdr:rowOff>59690</xdr:rowOff>
    </xdr:to>
    <xdr:sp macro="" textlink="">
      <xdr:nvSpPr>
        <xdr:cNvPr id="12040" name="テキスト ボックス 776"/>
        <xdr:cNvSpPr txBox="1"/>
      </xdr:nvSpPr>
      <xdr:spPr>
        <a:xfrm>
          <a:off x="18039080" y="974534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twoCellAnchor>
  <xdr:twoCellAnchor>
    <xdr:from>
      <xdr:col>26</xdr:col>
      <xdr:colOff>428625</xdr:colOff>
      <xdr:row>55</xdr:row>
      <xdr:rowOff>132080</xdr:rowOff>
    </xdr:from>
    <xdr:to>
      <xdr:col>33</xdr:col>
      <xdr:colOff>314325</xdr:colOff>
      <xdr:row>55</xdr:row>
      <xdr:rowOff>132080</xdr:rowOff>
    </xdr:to>
    <xdr:cxnSp macro="">
      <xdr:nvCxnSpPr>
        <xdr:cNvPr id="12041" name="直線コネクタ 777"/>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54</xdr:row>
      <xdr:rowOff>160655</xdr:rowOff>
    </xdr:from>
    <xdr:to>
      <xdr:col>26</xdr:col>
      <xdr:colOff>427990</xdr:colOff>
      <xdr:row>56</xdr:row>
      <xdr:rowOff>76835</xdr:rowOff>
    </xdr:to>
    <xdr:sp macro="" textlink="">
      <xdr:nvSpPr>
        <xdr:cNvPr id="12042" name="テキスト ボックス 778"/>
        <xdr:cNvSpPr txBox="1"/>
      </xdr:nvSpPr>
      <xdr:spPr>
        <a:xfrm>
          <a:off x="18039080" y="941895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twoCellAnchor>
  <xdr:twoCellAnchor>
    <xdr:from>
      <xdr:col>26</xdr:col>
      <xdr:colOff>428625</xdr:colOff>
      <xdr:row>53</xdr:row>
      <xdr:rowOff>147955</xdr:rowOff>
    </xdr:from>
    <xdr:to>
      <xdr:col>33</xdr:col>
      <xdr:colOff>314325</xdr:colOff>
      <xdr:row>53</xdr:row>
      <xdr:rowOff>147955</xdr:rowOff>
    </xdr:to>
    <xdr:cxnSp macro="">
      <xdr:nvCxnSpPr>
        <xdr:cNvPr id="12043" name="直線コネクタ 779"/>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53</xdr:row>
      <xdr:rowOff>6350</xdr:rowOff>
    </xdr:from>
    <xdr:to>
      <xdr:col>26</xdr:col>
      <xdr:colOff>427990</xdr:colOff>
      <xdr:row>54</xdr:row>
      <xdr:rowOff>93345</xdr:rowOff>
    </xdr:to>
    <xdr:sp macro="" textlink="">
      <xdr:nvSpPr>
        <xdr:cNvPr id="12044" name="テキスト ボックス 780"/>
        <xdr:cNvSpPr txBox="1"/>
      </xdr:nvSpPr>
      <xdr:spPr>
        <a:xfrm>
          <a:off x="18039080" y="9093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twoCellAnchor>
  <xdr:twoCellAnchor>
    <xdr:from>
      <xdr:col>26</xdr:col>
      <xdr:colOff>428625</xdr:colOff>
      <xdr:row>51</xdr:row>
      <xdr:rowOff>164465</xdr:rowOff>
    </xdr:from>
    <xdr:to>
      <xdr:col>33</xdr:col>
      <xdr:colOff>314325</xdr:colOff>
      <xdr:row>51</xdr:row>
      <xdr:rowOff>164465</xdr:rowOff>
    </xdr:to>
    <xdr:cxnSp macro="">
      <xdr:nvCxnSpPr>
        <xdr:cNvPr id="12045" name="直線コネクタ 781"/>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115570</xdr:colOff>
      <xdr:row>51</xdr:row>
      <xdr:rowOff>22225</xdr:rowOff>
    </xdr:from>
    <xdr:to>
      <xdr:col>26</xdr:col>
      <xdr:colOff>427990</xdr:colOff>
      <xdr:row>52</xdr:row>
      <xdr:rowOff>109220</xdr:rowOff>
    </xdr:to>
    <xdr:sp macro="" textlink="">
      <xdr:nvSpPr>
        <xdr:cNvPr id="12046" name="テキスト ボックス 782"/>
        <xdr:cNvSpPr txBox="1"/>
      </xdr:nvSpPr>
      <xdr:spPr>
        <a:xfrm>
          <a:off x="17974945" y="876617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twoCellAnchor>
  <xdr:twoCellAnchor>
    <xdr:from>
      <xdr:col>26</xdr:col>
      <xdr:colOff>428625</xdr:colOff>
      <xdr:row>50</xdr:row>
      <xdr:rowOff>8890</xdr:rowOff>
    </xdr:from>
    <xdr:to>
      <xdr:col>33</xdr:col>
      <xdr:colOff>314325</xdr:colOff>
      <xdr:row>50</xdr:row>
      <xdr:rowOff>8890</xdr:rowOff>
    </xdr:to>
    <xdr:cxnSp macro="">
      <xdr:nvCxnSpPr>
        <xdr:cNvPr id="12047" name="直線コネクタ 783"/>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115570</xdr:colOff>
      <xdr:row>49</xdr:row>
      <xdr:rowOff>38100</xdr:rowOff>
    </xdr:from>
    <xdr:to>
      <xdr:col>26</xdr:col>
      <xdr:colOff>427990</xdr:colOff>
      <xdr:row>50</xdr:row>
      <xdr:rowOff>125730</xdr:rowOff>
    </xdr:to>
    <xdr:sp macro="" textlink="">
      <xdr:nvSpPr>
        <xdr:cNvPr id="12048" name="テキスト ボックス 784"/>
        <xdr:cNvSpPr txBox="1"/>
      </xdr:nvSpPr>
      <xdr:spPr>
        <a:xfrm>
          <a:off x="17974945" y="843915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twoCellAnchor>
  <xdr:twoCellAnchor>
    <xdr:from>
      <xdr:col>26</xdr:col>
      <xdr:colOff>428625</xdr:colOff>
      <xdr:row>48</xdr:row>
      <xdr:rowOff>25400</xdr:rowOff>
    </xdr:from>
    <xdr:to>
      <xdr:col>33</xdr:col>
      <xdr:colOff>314325</xdr:colOff>
      <xdr:row>48</xdr:row>
      <xdr:rowOff>25400</xdr:rowOff>
    </xdr:to>
    <xdr:cxnSp macro="">
      <xdr:nvCxnSpPr>
        <xdr:cNvPr id="12049"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115570</xdr:colOff>
      <xdr:row>47</xdr:row>
      <xdr:rowOff>54610</xdr:rowOff>
    </xdr:from>
    <xdr:to>
      <xdr:col>26</xdr:col>
      <xdr:colOff>427990</xdr:colOff>
      <xdr:row>48</xdr:row>
      <xdr:rowOff>141605</xdr:rowOff>
    </xdr:to>
    <xdr:sp macro="" textlink="">
      <xdr:nvSpPr>
        <xdr:cNvPr id="12050" name="テキスト ボックス 786"/>
        <xdr:cNvSpPr txBox="1"/>
      </xdr:nvSpPr>
      <xdr:spPr>
        <a:xfrm>
          <a:off x="17974945" y="8112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205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99060</xdr:rowOff>
    </xdr:from>
    <xdr:to>
      <xdr:col>32</xdr:col>
      <xdr:colOff>186055</xdr:colOff>
      <xdr:row>59</xdr:row>
      <xdr:rowOff>99060</xdr:rowOff>
    </xdr:to>
    <xdr:cxnSp macro="">
      <xdr:nvCxnSpPr>
        <xdr:cNvPr id="12052" name="直線コネクタ 788"/>
        <xdr:cNvCxnSpPr/>
      </xdr:nvCxnSpPr>
      <xdr:spPr>
        <a:xfrm>
          <a:off x="22159595" y="1021461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59</xdr:row>
      <xdr:rowOff>140970</xdr:rowOff>
    </xdr:from>
    <xdr:to>
      <xdr:col>32</xdr:col>
      <xdr:colOff>487680</xdr:colOff>
      <xdr:row>61</xdr:row>
      <xdr:rowOff>57150</xdr:rowOff>
    </xdr:to>
    <xdr:sp macro="" textlink="">
      <xdr:nvSpPr>
        <xdr:cNvPr id="12053" name="前年度繰上充用金最小値テキスト"/>
        <xdr:cNvSpPr txBox="1"/>
      </xdr:nvSpPr>
      <xdr:spPr>
        <a:xfrm>
          <a:off x="22212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32</xdr:col>
      <xdr:colOff>98425</xdr:colOff>
      <xdr:row>59</xdr:row>
      <xdr:rowOff>99060</xdr:rowOff>
    </xdr:from>
    <xdr:to>
      <xdr:col>32</xdr:col>
      <xdr:colOff>276225</xdr:colOff>
      <xdr:row>59</xdr:row>
      <xdr:rowOff>99060</xdr:rowOff>
    </xdr:to>
    <xdr:cxnSp macro="">
      <xdr:nvCxnSpPr>
        <xdr:cNvPr id="12054" name="直線コネクタ 790"/>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57</xdr:row>
      <xdr:rowOff>140970</xdr:rowOff>
    </xdr:from>
    <xdr:to>
      <xdr:col>32</xdr:col>
      <xdr:colOff>487680</xdr:colOff>
      <xdr:row>59</xdr:row>
      <xdr:rowOff>57150</xdr:rowOff>
    </xdr:to>
    <xdr:sp macro="" textlink="">
      <xdr:nvSpPr>
        <xdr:cNvPr id="12055" name="前年度繰上充用金最大値テキスト"/>
        <xdr:cNvSpPr txBox="1"/>
      </xdr:nvSpPr>
      <xdr:spPr>
        <a:xfrm>
          <a:off x="22212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twoCellAnchor>
  <xdr:twoCellAnchor>
    <xdr:from>
      <xdr:col>32</xdr:col>
      <xdr:colOff>98425</xdr:colOff>
      <xdr:row>59</xdr:row>
      <xdr:rowOff>99060</xdr:rowOff>
    </xdr:from>
    <xdr:to>
      <xdr:col>32</xdr:col>
      <xdr:colOff>276225</xdr:colOff>
      <xdr:row>59</xdr:row>
      <xdr:rowOff>99060</xdr:rowOff>
    </xdr:to>
    <xdr:cxnSp macro="">
      <xdr:nvCxnSpPr>
        <xdr:cNvPr id="12056" name="直線コネクタ 792"/>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99060</xdr:rowOff>
    </xdr:from>
    <xdr:to>
      <xdr:col>32</xdr:col>
      <xdr:colOff>187325</xdr:colOff>
      <xdr:row>59</xdr:row>
      <xdr:rowOff>99060</xdr:rowOff>
    </xdr:to>
    <xdr:cxnSp macro="">
      <xdr:nvCxnSpPr>
        <xdr:cNvPr id="12057" name="直線コネクタ 793"/>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59</xdr:row>
      <xdr:rowOff>26670</xdr:rowOff>
    </xdr:from>
    <xdr:to>
      <xdr:col>32</xdr:col>
      <xdr:colOff>487680</xdr:colOff>
      <xdr:row>60</xdr:row>
      <xdr:rowOff>114300</xdr:rowOff>
    </xdr:to>
    <xdr:sp macro="" textlink="">
      <xdr:nvSpPr>
        <xdr:cNvPr id="12058" name="前年度繰上充用金平均値テキスト"/>
        <xdr:cNvSpPr txBox="1"/>
      </xdr:nvSpPr>
      <xdr:spPr>
        <a:xfrm>
          <a:off x="22212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xdr:from>
      <xdr:col>32</xdr:col>
      <xdr:colOff>136525</xdr:colOff>
      <xdr:row>59</xdr:row>
      <xdr:rowOff>48260</xdr:rowOff>
    </xdr:from>
    <xdr:to>
      <xdr:col>32</xdr:col>
      <xdr:colOff>238125</xdr:colOff>
      <xdr:row>59</xdr:row>
      <xdr:rowOff>149860</xdr:rowOff>
    </xdr:to>
    <xdr:sp macro="" textlink="">
      <xdr:nvSpPr>
        <xdr:cNvPr id="12059" name="フローチャート : 判断 795"/>
        <xdr:cNvSpPr/>
      </xdr:nvSpPr>
      <xdr:spPr>
        <a:xfrm>
          <a:off x="22110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99060</xdr:rowOff>
    </xdr:from>
    <xdr:to>
      <xdr:col>31</xdr:col>
      <xdr:colOff>34925</xdr:colOff>
      <xdr:row>59</xdr:row>
      <xdr:rowOff>99060</xdr:rowOff>
    </xdr:to>
    <xdr:cxnSp macro="">
      <xdr:nvCxnSpPr>
        <xdr:cNvPr id="12060" name="直線コネクタ 796"/>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48260</xdr:rowOff>
    </xdr:from>
    <xdr:to>
      <xdr:col>31</xdr:col>
      <xdr:colOff>85725</xdr:colOff>
      <xdr:row>59</xdr:row>
      <xdr:rowOff>149860</xdr:rowOff>
    </xdr:to>
    <xdr:sp macro="" textlink="">
      <xdr:nvSpPr>
        <xdr:cNvPr id="12061" name="フローチャート : 判断 797"/>
        <xdr:cNvSpPr/>
      </xdr:nvSpPr>
      <xdr:spPr>
        <a:xfrm>
          <a:off x="21272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30</xdr:col>
      <xdr:colOff>596265</xdr:colOff>
      <xdr:row>59</xdr:row>
      <xdr:rowOff>140970</xdr:rowOff>
    </xdr:from>
    <xdr:to>
      <xdr:col>31</xdr:col>
      <xdr:colOff>159385</xdr:colOff>
      <xdr:row>61</xdr:row>
      <xdr:rowOff>57150</xdr:rowOff>
    </xdr:to>
    <xdr:sp macro="" textlink="">
      <xdr:nvSpPr>
        <xdr:cNvPr id="12062" name="テキスト ボックス 798"/>
        <xdr:cNvSpPr txBox="1"/>
      </xdr:nvSpPr>
      <xdr:spPr>
        <a:xfrm>
          <a:off x="2119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xdr:from>
      <xdr:col>28</xdr:col>
      <xdr:colOff>314325</xdr:colOff>
      <xdr:row>59</xdr:row>
      <xdr:rowOff>99060</xdr:rowOff>
    </xdr:from>
    <xdr:to>
      <xdr:col>29</xdr:col>
      <xdr:colOff>517525</xdr:colOff>
      <xdr:row>59</xdr:row>
      <xdr:rowOff>99060</xdr:rowOff>
    </xdr:to>
    <xdr:cxnSp macro="">
      <xdr:nvCxnSpPr>
        <xdr:cNvPr id="12063" name="直線コネクタ 799"/>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48260</xdr:rowOff>
    </xdr:from>
    <xdr:to>
      <xdr:col>29</xdr:col>
      <xdr:colOff>568325</xdr:colOff>
      <xdr:row>59</xdr:row>
      <xdr:rowOff>149860</xdr:rowOff>
    </xdr:to>
    <xdr:sp macro="" textlink="">
      <xdr:nvSpPr>
        <xdr:cNvPr id="12064" name="フローチャート : 判断 800"/>
        <xdr:cNvSpPr/>
      </xdr:nvSpPr>
      <xdr:spPr>
        <a:xfrm>
          <a:off x="2038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29</xdr:col>
      <xdr:colOff>393065</xdr:colOff>
      <xdr:row>59</xdr:row>
      <xdr:rowOff>140970</xdr:rowOff>
    </xdr:from>
    <xdr:to>
      <xdr:col>29</xdr:col>
      <xdr:colOff>641985</xdr:colOff>
      <xdr:row>61</xdr:row>
      <xdr:rowOff>57150</xdr:rowOff>
    </xdr:to>
    <xdr:sp macro="" textlink="">
      <xdr:nvSpPr>
        <xdr:cNvPr id="12065" name="テキスト ボックス 801"/>
        <xdr:cNvSpPr txBox="1"/>
      </xdr:nvSpPr>
      <xdr:spPr>
        <a:xfrm>
          <a:off x="2030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xdr:from>
      <xdr:col>27</xdr:col>
      <xdr:colOff>111125</xdr:colOff>
      <xdr:row>59</xdr:row>
      <xdr:rowOff>99060</xdr:rowOff>
    </xdr:from>
    <xdr:to>
      <xdr:col>28</xdr:col>
      <xdr:colOff>314325</xdr:colOff>
      <xdr:row>59</xdr:row>
      <xdr:rowOff>99060</xdr:rowOff>
    </xdr:to>
    <xdr:cxnSp macro="">
      <xdr:nvCxnSpPr>
        <xdr:cNvPr id="12066" name="直線コネクタ 802"/>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48260</xdr:rowOff>
    </xdr:from>
    <xdr:to>
      <xdr:col>28</xdr:col>
      <xdr:colOff>365125</xdr:colOff>
      <xdr:row>59</xdr:row>
      <xdr:rowOff>149860</xdr:rowOff>
    </xdr:to>
    <xdr:sp macro="" textlink="">
      <xdr:nvSpPr>
        <xdr:cNvPr id="12067" name="フローチャート : 判断 803"/>
        <xdr:cNvSpPr/>
      </xdr:nvSpPr>
      <xdr:spPr>
        <a:xfrm>
          <a:off x="19494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189865</xdr:colOff>
      <xdr:row>59</xdr:row>
      <xdr:rowOff>140970</xdr:rowOff>
    </xdr:from>
    <xdr:to>
      <xdr:col>28</xdr:col>
      <xdr:colOff>438785</xdr:colOff>
      <xdr:row>61</xdr:row>
      <xdr:rowOff>57150</xdr:rowOff>
    </xdr:to>
    <xdr:sp macro="" textlink="">
      <xdr:nvSpPr>
        <xdr:cNvPr id="12068" name="テキスト ボックス 804"/>
        <xdr:cNvSpPr txBox="1"/>
      </xdr:nvSpPr>
      <xdr:spPr>
        <a:xfrm>
          <a:off x="19420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twoCellAnchor>
  <xdr:twoCellAnchor>
    <xdr:from>
      <xdr:col>27</xdr:col>
      <xdr:colOff>60325</xdr:colOff>
      <xdr:row>50</xdr:row>
      <xdr:rowOff>67310</xdr:rowOff>
    </xdr:from>
    <xdr:to>
      <xdr:col>27</xdr:col>
      <xdr:colOff>161925</xdr:colOff>
      <xdr:row>50</xdr:row>
      <xdr:rowOff>168910</xdr:rowOff>
    </xdr:to>
    <xdr:sp macro="" textlink="">
      <xdr:nvSpPr>
        <xdr:cNvPr id="12069" name="フローチャート : 判断 805"/>
        <xdr:cNvSpPr/>
      </xdr:nvSpPr>
      <xdr:spPr>
        <a:xfrm>
          <a:off x="18605500" y="863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640080</xdr:colOff>
      <xdr:row>49</xdr:row>
      <xdr:rowOff>13970</xdr:rowOff>
    </xdr:from>
    <xdr:to>
      <xdr:col>27</xdr:col>
      <xdr:colOff>267970</xdr:colOff>
      <xdr:row>50</xdr:row>
      <xdr:rowOff>101600</xdr:rowOff>
    </xdr:to>
    <xdr:sp macro="" textlink="">
      <xdr:nvSpPr>
        <xdr:cNvPr id="12070" name="テキスト ボックス 806"/>
        <xdr:cNvSpPr txBox="1"/>
      </xdr:nvSpPr>
      <xdr:spPr>
        <a:xfrm>
          <a:off x="18499455" y="84150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twoCellAnchor>
  <xdr:twoCellAnchor editAs="oneCell">
    <xdr:from>
      <xdr:col>31</xdr:col>
      <xdr:colOff>682625</xdr:colOff>
      <xdr:row>61</xdr:row>
      <xdr:rowOff>80010</xdr:rowOff>
    </xdr:from>
    <xdr:to>
      <xdr:col>33</xdr:col>
      <xdr:colOff>72390</xdr:colOff>
      <xdr:row>62</xdr:row>
      <xdr:rowOff>167640</xdr:rowOff>
    </xdr:to>
    <xdr:sp macro="" textlink="">
      <xdr:nvSpPr>
        <xdr:cNvPr id="12071" name="テキスト ボックス 807"/>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twoCellAnchor>
  <xdr:twoCellAnchor editAs="oneCell">
    <xdr:from>
      <xdr:col>30</xdr:col>
      <xdr:colOff>530225</xdr:colOff>
      <xdr:row>61</xdr:row>
      <xdr:rowOff>80010</xdr:rowOff>
    </xdr:from>
    <xdr:to>
      <xdr:col>31</xdr:col>
      <xdr:colOff>606425</xdr:colOff>
      <xdr:row>62</xdr:row>
      <xdr:rowOff>167640</xdr:rowOff>
    </xdr:to>
    <xdr:sp macro="" textlink="">
      <xdr:nvSpPr>
        <xdr:cNvPr id="12072"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29</xdr:col>
      <xdr:colOff>327025</xdr:colOff>
      <xdr:row>61</xdr:row>
      <xdr:rowOff>80010</xdr:rowOff>
    </xdr:from>
    <xdr:to>
      <xdr:col>30</xdr:col>
      <xdr:colOff>402590</xdr:colOff>
      <xdr:row>62</xdr:row>
      <xdr:rowOff>167640</xdr:rowOff>
    </xdr:to>
    <xdr:sp macro="" textlink="">
      <xdr:nvSpPr>
        <xdr:cNvPr id="12073" name="テキスト ボックス 809"/>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28</xdr:col>
      <xdr:colOff>123825</xdr:colOff>
      <xdr:row>61</xdr:row>
      <xdr:rowOff>80010</xdr:rowOff>
    </xdr:from>
    <xdr:to>
      <xdr:col>29</xdr:col>
      <xdr:colOff>200025</xdr:colOff>
      <xdr:row>62</xdr:row>
      <xdr:rowOff>167640</xdr:rowOff>
    </xdr:to>
    <xdr:sp macro="" textlink="">
      <xdr:nvSpPr>
        <xdr:cNvPr id="12074"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26</xdr:col>
      <xdr:colOff>606425</xdr:colOff>
      <xdr:row>61</xdr:row>
      <xdr:rowOff>80010</xdr:rowOff>
    </xdr:from>
    <xdr:to>
      <xdr:col>27</xdr:col>
      <xdr:colOff>682625</xdr:colOff>
      <xdr:row>62</xdr:row>
      <xdr:rowOff>167640</xdr:rowOff>
    </xdr:to>
    <xdr:sp macro="" textlink="">
      <xdr:nvSpPr>
        <xdr:cNvPr id="12075"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xdr:from>
      <xdr:col>32</xdr:col>
      <xdr:colOff>136525</xdr:colOff>
      <xdr:row>59</xdr:row>
      <xdr:rowOff>48260</xdr:rowOff>
    </xdr:from>
    <xdr:to>
      <xdr:col>32</xdr:col>
      <xdr:colOff>238125</xdr:colOff>
      <xdr:row>59</xdr:row>
      <xdr:rowOff>149860</xdr:rowOff>
    </xdr:to>
    <xdr:sp macro="" textlink="">
      <xdr:nvSpPr>
        <xdr:cNvPr id="12076" name="円/楕円 812"/>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32</xdr:col>
      <xdr:colOff>238125</xdr:colOff>
      <xdr:row>58</xdr:row>
      <xdr:rowOff>83820</xdr:rowOff>
    </xdr:from>
    <xdr:to>
      <xdr:col>32</xdr:col>
      <xdr:colOff>487680</xdr:colOff>
      <xdr:row>59</xdr:row>
      <xdr:rowOff>171450</xdr:rowOff>
    </xdr:to>
    <xdr:sp macro="" textlink="">
      <xdr:nvSpPr>
        <xdr:cNvPr id="12077" name="前年度繰上充用金該当値テキスト"/>
        <xdr:cNvSpPr txBox="1"/>
      </xdr:nvSpPr>
      <xdr:spPr>
        <a:xfrm>
          <a:off x="22212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30</xdr:col>
      <xdr:colOff>669925</xdr:colOff>
      <xdr:row>59</xdr:row>
      <xdr:rowOff>48260</xdr:rowOff>
    </xdr:from>
    <xdr:to>
      <xdr:col>31</xdr:col>
      <xdr:colOff>85725</xdr:colOff>
      <xdr:row>59</xdr:row>
      <xdr:rowOff>149860</xdr:rowOff>
    </xdr:to>
    <xdr:sp macro="" textlink="">
      <xdr:nvSpPr>
        <xdr:cNvPr id="12078" name="円/楕円 814"/>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30</xdr:col>
      <xdr:colOff>596265</xdr:colOff>
      <xdr:row>57</xdr:row>
      <xdr:rowOff>166370</xdr:rowOff>
    </xdr:from>
    <xdr:to>
      <xdr:col>31</xdr:col>
      <xdr:colOff>159385</xdr:colOff>
      <xdr:row>59</xdr:row>
      <xdr:rowOff>81915</xdr:rowOff>
    </xdr:to>
    <xdr:sp macro="" textlink="">
      <xdr:nvSpPr>
        <xdr:cNvPr id="12079" name="テキスト ボックス 815"/>
        <xdr:cNvSpPr txBox="1"/>
      </xdr:nvSpPr>
      <xdr:spPr>
        <a:xfrm>
          <a:off x="21198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29</xdr:col>
      <xdr:colOff>466725</xdr:colOff>
      <xdr:row>59</xdr:row>
      <xdr:rowOff>48260</xdr:rowOff>
    </xdr:from>
    <xdr:to>
      <xdr:col>29</xdr:col>
      <xdr:colOff>568325</xdr:colOff>
      <xdr:row>59</xdr:row>
      <xdr:rowOff>149860</xdr:rowOff>
    </xdr:to>
    <xdr:sp macro="" textlink="">
      <xdr:nvSpPr>
        <xdr:cNvPr id="12080" name="円/楕円 816"/>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29</xdr:col>
      <xdr:colOff>393065</xdr:colOff>
      <xdr:row>57</xdr:row>
      <xdr:rowOff>166370</xdr:rowOff>
    </xdr:from>
    <xdr:to>
      <xdr:col>29</xdr:col>
      <xdr:colOff>641985</xdr:colOff>
      <xdr:row>59</xdr:row>
      <xdr:rowOff>81915</xdr:rowOff>
    </xdr:to>
    <xdr:sp macro="" textlink="">
      <xdr:nvSpPr>
        <xdr:cNvPr id="12081" name="テキスト ボックス 817"/>
        <xdr:cNvSpPr txBox="1"/>
      </xdr:nvSpPr>
      <xdr:spPr>
        <a:xfrm>
          <a:off x="20309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28</xdr:col>
      <xdr:colOff>263525</xdr:colOff>
      <xdr:row>59</xdr:row>
      <xdr:rowOff>48260</xdr:rowOff>
    </xdr:from>
    <xdr:to>
      <xdr:col>28</xdr:col>
      <xdr:colOff>365125</xdr:colOff>
      <xdr:row>59</xdr:row>
      <xdr:rowOff>149860</xdr:rowOff>
    </xdr:to>
    <xdr:sp macro="" textlink="">
      <xdr:nvSpPr>
        <xdr:cNvPr id="12082" name="円/楕円 818"/>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189865</xdr:colOff>
      <xdr:row>57</xdr:row>
      <xdr:rowOff>166370</xdr:rowOff>
    </xdr:from>
    <xdr:to>
      <xdr:col>28</xdr:col>
      <xdr:colOff>438785</xdr:colOff>
      <xdr:row>59</xdr:row>
      <xdr:rowOff>81915</xdr:rowOff>
    </xdr:to>
    <xdr:sp macro="" textlink="">
      <xdr:nvSpPr>
        <xdr:cNvPr id="12083" name="テキスト ボックス 819"/>
        <xdr:cNvSpPr txBox="1"/>
      </xdr:nvSpPr>
      <xdr:spPr>
        <a:xfrm>
          <a:off x="19420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27</xdr:col>
      <xdr:colOff>60325</xdr:colOff>
      <xdr:row>59</xdr:row>
      <xdr:rowOff>48260</xdr:rowOff>
    </xdr:from>
    <xdr:to>
      <xdr:col>27</xdr:col>
      <xdr:colOff>161925</xdr:colOff>
      <xdr:row>59</xdr:row>
      <xdr:rowOff>149860</xdr:rowOff>
    </xdr:to>
    <xdr:sp macro="" textlink="">
      <xdr:nvSpPr>
        <xdr:cNvPr id="12084" name="円/楕円 820"/>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672465</xdr:colOff>
      <xdr:row>59</xdr:row>
      <xdr:rowOff>140970</xdr:rowOff>
    </xdr:from>
    <xdr:to>
      <xdr:col>27</xdr:col>
      <xdr:colOff>235585</xdr:colOff>
      <xdr:row>61</xdr:row>
      <xdr:rowOff>57150</xdr:rowOff>
    </xdr:to>
    <xdr:sp macro="" textlink="">
      <xdr:nvSpPr>
        <xdr:cNvPr id="12085" name="テキスト ボックス 821"/>
        <xdr:cNvSpPr txBox="1"/>
      </xdr:nvSpPr>
      <xdr:spPr>
        <a:xfrm>
          <a:off x="18531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twoCellAnchor>
  <xdr:twoCellAnchor>
    <xdr:from>
      <xdr:col>1</xdr:col>
      <xdr:colOff>66675</xdr:colOff>
      <xdr:row>103</xdr:row>
      <xdr:rowOff>120650</xdr:rowOff>
    </xdr:from>
    <xdr:to>
      <xdr:col>33</xdr:col>
      <xdr:colOff>314325</xdr:colOff>
      <xdr:row>114</xdr:row>
      <xdr:rowOff>139700</xdr:rowOff>
    </xdr:to>
    <xdr:sp macro="" textlink="">
      <xdr:nvSpPr>
        <xdr:cNvPr id="12086"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2087"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2088"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rPr>
            <a:t>　目的別の歳出状況を類似団体と比較した場合、住民一人あたりの民生費のコストが類似団体平均のおよそ</a:t>
          </a:r>
          <a:r>
            <a:rPr kumimoji="1" lang="en-US" altLang="ja-JP" sz="1400">
              <a:latin typeface="ＭＳ Ｐゴシック"/>
            </a:rPr>
            <a:t>1.4</a:t>
          </a:r>
          <a:r>
            <a:rPr kumimoji="1" lang="ja-JP" altLang="en-US" sz="1400">
              <a:latin typeface="ＭＳ Ｐゴシック"/>
            </a:rPr>
            <a:t>倍と著しく高額である。また、本市の</a:t>
          </a:r>
          <a:r>
            <a:rPr kumimoji="1" lang="en-US" altLang="ja-JP" sz="1400">
              <a:latin typeface="ＭＳ Ｐゴシック"/>
            </a:rPr>
            <a:t>27</a:t>
          </a:r>
          <a:r>
            <a:rPr kumimoji="1" lang="ja-JP" altLang="en-US" sz="1400">
              <a:latin typeface="ＭＳ Ｐゴシック"/>
            </a:rPr>
            <a:t>年度決算においても決算総額の</a:t>
          </a:r>
          <a:r>
            <a:rPr kumimoji="1" lang="en-US" altLang="ja-JP" sz="1400">
              <a:latin typeface="ＭＳ Ｐゴシック"/>
            </a:rPr>
            <a:t>48.3</a:t>
          </a:r>
          <a:r>
            <a:rPr kumimoji="1" lang="ja-JP" altLang="en-US" sz="1400">
              <a:latin typeface="ＭＳ Ｐゴシック"/>
            </a:rPr>
            <a:t>％と、約半分が民生費からの支出となっている。民生費の中では、障がい・高齢者・児童・生活保護に係る扶助費、及び国民健康保険・介護保険・後期高齢者医療各特別会計への繰出金の合計がその</a:t>
          </a:r>
          <a:r>
            <a:rPr kumimoji="1" lang="en-US" altLang="ja-JP" sz="1400">
              <a:latin typeface="ＭＳ Ｐゴシック"/>
            </a:rPr>
            <a:t>95.0</a:t>
          </a:r>
          <a:r>
            <a:rPr kumimoji="1" lang="ja-JP" altLang="en-US" sz="1400">
              <a:latin typeface="ＭＳ Ｐゴシック"/>
            </a:rPr>
            <a:t>％を占めており、ここ数年の伸び率を見ても前年比</a:t>
          </a:r>
          <a:r>
            <a:rPr kumimoji="1" lang="en-US" altLang="ja-JP" sz="1400">
              <a:latin typeface="ＭＳ Ｐゴシック"/>
            </a:rPr>
            <a:t>3</a:t>
          </a:r>
          <a:r>
            <a:rPr kumimoji="1" lang="ja-JP" altLang="en-US" sz="1400">
              <a:latin typeface="ＭＳ Ｐゴシック"/>
            </a:rPr>
            <a:t>～</a:t>
          </a:r>
          <a:r>
            <a:rPr kumimoji="1" lang="en-US" altLang="ja-JP" sz="1400">
              <a:latin typeface="ＭＳ Ｐゴシック"/>
            </a:rPr>
            <a:t>5</a:t>
          </a:r>
          <a:r>
            <a:rPr kumimoji="1" lang="ja-JP" altLang="en-US" sz="1400">
              <a:latin typeface="ＭＳ Ｐゴシック"/>
            </a:rPr>
            <a:t>％増のペースで、右肩上がりに上昇している。今後も少子高齢化に伴って増え続ける見込みであり、支出抑制が非常に困難なものとなっている。その結果、教育費や消防費といった、本市としても充実させなければならない経費が類似団体平均値を大きく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福岡県直方市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平成</a:t>
          </a:r>
          <a:r>
            <a:rPr kumimoji="1" lang="en-US" altLang="ja-JP" sz="1200">
              <a:latin typeface="ＭＳ ゴシック"/>
              <a:ea typeface="ＭＳ ゴシック"/>
            </a:rPr>
            <a:t>27</a:t>
          </a:r>
          <a:r>
            <a:rPr kumimoji="1" lang="ja-JP" altLang="en-US" sz="1200">
              <a:latin typeface="ＭＳ ゴシック"/>
              <a:ea typeface="ＭＳ ゴシック"/>
            </a:rPr>
            <a:t>年度決算において</a:t>
          </a:r>
          <a:r>
            <a:rPr kumimoji="1" lang="en-US" altLang="ja-JP" sz="1200">
              <a:latin typeface="ＭＳ ゴシック"/>
              <a:ea typeface="ＭＳ ゴシック"/>
            </a:rPr>
            <a:t>3</a:t>
          </a:r>
          <a:r>
            <a:rPr kumimoji="1" lang="ja-JP" altLang="en-US" sz="1200">
              <a:latin typeface="ＭＳ ゴシック"/>
              <a:ea typeface="ＭＳ ゴシック"/>
            </a:rPr>
            <a:t>年振りに実質単年度収支の黒字を達成したが、黒字達成の要因は主に地方消費税交付の増（＋</a:t>
          </a:r>
          <a:r>
            <a:rPr kumimoji="1" lang="en-US" altLang="ja-JP" sz="1200">
              <a:latin typeface="ＭＳ ゴシック"/>
              <a:ea typeface="ＭＳ ゴシック"/>
            </a:rPr>
            <a:t>4.6</a:t>
          </a:r>
          <a:r>
            <a:rPr kumimoji="1" lang="ja-JP" altLang="en-US" sz="1200">
              <a:latin typeface="ＭＳ ゴシック"/>
              <a:ea typeface="ＭＳ ゴシック"/>
            </a:rPr>
            <a:t>億円）であり、逆に地方税は減少傾向（△</a:t>
          </a:r>
          <a:r>
            <a:rPr kumimoji="1" lang="en-US" altLang="ja-JP" sz="1200">
              <a:latin typeface="ＭＳ ゴシック"/>
              <a:ea typeface="ＭＳ ゴシック"/>
            </a:rPr>
            <a:t>0.9</a:t>
          </a:r>
          <a:r>
            <a:rPr kumimoji="1" lang="ja-JP" altLang="en-US" sz="1200">
              <a:latin typeface="ＭＳ ゴシック"/>
              <a:ea typeface="ＭＳ ゴシック"/>
            </a:rPr>
            <a:t>億円）にあることから、依存財源に頼りきった本市の財政構造が浮き彫りとなっている。</a:t>
          </a:r>
          <a:endParaRPr kumimoji="1" lang="en-US" altLang="ja-JP" sz="1200">
            <a:latin typeface="ＭＳ ゴシック"/>
            <a:ea typeface="ＭＳ ゴシック"/>
          </a:endParaRPr>
        </a:p>
        <a:p>
          <a:r>
            <a:rPr kumimoji="1" lang="ja-JP" altLang="en-US" sz="1200">
              <a:latin typeface="ＭＳ ゴシック"/>
              <a:ea typeface="ＭＳ ゴシック"/>
            </a:rPr>
            <a:t>　また、財政調整基金の残高が</a:t>
          </a:r>
          <a:r>
            <a:rPr kumimoji="1" lang="en-US" altLang="ja-JP" sz="1200">
              <a:latin typeface="ＭＳ ゴシック"/>
              <a:ea typeface="ＭＳ ゴシック"/>
            </a:rPr>
            <a:t>27</a:t>
          </a:r>
          <a:r>
            <a:rPr kumimoji="1" lang="ja-JP" altLang="en-US" sz="1200">
              <a:latin typeface="ＭＳ ゴシック"/>
              <a:ea typeface="ＭＳ ゴシック"/>
            </a:rPr>
            <a:t>年度末で</a:t>
          </a:r>
          <a:r>
            <a:rPr kumimoji="1" lang="en-US" altLang="ja-JP" sz="1200">
              <a:latin typeface="ＭＳ ゴシック"/>
              <a:ea typeface="ＭＳ ゴシック"/>
            </a:rPr>
            <a:t>31.2</a:t>
          </a:r>
          <a:r>
            <a:rPr kumimoji="1" lang="ja-JP" altLang="en-US" sz="1200">
              <a:latin typeface="ＭＳ ゴシック"/>
              <a:ea typeface="ＭＳ ゴシック"/>
            </a:rPr>
            <a:t>億円、全基金の合計でも</a:t>
          </a:r>
          <a:r>
            <a:rPr kumimoji="1" lang="en-US" altLang="ja-JP" sz="1200">
              <a:latin typeface="ＭＳ ゴシック"/>
              <a:ea typeface="ＭＳ ゴシック"/>
            </a:rPr>
            <a:t>42.8</a:t>
          </a:r>
          <a:r>
            <a:rPr kumimoji="1" lang="ja-JP" altLang="en-US" sz="1200">
              <a:latin typeface="ＭＳ ゴシック"/>
              <a:ea typeface="ＭＳ ゴシック"/>
            </a:rPr>
            <a:t>億円と県内の他市と比較しても少額であり、今後実質収支の赤字が続くような状況が発生した場合は、その赤字を補う余力も限られて</a:t>
          </a:r>
          <a:r>
            <a:rPr kumimoji="1" lang="ja-JP" altLang="en-US" sz="1100">
              <a:latin typeface="ＭＳ ゴシック"/>
              <a:ea typeface="ＭＳ ゴシック"/>
            </a:rPr>
            <a:t>いる</a:t>
          </a:r>
          <a:r>
            <a:rPr kumimoji="1" lang="ja-JP" altLang="en-US" sz="1200">
              <a:latin typeface="ＭＳ ゴシック"/>
              <a:ea typeface="ＭＳ ゴシック"/>
            </a:rPr>
            <a:t>ことが不安材料である。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福岡県直方市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国民健康保険特別会計において、前期高齢者交付金の平成</a:t>
          </a:r>
          <a:r>
            <a:rPr kumimoji="1" lang="en-US" altLang="ja-JP" sz="1200">
              <a:latin typeface="ＭＳ ゴシック"/>
              <a:ea typeface="ＭＳ ゴシック"/>
            </a:rPr>
            <a:t>25</a:t>
          </a:r>
          <a:r>
            <a:rPr kumimoji="1" lang="ja-JP" altLang="en-US" sz="1200">
              <a:latin typeface="ＭＳ ゴシック"/>
              <a:ea typeface="ＭＳ ゴシック"/>
            </a:rPr>
            <a:t>年度交付分が超過交付となり、その精算で発生した赤字を現在まで解消できずに現在に至っており、今後も赤字が継続するものと思われる。しかし、水道事業が</a:t>
          </a:r>
          <a:r>
            <a:rPr kumimoji="1" lang="en-US" altLang="ja-JP" sz="1200">
              <a:latin typeface="ＭＳ ゴシック"/>
              <a:ea typeface="ＭＳ ゴシック"/>
            </a:rPr>
            <a:t>27</a:t>
          </a:r>
          <a:r>
            <a:rPr kumimoji="1" lang="ja-JP" altLang="en-US" sz="1200">
              <a:latin typeface="ＭＳ ゴシック"/>
              <a:ea typeface="ＭＳ ゴシック"/>
            </a:rPr>
            <a:t>年度も約</a:t>
          </a:r>
          <a:r>
            <a:rPr kumimoji="1" lang="en-US" altLang="ja-JP" sz="1200">
              <a:latin typeface="ＭＳ ゴシック"/>
              <a:ea typeface="ＭＳ ゴシック"/>
            </a:rPr>
            <a:t>17.5</a:t>
          </a:r>
          <a:r>
            <a:rPr kumimoji="1" lang="ja-JP" altLang="en-US" sz="1200">
              <a:latin typeface="ＭＳ ゴシック"/>
              <a:ea typeface="ＭＳ ゴシック"/>
            </a:rPr>
            <a:t>億円と、例年</a:t>
          </a:r>
          <a:r>
            <a:rPr kumimoji="1" lang="en-US" altLang="ja-JP" sz="1200">
              <a:latin typeface="ＭＳ ゴシック"/>
              <a:ea typeface="ＭＳ ゴシック"/>
            </a:rPr>
            <a:t>15</a:t>
          </a:r>
          <a:r>
            <a:rPr kumimoji="1" lang="ja-JP" altLang="en-US" sz="1200">
              <a:latin typeface="ＭＳ ゴシック"/>
              <a:ea typeface="ＭＳ ゴシック"/>
            </a:rPr>
            <a:t>億円を超える剰余額を出しており、国民健康保険特別会計を含む全会計を合わせたところで、水道事業の黒字を超過するほどの赤字が近い将来に発生することはないと見込んでいる。今後も実質赤字比率を算出することのないように、健全な財政の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2065"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2066"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福岡県直方市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・近年、地方債の発行を抑制しながら償還を進めてきた結果、例年の元利償還金が大幅に減となっている。平成</a:t>
          </a:r>
          <a:r>
            <a:rPr kumimoji="1" lang="en-US" altLang="ja-JP" sz="1000">
              <a:latin typeface="ＭＳ ゴシック"/>
              <a:ea typeface="ＭＳ ゴシック"/>
            </a:rPr>
            <a:t>11</a:t>
          </a:r>
          <a:r>
            <a:rPr kumimoji="1" lang="ja-JP" altLang="en-US" sz="1000">
              <a:latin typeface="ＭＳ ゴシック"/>
              <a:ea typeface="ＭＳ ゴシック"/>
            </a:rPr>
            <a:t>年度発行の一般公共事業債や地域総合整備事業債、あるいは</a:t>
          </a:r>
          <a:r>
            <a:rPr kumimoji="1" lang="en-US" altLang="ja-JP" sz="1000">
              <a:latin typeface="ＭＳ ゴシック"/>
              <a:ea typeface="ＭＳ ゴシック"/>
            </a:rPr>
            <a:t>16</a:t>
          </a:r>
          <a:r>
            <a:rPr kumimoji="1" lang="ja-JP" altLang="en-US" sz="1000">
              <a:latin typeface="ＭＳ ゴシック"/>
              <a:ea typeface="ＭＳ ゴシック"/>
            </a:rPr>
            <a:t>年度発行の減税補てん債や臨時財政対策債といった多額な償還が前年度で完了した結果、</a:t>
          </a:r>
          <a:r>
            <a:rPr kumimoji="1" lang="en-US" altLang="ja-JP" sz="1000">
              <a:latin typeface="ＭＳ ゴシック"/>
              <a:ea typeface="ＭＳ ゴシック"/>
            </a:rPr>
            <a:t>27</a:t>
          </a:r>
          <a:r>
            <a:rPr kumimoji="1" lang="ja-JP" altLang="en-US" sz="1000">
              <a:latin typeface="ＭＳ ゴシック"/>
              <a:ea typeface="ＭＳ ゴシック"/>
            </a:rPr>
            <a:t>年度については前年度より約</a:t>
          </a:r>
          <a:r>
            <a:rPr kumimoji="1" lang="en-US" altLang="ja-JP" sz="1000">
              <a:latin typeface="ＭＳ ゴシック"/>
              <a:ea typeface="ＭＳ ゴシック"/>
            </a:rPr>
            <a:t>3.1</a:t>
          </a:r>
          <a:r>
            <a:rPr kumimoji="1" lang="ja-JP" altLang="en-US" sz="1000">
              <a:latin typeface="ＭＳ ゴシック"/>
              <a:ea typeface="ＭＳ ゴシック"/>
            </a:rPr>
            <a:t>億円の減と、著しく改善している。</a:t>
          </a:r>
        </a:p>
        <a:p>
          <a:r>
            <a:rPr kumimoji="1" lang="ja-JP" altLang="en-US" sz="1000">
              <a:latin typeface="ＭＳ ゴシック"/>
              <a:ea typeface="ＭＳ ゴシック"/>
            </a:rPr>
            <a:t>・地方債の償還額が減額していることに伴い、事業費補正あるいは公債費として地方交付税の基準財政需要額へ算入される額も減となっている。（事業費補正：△</a:t>
          </a:r>
          <a:r>
            <a:rPr kumimoji="1" lang="en-US" altLang="ja-JP" sz="1000">
              <a:latin typeface="ＭＳ ゴシック"/>
              <a:ea typeface="ＭＳ ゴシック"/>
            </a:rPr>
            <a:t>1.3</a:t>
          </a:r>
          <a:r>
            <a:rPr kumimoji="1" lang="ja-JP" altLang="en-US" sz="1000">
              <a:latin typeface="ＭＳ ゴシック"/>
              <a:ea typeface="ＭＳ ゴシック"/>
            </a:rPr>
            <a:t>億円　公債費：△</a:t>
          </a:r>
          <a:r>
            <a:rPr kumimoji="1" lang="en-US" altLang="ja-JP" sz="1000">
              <a:latin typeface="ＭＳ ゴシック"/>
              <a:ea typeface="ＭＳ ゴシック"/>
            </a:rPr>
            <a:t>0.3</a:t>
          </a:r>
          <a:r>
            <a:rPr kumimoji="1" lang="ja-JP" altLang="en-US" sz="1000">
              <a:latin typeface="ＭＳ ゴシック"/>
              <a:ea typeface="ＭＳ ゴシック"/>
            </a:rPr>
            <a:t>億円）</a:t>
          </a:r>
        </a:p>
        <a:p>
          <a:r>
            <a:rPr kumimoji="1" lang="ja-JP" altLang="en-US" sz="1000">
              <a:latin typeface="ＭＳ ゴシック"/>
              <a:ea typeface="ＭＳ ゴシック"/>
            </a:rPr>
            <a:t>・公共下水道事業の進捗に伴って下水道事業債に係る例年の償還額が増えていることから、一般会計から地方債償還の財源として繰り入れられる額が前年度より</a:t>
          </a:r>
          <a:r>
            <a:rPr kumimoji="1" lang="en-US" altLang="ja-JP" sz="1000">
              <a:latin typeface="ＭＳ ゴシック"/>
              <a:ea typeface="ＭＳ ゴシック"/>
            </a:rPr>
            <a:t>0.2</a:t>
          </a:r>
          <a:r>
            <a:rPr kumimoji="1" lang="ja-JP" altLang="en-US" sz="1000">
              <a:latin typeface="ＭＳ ゴシック"/>
              <a:ea typeface="ＭＳ ゴシック"/>
            </a:rPr>
            <a:t>億円増加している。</a:t>
          </a:r>
        </a:p>
        <a:p>
          <a:r>
            <a:rPr kumimoji="1" lang="ja-JP" altLang="en-US" sz="1000">
              <a:latin typeface="ＭＳ ゴシック"/>
              <a:ea typeface="ＭＳ ゴシック"/>
            </a:rPr>
            <a:t>・公営企業会計の償還額の増のほか若干のマイナス要因はあるが、普通会計における償還額が大幅に改善されており、また今後</a:t>
          </a:r>
          <a:r>
            <a:rPr kumimoji="1" lang="en-US" altLang="ja-JP" sz="1000">
              <a:latin typeface="ＭＳ ゴシック"/>
              <a:ea typeface="ＭＳ ゴシック"/>
            </a:rPr>
            <a:t>3</a:t>
          </a:r>
          <a:r>
            <a:rPr kumimoji="1" lang="ja-JP" altLang="en-US" sz="1000">
              <a:latin typeface="ＭＳ ゴシック"/>
              <a:ea typeface="ＭＳ ゴシック"/>
            </a:rPr>
            <a:t>～</a:t>
          </a:r>
          <a:r>
            <a:rPr kumimoji="1" lang="en-US" altLang="ja-JP" sz="1000">
              <a:latin typeface="ＭＳ ゴシック"/>
              <a:ea typeface="ＭＳ ゴシック"/>
            </a:rPr>
            <a:t>4</a:t>
          </a:r>
          <a:r>
            <a:rPr kumimoji="1" lang="ja-JP" altLang="en-US" sz="1000">
              <a:latin typeface="ＭＳ ゴシック"/>
              <a:ea typeface="ＭＳ ゴシック"/>
            </a:rPr>
            <a:t>年ほどは改善傾向が続くものと見込まれることからも、今後も地方債の発行と償還のバランスを考慮しながら財政運営することによって、継続的な改善が可能である。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4098"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4106"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4107"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4108"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4109"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4110"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4111"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4112"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福岡県直方市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4118"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・普通会計の地方債残高は、前年度と比較して約</a:t>
          </a:r>
          <a:r>
            <a:rPr kumimoji="1" lang="en-US" altLang="ja-JP" sz="1200">
              <a:latin typeface="ＭＳ ゴシック"/>
              <a:ea typeface="ＭＳ ゴシック"/>
            </a:rPr>
            <a:t>2.6</a:t>
          </a:r>
          <a:r>
            <a:rPr kumimoji="1" lang="ja-JP" altLang="en-US" sz="1200">
              <a:latin typeface="ＭＳ ゴシック"/>
              <a:ea typeface="ＭＳ ゴシック"/>
            </a:rPr>
            <a:t>億円減額になっており、毎年順調に減少している。</a:t>
          </a:r>
        </a:p>
        <a:p>
          <a:r>
            <a:rPr kumimoji="1" lang="ja-JP" altLang="en-US" sz="1200">
              <a:latin typeface="ＭＳ ゴシック"/>
              <a:ea typeface="ＭＳ ゴシック"/>
            </a:rPr>
            <a:t>・職員の退職手当負担見込額については、平成</a:t>
          </a:r>
          <a:r>
            <a:rPr kumimoji="1" lang="en-US" altLang="ja-JP" sz="1200">
              <a:latin typeface="ＭＳ ゴシック"/>
              <a:ea typeface="ＭＳ ゴシック"/>
            </a:rPr>
            <a:t>25</a:t>
          </a:r>
          <a:r>
            <a:rPr kumimoji="1" lang="ja-JP" altLang="en-US" sz="1200">
              <a:latin typeface="ＭＳ ゴシック"/>
              <a:ea typeface="ＭＳ ゴシック"/>
            </a:rPr>
            <a:t>年度からの退職手当支給率の段階的な調整、及び退職する職員と新規採用職員の入れ替わりによる新陳代謝の効果によって、前年度より約</a:t>
          </a:r>
          <a:r>
            <a:rPr kumimoji="1" lang="en-US" altLang="ja-JP" sz="1200">
              <a:latin typeface="ＭＳ ゴシック"/>
              <a:ea typeface="ＭＳ ゴシック"/>
            </a:rPr>
            <a:t>5.6</a:t>
          </a:r>
          <a:r>
            <a:rPr kumimoji="1" lang="ja-JP" altLang="en-US" sz="1200">
              <a:latin typeface="ＭＳ ゴシック"/>
              <a:ea typeface="ＭＳ ゴシック"/>
            </a:rPr>
            <a:t>億円の減となっている。</a:t>
          </a:r>
        </a:p>
        <a:p>
          <a:r>
            <a:rPr kumimoji="1" lang="ja-JP" altLang="en-US" sz="1200">
              <a:latin typeface="ＭＳ ゴシック"/>
              <a:ea typeface="ＭＳ ゴシック"/>
            </a:rPr>
            <a:t>・現在、市営住宅を建設していることもあって公営住宅建設事業債の現在高が大幅に増加しているが、公営住宅建設事業債の償還については公営住宅の使用料を特定財源として直接充当できることから、充当可能特定歳入が前年度より約</a:t>
          </a:r>
          <a:r>
            <a:rPr kumimoji="1" lang="en-US" altLang="ja-JP" sz="1200">
              <a:latin typeface="ＭＳ ゴシック"/>
              <a:ea typeface="ＭＳ ゴシック"/>
            </a:rPr>
            <a:t>5.1</a:t>
          </a:r>
          <a:r>
            <a:rPr kumimoji="1" lang="ja-JP" altLang="en-US" sz="1200">
              <a:latin typeface="ＭＳ ゴシック"/>
              <a:ea typeface="ＭＳ ゴシック"/>
            </a:rPr>
            <a:t>億円増となっている。</a:t>
          </a:r>
        </a:p>
        <a:p>
          <a:r>
            <a:rPr kumimoji="1" lang="ja-JP" altLang="en-US" sz="1200">
              <a:latin typeface="ＭＳ ゴシック"/>
              <a:ea typeface="ＭＳ ゴシック"/>
            </a:rPr>
            <a:t>・公共下水道事業の進捗に伴い下水道事業債の残高が増額になっていることから、公営企業等繰入見込額が前年度より約</a:t>
          </a:r>
          <a:r>
            <a:rPr kumimoji="1" lang="en-US" altLang="ja-JP" sz="1200">
              <a:latin typeface="ＭＳ ゴシック"/>
              <a:ea typeface="ＭＳ ゴシック"/>
            </a:rPr>
            <a:t>1.1</a:t>
          </a:r>
          <a:r>
            <a:rPr kumimoji="1" lang="ja-JP" altLang="en-US" sz="1200">
              <a:latin typeface="ＭＳ ゴシック"/>
              <a:ea typeface="ＭＳ ゴシック"/>
            </a:rPr>
            <a:t>億円増となっている。</a:t>
          </a:r>
        </a:p>
        <a:p>
          <a:r>
            <a:rPr kumimoji="1" lang="ja-JP" altLang="en-US" sz="1200">
              <a:latin typeface="ＭＳ ゴシック"/>
              <a:ea typeface="ＭＳ ゴシック"/>
            </a:rPr>
            <a:t>・公営企業に係る負担の悪化はあるものの、全体的にはその他のプラス要因で補っており、改善傾向といえる。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57,807
57,253
61.76
24,827,445
24,333,644
383,487
13,043,549
21,244,375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57,807
57,253
61.76
24,827,445
24,333,644
383,487
13,043,549
21,244,375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福岡県直方市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57,807
57,253
61.76
24,827,445
24,333,644
383,487
13,043,549
21,244,375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6"/>
  <sheetViews>
    <sheetView showGridLines="0" tabSelected="1" zoomScale="70" zoomScaleNormal="7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09" t="s">
        <v>22</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2"/>
      <c r="DK1" s="2"/>
      <c r="DL1" s="2"/>
      <c r="DM1" s="2"/>
      <c r="DN1" s="2"/>
      <c r="DO1" s="2"/>
    </row>
    <row r="2" spans="1:119" ht="24">
      <c r="B2" s="3" t="s">
        <v>64</v>
      </c>
      <c r="C2" s="3"/>
      <c r="D2" s="12"/>
    </row>
    <row r="3" spans="1:119" ht="18.75" customHeight="1">
      <c r="A3" s="2"/>
      <c r="B3" s="452" t="s">
        <v>74</v>
      </c>
      <c r="C3" s="453"/>
      <c r="D3" s="453"/>
      <c r="E3" s="454"/>
      <c r="F3" s="454"/>
      <c r="G3" s="454"/>
      <c r="H3" s="454"/>
      <c r="I3" s="454"/>
      <c r="J3" s="454"/>
      <c r="K3" s="454"/>
      <c r="L3" s="454" t="s">
        <v>111</v>
      </c>
      <c r="M3" s="454"/>
      <c r="N3" s="454"/>
      <c r="O3" s="454"/>
      <c r="P3" s="454"/>
      <c r="Q3" s="454"/>
      <c r="R3" s="461"/>
      <c r="S3" s="461"/>
      <c r="T3" s="461"/>
      <c r="U3" s="461"/>
      <c r="V3" s="462"/>
      <c r="W3" s="313" t="s">
        <v>50</v>
      </c>
      <c r="X3" s="314"/>
      <c r="Y3" s="314"/>
      <c r="Z3" s="314"/>
      <c r="AA3" s="314"/>
      <c r="AB3" s="453"/>
      <c r="AC3" s="461" t="s">
        <v>94</v>
      </c>
      <c r="AD3" s="314"/>
      <c r="AE3" s="314"/>
      <c r="AF3" s="314"/>
      <c r="AG3" s="314"/>
      <c r="AH3" s="314"/>
      <c r="AI3" s="314"/>
      <c r="AJ3" s="314"/>
      <c r="AK3" s="314"/>
      <c r="AL3" s="315"/>
      <c r="AM3" s="313" t="s">
        <v>113</v>
      </c>
      <c r="AN3" s="314"/>
      <c r="AO3" s="314"/>
      <c r="AP3" s="314"/>
      <c r="AQ3" s="314"/>
      <c r="AR3" s="314"/>
      <c r="AS3" s="314"/>
      <c r="AT3" s="314"/>
      <c r="AU3" s="314"/>
      <c r="AV3" s="314"/>
      <c r="AW3" s="314"/>
      <c r="AX3" s="315"/>
      <c r="AY3" s="310" t="s">
        <v>0</v>
      </c>
      <c r="AZ3" s="311"/>
      <c r="BA3" s="311"/>
      <c r="BB3" s="311"/>
      <c r="BC3" s="311"/>
      <c r="BD3" s="311"/>
      <c r="BE3" s="311"/>
      <c r="BF3" s="311"/>
      <c r="BG3" s="311"/>
      <c r="BH3" s="311"/>
      <c r="BI3" s="311"/>
      <c r="BJ3" s="311"/>
      <c r="BK3" s="311"/>
      <c r="BL3" s="311"/>
      <c r="BM3" s="312"/>
      <c r="BN3" s="313" t="s">
        <v>114</v>
      </c>
      <c r="BO3" s="314"/>
      <c r="BP3" s="314"/>
      <c r="BQ3" s="314"/>
      <c r="BR3" s="314"/>
      <c r="BS3" s="314"/>
      <c r="BT3" s="314"/>
      <c r="BU3" s="315"/>
      <c r="BV3" s="313" t="s">
        <v>117</v>
      </c>
      <c r="BW3" s="314"/>
      <c r="BX3" s="314"/>
      <c r="BY3" s="314"/>
      <c r="BZ3" s="314"/>
      <c r="CA3" s="314"/>
      <c r="CB3" s="314"/>
      <c r="CC3" s="315"/>
      <c r="CD3" s="310" t="s">
        <v>0</v>
      </c>
      <c r="CE3" s="311"/>
      <c r="CF3" s="311"/>
      <c r="CG3" s="311"/>
      <c r="CH3" s="311"/>
      <c r="CI3" s="311"/>
      <c r="CJ3" s="311"/>
      <c r="CK3" s="311"/>
      <c r="CL3" s="311"/>
      <c r="CM3" s="311"/>
      <c r="CN3" s="311"/>
      <c r="CO3" s="311"/>
      <c r="CP3" s="311"/>
      <c r="CQ3" s="311"/>
      <c r="CR3" s="311"/>
      <c r="CS3" s="312"/>
      <c r="CT3" s="313" t="s">
        <v>105</v>
      </c>
      <c r="CU3" s="314"/>
      <c r="CV3" s="314"/>
      <c r="CW3" s="314"/>
      <c r="CX3" s="314"/>
      <c r="CY3" s="314"/>
      <c r="CZ3" s="314"/>
      <c r="DA3" s="315"/>
      <c r="DB3" s="313" t="s">
        <v>62</v>
      </c>
      <c r="DC3" s="314"/>
      <c r="DD3" s="314"/>
      <c r="DE3" s="314"/>
      <c r="DF3" s="314"/>
      <c r="DG3" s="314"/>
      <c r="DH3" s="314"/>
      <c r="DI3" s="315"/>
    </row>
    <row r="4" spans="1:119" ht="18.75" customHeight="1">
      <c r="A4" s="2"/>
      <c r="B4" s="455"/>
      <c r="C4" s="456"/>
      <c r="D4" s="456"/>
      <c r="E4" s="457"/>
      <c r="F4" s="457"/>
      <c r="G4" s="457"/>
      <c r="H4" s="457"/>
      <c r="I4" s="457"/>
      <c r="J4" s="457"/>
      <c r="K4" s="457"/>
      <c r="L4" s="457"/>
      <c r="M4" s="457"/>
      <c r="N4" s="457"/>
      <c r="O4" s="457"/>
      <c r="P4" s="457"/>
      <c r="Q4" s="457"/>
      <c r="R4" s="463"/>
      <c r="S4" s="463"/>
      <c r="T4" s="463"/>
      <c r="U4" s="463"/>
      <c r="V4" s="464"/>
      <c r="W4" s="467"/>
      <c r="X4" s="439"/>
      <c r="Y4" s="439"/>
      <c r="Z4" s="439"/>
      <c r="AA4" s="439"/>
      <c r="AB4" s="456"/>
      <c r="AC4" s="463"/>
      <c r="AD4" s="439"/>
      <c r="AE4" s="439"/>
      <c r="AF4" s="439"/>
      <c r="AG4" s="439"/>
      <c r="AH4" s="439"/>
      <c r="AI4" s="439"/>
      <c r="AJ4" s="439"/>
      <c r="AK4" s="439"/>
      <c r="AL4" s="470"/>
      <c r="AM4" s="468"/>
      <c r="AN4" s="469"/>
      <c r="AO4" s="469"/>
      <c r="AP4" s="469"/>
      <c r="AQ4" s="469"/>
      <c r="AR4" s="469"/>
      <c r="AS4" s="469"/>
      <c r="AT4" s="469"/>
      <c r="AU4" s="469"/>
      <c r="AV4" s="469"/>
      <c r="AW4" s="469"/>
      <c r="AX4" s="471"/>
      <c r="AY4" s="316" t="s">
        <v>118</v>
      </c>
      <c r="AZ4" s="317"/>
      <c r="BA4" s="317"/>
      <c r="BB4" s="317"/>
      <c r="BC4" s="317"/>
      <c r="BD4" s="317"/>
      <c r="BE4" s="317"/>
      <c r="BF4" s="317"/>
      <c r="BG4" s="317"/>
      <c r="BH4" s="317"/>
      <c r="BI4" s="317"/>
      <c r="BJ4" s="317"/>
      <c r="BK4" s="317"/>
      <c r="BL4" s="317"/>
      <c r="BM4" s="318"/>
      <c r="BN4" s="319">
        <v>24827445</v>
      </c>
      <c r="BO4" s="320"/>
      <c r="BP4" s="320"/>
      <c r="BQ4" s="320"/>
      <c r="BR4" s="320"/>
      <c r="BS4" s="320"/>
      <c r="BT4" s="320"/>
      <c r="BU4" s="321"/>
      <c r="BV4" s="319">
        <v>24719801</v>
      </c>
      <c r="BW4" s="320"/>
      <c r="BX4" s="320"/>
      <c r="BY4" s="320"/>
      <c r="BZ4" s="320"/>
      <c r="CA4" s="320"/>
      <c r="CB4" s="320"/>
      <c r="CC4" s="321"/>
      <c r="CD4" s="322" t="s">
        <v>121</v>
      </c>
      <c r="CE4" s="323"/>
      <c r="CF4" s="323"/>
      <c r="CG4" s="323"/>
      <c r="CH4" s="323"/>
      <c r="CI4" s="323"/>
      <c r="CJ4" s="323"/>
      <c r="CK4" s="323"/>
      <c r="CL4" s="323"/>
      <c r="CM4" s="323"/>
      <c r="CN4" s="323"/>
      <c r="CO4" s="323"/>
      <c r="CP4" s="323"/>
      <c r="CQ4" s="323"/>
      <c r="CR4" s="323"/>
      <c r="CS4" s="324"/>
      <c r="CT4" s="325">
        <v>2.9</v>
      </c>
      <c r="CU4" s="326"/>
      <c r="CV4" s="326"/>
      <c r="CW4" s="326"/>
      <c r="CX4" s="326"/>
      <c r="CY4" s="326"/>
      <c r="CZ4" s="326"/>
      <c r="DA4" s="327"/>
      <c r="DB4" s="325">
        <v>0.9</v>
      </c>
      <c r="DC4" s="326"/>
      <c r="DD4" s="326"/>
      <c r="DE4" s="326"/>
      <c r="DF4" s="326"/>
      <c r="DG4" s="326"/>
      <c r="DH4" s="326"/>
      <c r="DI4" s="327"/>
    </row>
    <row r="5" spans="1:119" ht="18.75" customHeight="1">
      <c r="A5" s="2"/>
      <c r="B5" s="458"/>
      <c r="C5" s="459"/>
      <c r="D5" s="459"/>
      <c r="E5" s="460"/>
      <c r="F5" s="460"/>
      <c r="G5" s="460"/>
      <c r="H5" s="460"/>
      <c r="I5" s="460"/>
      <c r="J5" s="460"/>
      <c r="K5" s="460"/>
      <c r="L5" s="460"/>
      <c r="M5" s="460"/>
      <c r="N5" s="460"/>
      <c r="O5" s="460"/>
      <c r="P5" s="460"/>
      <c r="Q5" s="460"/>
      <c r="R5" s="465"/>
      <c r="S5" s="465"/>
      <c r="T5" s="465"/>
      <c r="U5" s="465"/>
      <c r="V5" s="466"/>
      <c r="W5" s="468"/>
      <c r="X5" s="469"/>
      <c r="Y5" s="469"/>
      <c r="Z5" s="469"/>
      <c r="AA5" s="469"/>
      <c r="AB5" s="459"/>
      <c r="AC5" s="465"/>
      <c r="AD5" s="469"/>
      <c r="AE5" s="469"/>
      <c r="AF5" s="469"/>
      <c r="AG5" s="469"/>
      <c r="AH5" s="469"/>
      <c r="AI5" s="469"/>
      <c r="AJ5" s="469"/>
      <c r="AK5" s="469"/>
      <c r="AL5" s="471"/>
      <c r="AM5" s="328" t="s">
        <v>122</v>
      </c>
      <c r="AN5" s="329"/>
      <c r="AO5" s="329"/>
      <c r="AP5" s="329"/>
      <c r="AQ5" s="329"/>
      <c r="AR5" s="329"/>
      <c r="AS5" s="329"/>
      <c r="AT5" s="330"/>
      <c r="AU5" s="331" t="s">
        <v>124</v>
      </c>
      <c r="AV5" s="332"/>
      <c r="AW5" s="332"/>
      <c r="AX5" s="332"/>
      <c r="AY5" s="333" t="s">
        <v>38</v>
      </c>
      <c r="AZ5" s="334"/>
      <c r="BA5" s="334"/>
      <c r="BB5" s="334"/>
      <c r="BC5" s="334"/>
      <c r="BD5" s="334"/>
      <c r="BE5" s="334"/>
      <c r="BF5" s="334"/>
      <c r="BG5" s="334"/>
      <c r="BH5" s="334"/>
      <c r="BI5" s="334"/>
      <c r="BJ5" s="334"/>
      <c r="BK5" s="334"/>
      <c r="BL5" s="334"/>
      <c r="BM5" s="335"/>
      <c r="BN5" s="336">
        <v>24333644</v>
      </c>
      <c r="BO5" s="337"/>
      <c r="BP5" s="337"/>
      <c r="BQ5" s="337"/>
      <c r="BR5" s="337"/>
      <c r="BS5" s="337"/>
      <c r="BT5" s="337"/>
      <c r="BU5" s="338"/>
      <c r="BV5" s="336">
        <v>24471598</v>
      </c>
      <c r="BW5" s="337"/>
      <c r="BX5" s="337"/>
      <c r="BY5" s="337"/>
      <c r="BZ5" s="337"/>
      <c r="CA5" s="337"/>
      <c r="CB5" s="337"/>
      <c r="CC5" s="338"/>
      <c r="CD5" s="339" t="s">
        <v>49</v>
      </c>
      <c r="CE5" s="340"/>
      <c r="CF5" s="340"/>
      <c r="CG5" s="340"/>
      <c r="CH5" s="340"/>
      <c r="CI5" s="340"/>
      <c r="CJ5" s="340"/>
      <c r="CK5" s="340"/>
      <c r="CL5" s="340"/>
      <c r="CM5" s="340"/>
      <c r="CN5" s="340"/>
      <c r="CO5" s="340"/>
      <c r="CP5" s="340"/>
      <c r="CQ5" s="340"/>
      <c r="CR5" s="340"/>
      <c r="CS5" s="341"/>
      <c r="CT5" s="342">
        <v>96.1</v>
      </c>
      <c r="CU5" s="343"/>
      <c r="CV5" s="343"/>
      <c r="CW5" s="343"/>
      <c r="CX5" s="343"/>
      <c r="CY5" s="343"/>
      <c r="CZ5" s="343"/>
      <c r="DA5" s="344"/>
      <c r="DB5" s="342">
        <v>97.8</v>
      </c>
      <c r="DC5" s="343"/>
      <c r="DD5" s="343"/>
      <c r="DE5" s="343"/>
      <c r="DF5" s="343"/>
      <c r="DG5" s="343"/>
      <c r="DH5" s="343"/>
      <c r="DI5" s="344"/>
    </row>
    <row r="6" spans="1:119" ht="18.75" customHeight="1">
      <c r="A6" s="2"/>
      <c r="B6" s="472" t="s">
        <v>125</v>
      </c>
      <c r="C6" s="473"/>
      <c r="D6" s="473"/>
      <c r="E6" s="474"/>
      <c r="F6" s="474"/>
      <c r="G6" s="474"/>
      <c r="H6" s="474"/>
      <c r="I6" s="474"/>
      <c r="J6" s="474"/>
      <c r="K6" s="474"/>
      <c r="L6" s="474" t="s">
        <v>126</v>
      </c>
      <c r="M6" s="474"/>
      <c r="N6" s="474"/>
      <c r="O6" s="474"/>
      <c r="P6" s="474"/>
      <c r="Q6" s="474"/>
      <c r="R6" s="478"/>
      <c r="S6" s="478"/>
      <c r="T6" s="478"/>
      <c r="U6" s="478"/>
      <c r="V6" s="479"/>
      <c r="W6" s="482" t="s">
        <v>130</v>
      </c>
      <c r="X6" s="483"/>
      <c r="Y6" s="483"/>
      <c r="Z6" s="483"/>
      <c r="AA6" s="483"/>
      <c r="AB6" s="473"/>
      <c r="AC6" s="486" t="s">
        <v>95</v>
      </c>
      <c r="AD6" s="487"/>
      <c r="AE6" s="487"/>
      <c r="AF6" s="487"/>
      <c r="AG6" s="487"/>
      <c r="AH6" s="487"/>
      <c r="AI6" s="487"/>
      <c r="AJ6" s="487"/>
      <c r="AK6" s="487"/>
      <c r="AL6" s="488"/>
      <c r="AM6" s="328" t="s">
        <v>131</v>
      </c>
      <c r="AN6" s="329"/>
      <c r="AO6" s="329"/>
      <c r="AP6" s="329"/>
      <c r="AQ6" s="329"/>
      <c r="AR6" s="329"/>
      <c r="AS6" s="329"/>
      <c r="AT6" s="330"/>
      <c r="AU6" s="331" t="s">
        <v>124</v>
      </c>
      <c r="AV6" s="332"/>
      <c r="AW6" s="332"/>
      <c r="AX6" s="332"/>
      <c r="AY6" s="333" t="s">
        <v>133</v>
      </c>
      <c r="AZ6" s="334"/>
      <c r="BA6" s="334"/>
      <c r="BB6" s="334"/>
      <c r="BC6" s="334"/>
      <c r="BD6" s="334"/>
      <c r="BE6" s="334"/>
      <c r="BF6" s="334"/>
      <c r="BG6" s="334"/>
      <c r="BH6" s="334"/>
      <c r="BI6" s="334"/>
      <c r="BJ6" s="334"/>
      <c r="BK6" s="334"/>
      <c r="BL6" s="334"/>
      <c r="BM6" s="335"/>
      <c r="BN6" s="336">
        <v>493801</v>
      </c>
      <c r="BO6" s="337"/>
      <c r="BP6" s="337"/>
      <c r="BQ6" s="337"/>
      <c r="BR6" s="337"/>
      <c r="BS6" s="337"/>
      <c r="BT6" s="337"/>
      <c r="BU6" s="338"/>
      <c r="BV6" s="336">
        <v>248203</v>
      </c>
      <c r="BW6" s="337"/>
      <c r="BX6" s="337"/>
      <c r="BY6" s="337"/>
      <c r="BZ6" s="337"/>
      <c r="CA6" s="337"/>
      <c r="CB6" s="337"/>
      <c r="CC6" s="338"/>
      <c r="CD6" s="339" t="s">
        <v>134</v>
      </c>
      <c r="CE6" s="340"/>
      <c r="CF6" s="340"/>
      <c r="CG6" s="340"/>
      <c r="CH6" s="340"/>
      <c r="CI6" s="340"/>
      <c r="CJ6" s="340"/>
      <c r="CK6" s="340"/>
      <c r="CL6" s="340"/>
      <c r="CM6" s="340"/>
      <c r="CN6" s="340"/>
      <c r="CO6" s="340"/>
      <c r="CP6" s="340"/>
      <c r="CQ6" s="340"/>
      <c r="CR6" s="340"/>
      <c r="CS6" s="341"/>
      <c r="CT6" s="345">
        <v>103</v>
      </c>
      <c r="CU6" s="346"/>
      <c r="CV6" s="346"/>
      <c r="CW6" s="346"/>
      <c r="CX6" s="346"/>
      <c r="CY6" s="346"/>
      <c r="CZ6" s="346"/>
      <c r="DA6" s="347"/>
      <c r="DB6" s="345">
        <v>106</v>
      </c>
      <c r="DC6" s="346"/>
      <c r="DD6" s="346"/>
      <c r="DE6" s="346"/>
      <c r="DF6" s="346"/>
      <c r="DG6" s="346"/>
      <c r="DH6" s="346"/>
      <c r="DI6" s="347"/>
    </row>
    <row r="7" spans="1:119" ht="18.75" customHeight="1">
      <c r="A7" s="2"/>
      <c r="B7" s="455"/>
      <c r="C7" s="456"/>
      <c r="D7" s="456"/>
      <c r="E7" s="457"/>
      <c r="F7" s="457"/>
      <c r="G7" s="457"/>
      <c r="H7" s="457"/>
      <c r="I7" s="457"/>
      <c r="J7" s="457"/>
      <c r="K7" s="457"/>
      <c r="L7" s="457"/>
      <c r="M7" s="457"/>
      <c r="N7" s="457"/>
      <c r="O7" s="457"/>
      <c r="P7" s="457"/>
      <c r="Q7" s="457"/>
      <c r="R7" s="463"/>
      <c r="S7" s="463"/>
      <c r="T7" s="463"/>
      <c r="U7" s="463"/>
      <c r="V7" s="464"/>
      <c r="W7" s="467"/>
      <c r="X7" s="439"/>
      <c r="Y7" s="439"/>
      <c r="Z7" s="439"/>
      <c r="AA7" s="439"/>
      <c r="AB7" s="456"/>
      <c r="AC7" s="489"/>
      <c r="AD7" s="438"/>
      <c r="AE7" s="438"/>
      <c r="AF7" s="438"/>
      <c r="AG7" s="438"/>
      <c r="AH7" s="438"/>
      <c r="AI7" s="438"/>
      <c r="AJ7" s="438"/>
      <c r="AK7" s="438"/>
      <c r="AL7" s="490"/>
      <c r="AM7" s="328" t="s">
        <v>135</v>
      </c>
      <c r="AN7" s="329"/>
      <c r="AO7" s="329"/>
      <c r="AP7" s="329"/>
      <c r="AQ7" s="329"/>
      <c r="AR7" s="329"/>
      <c r="AS7" s="329"/>
      <c r="AT7" s="330"/>
      <c r="AU7" s="331" t="s">
        <v>124</v>
      </c>
      <c r="AV7" s="332"/>
      <c r="AW7" s="332"/>
      <c r="AX7" s="332"/>
      <c r="AY7" s="333" t="s">
        <v>71</v>
      </c>
      <c r="AZ7" s="334"/>
      <c r="BA7" s="334"/>
      <c r="BB7" s="334"/>
      <c r="BC7" s="334"/>
      <c r="BD7" s="334"/>
      <c r="BE7" s="334"/>
      <c r="BF7" s="334"/>
      <c r="BG7" s="334"/>
      <c r="BH7" s="334"/>
      <c r="BI7" s="334"/>
      <c r="BJ7" s="334"/>
      <c r="BK7" s="334"/>
      <c r="BL7" s="334"/>
      <c r="BM7" s="335"/>
      <c r="BN7" s="336">
        <v>110314</v>
      </c>
      <c r="BO7" s="337"/>
      <c r="BP7" s="337"/>
      <c r="BQ7" s="337"/>
      <c r="BR7" s="337"/>
      <c r="BS7" s="337"/>
      <c r="BT7" s="337"/>
      <c r="BU7" s="338"/>
      <c r="BV7" s="336">
        <v>131289</v>
      </c>
      <c r="BW7" s="337"/>
      <c r="BX7" s="337"/>
      <c r="BY7" s="337"/>
      <c r="BZ7" s="337"/>
      <c r="CA7" s="337"/>
      <c r="CB7" s="337"/>
      <c r="CC7" s="338"/>
      <c r="CD7" s="339" t="s">
        <v>138</v>
      </c>
      <c r="CE7" s="340"/>
      <c r="CF7" s="340"/>
      <c r="CG7" s="340"/>
      <c r="CH7" s="340"/>
      <c r="CI7" s="340"/>
      <c r="CJ7" s="340"/>
      <c r="CK7" s="340"/>
      <c r="CL7" s="340"/>
      <c r="CM7" s="340"/>
      <c r="CN7" s="340"/>
      <c r="CO7" s="340"/>
      <c r="CP7" s="340"/>
      <c r="CQ7" s="340"/>
      <c r="CR7" s="340"/>
      <c r="CS7" s="341"/>
      <c r="CT7" s="336">
        <v>13043549</v>
      </c>
      <c r="CU7" s="337"/>
      <c r="CV7" s="337"/>
      <c r="CW7" s="337"/>
      <c r="CX7" s="337"/>
      <c r="CY7" s="337"/>
      <c r="CZ7" s="337"/>
      <c r="DA7" s="338"/>
      <c r="DB7" s="336">
        <v>12996898</v>
      </c>
      <c r="DC7" s="337"/>
      <c r="DD7" s="337"/>
      <c r="DE7" s="337"/>
      <c r="DF7" s="337"/>
      <c r="DG7" s="337"/>
      <c r="DH7" s="337"/>
      <c r="DI7" s="338"/>
    </row>
    <row r="8" spans="1:119" ht="18.75" customHeight="1">
      <c r="A8" s="2"/>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1"/>
      <c r="AD8" s="492"/>
      <c r="AE8" s="492"/>
      <c r="AF8" s="492"/>
      <c r="AG8" s="492"/>
      <c r="AH8" s="492"/>
      <c r="AI8" s="492"/>
      <c r="AJ8" s="492"/>
      <c r="AK8" s="492"/>
      <c r="AL8" s="493"/>
      <c r="AM8" s="328" t="s">
        <v>139</v>
      </c>
      <c r="AN8" s="329"/>
      <c r="AO8" s="329"/>
      <c r="AP8" s="329"/>
      <c r="AQ8" s="329"/>
      <c r="AR8" s="329"/>
      <c r="AS8" s="329"/>
      <c r="AT8" s="330"/>
      <c r="AU8" s="331" t="s">
        <v>124</v>
      </c>
      <c r="AV8" s="332"/>
      <c r="AW8" s="332"/>
      <c r="AX8" s="332"/>
      <c r="AY8" s="333" t="s">
        <v>142</v>
      </c>
      <c r="AZ8" s="334"/>
      <c r="BA8" s="334"/>
      <c r="BB8" s="334"/>
      <c r="BC8" s="334"/>
      <c r="BD8" s="334"/>
      <c r="BE8" s="334"/>
      <c r="BF8" s="334"/>
      <c r="BG8" s="334"/>
      <c r="BH8" s="334"/>
      <c r="BI8" s="334"/>
      <c r="BJ8" s="334"/>
      <c r="BK8" s="334"/>
      <c r="BL8" s="334"/>
      <c r="BM8" s="335"/>
      <c r="BN8" s="336">
        <v>383487</v>
      </c>
      <c r="BO8" s="337"/>
      <c r="BP8" s="337"/>
      <c r="BQ8" s="337"/>
      <c r="BR8" s="337"/>
      <c r="BS8" s="337"/>
      <c r="BT8" s="337"/>
      <c r="BU8" s="338"/>
      <c r="BV8" s="336">
        <v>116914</v>
      </c>
      <c r="BW8" s="337"/>
      <c r="BX8" s="337"/>
      <c r="BY8" s="337"/>
      <c r="BZ8" s="337"/>
      <c r="CA8" s="337"/>
      <c r="CB8" s="337"/>
      <c r="CC8" s="338"/>
      <c r="CD8" s="339" t="s">
        <v>143</v>
      </c>
      <c r="CE8" s="340"/>
      <c r="CF8" s="340"/>
      <c r="CG8" s="340"/>
      <c r="CH8" s="340"/>
      <c r="CI8" s="340"/>
      <c r="CJ8" s="340"/>
      <c r="CK8" s="340"/>
      <c r="CL8" s="340"/>
      <c r="CM8" s="340"/>
      <c r="CN8" s="340"/>
      <c r="CO8" s="340"/>
      <c r="CP8" s="340"/>
      <c r="CQ8" s="340"/>
      <c r="CR8" s="340"/>
      <c r="CS8" s="341"/>
      <c r="CT8" s="348">
        <v>0.54</v>
      </c>
      <c r="CU8" s="349"/>
      <c r="CV8" s="349"/>
      <c r="CW8" s="349"/>
      <c r="CX8" s="349"/>
      <c r="CY8" s="349"/>
      <c r="CZ8" s="349"/>
      <c r="DA8" s="350"/>
      <c r="DB8" s="348">
        <v>0.53</v>
      </c>
      <c r="DC8" s="349"/>
      <c r="DD8" s="349"/>
      <c r="DE8" s="349"/>
      <c r="DF8" s="349"/>
      <c r="DG8" s="349"/>
      <c r="DH8" s="349"/>
      <c r="DI8" s="350"/>
    </row>
    <row r="9" spans="1:119" ht="18.75" customHeight="1">
      <c r="A9" s="2"/>
      <c r="B9" s="310" t="s">
        <v>147</v>
      </c>
      <c r="C9" s="311"/>
      <c r="D9" s="311"/>
      <c r="E9" s="311"/>
      <c r="F9" s="311"/>
      <c r="G9" s="311"/>
      <c r="H9" s="311"/>
      <c r="I9" s="311"/>
      <c r="J9" s="311"/>
      <c r="K9" s="405"/>
      <c r="L9" s="361" t="s">
        <v>150</v>
      </c>
      <c r="M9" s="362"/>
      <c r="N9" s="362"/>
      <c r="O9" s="362"/>
      <c r="P9" s="362"/>
      <c r="Q9" s="363"/>
      <c r="R9" s="364">
        <v>57146</v>
      </c>
      <c r="S9" s="365"/>
      <c r="T9" s="365"/>
      <c r="U9" s="365"/>
      <c r="V9" s="366"/>
      <c r="W9" s="313" t="s">
        <v>151</v>
      </c>
      <c r="X9" s="314"/>
      <c r="Y9" s="314"/>
      <c r="Z9" s="314"/>
      <c r="AA9" s="314"/>
      <c r="AB9" s="314"/>
      <c r="AC9" s="314"/>
      <c r="AD9" s="314"/>
      <c r="AE9" s="314"/>
      <c r="AF9" s="314"/>
      <c r="AG9" s="314"/>
      <c r="AH9" s="314"/>
      <c r="AI9" s="314"/>
      <c r="AJ9" s="314"/>
      <c r="AK9" s="314"/>
      <c r="AL9" s="315"/>
      <c r="AM9" s="328" t="s">
        <v>154</v>
      </c>
      <c r="AN9" s="329"/>
      <c r="AO9" s="329"/>
      <c r="AP9" s="329"/>
      <c r="AQ9" s="329"/>
      <c r="AR9" s="329"/>
      <c r="AS9" s="329"/>
      <c r="AT9" s="330"/>
      <c r="AU9" s="331" t="s">
        <v>124</v>
      </c>
      <c r="AV9" s="332"/>
      <c r="AW9" s="332"/>
      <c r="AX9" s="332"/>
      <c r="AY9" s="333" t="s">
        <v>156</v>
      </c>
      <c r="AZ9" s="334"/>
      <c r="BA9" s="334"/>
      <c r="BB9" s="334"/>
      <c r="BC9" s="334"/>
      <c r="BD9" s="334"/>
      <c r="BE9" s="334"/>
      <c r="BF9" s="334"/>
      <c r="BG9" s="334"/>
      <c r="BH9" s="334"/>
      <c r="BI9" s="334"/>
      <c r="BJ9" s="334"/>
      <c r="BK9" s="334"/>
      <c r="BL9" s="334"/>
      <c r="BM9" s="335"/>
      <c r="BN9" s="336">
        <v>266574</v>
      </c>
      <c r="BO9" s="337"/>
      <c r="BP9" s="337"/>
      <c r="BQ9" s="337"/>
      <c r="BR9" s="337"/>
      <c r="BS9" s="337"/>
      <c r="BT9" s="337"/>
      <c r="BU9" s="338"/>
      <c r="BV9" s="336">
        <v>-222426</v>
      </c>
      <c r="BW9" s="337"/>
      <c r="BX9" s="337"/>
      <c r="BY9" s="337"/>
      <c r="BZ9" s="337"/>
      <c r="CA9" s="337"/>
      <c r="CB9" s="337"/>
      <c r="CC9" s="338"/>
      <c r="CD9" s="339" t="s">
        <v>159</v>
      </c>
      <c r="CE9" s="340"/>
      <c r="CF9" s="340"/>
      <c r="CG9" s="340"/>
      <c r="CH9" s="340"/>
      <c r="CI9" s="340"/>
      <c r="CJ9" s="340"/>
      <c r="CK9" s="340"/>
      <c r="CL9" s="340"/>
      <c r="CM9" s="340"/>
      <c r="CN9" s="340"/>
      <c r="CO9" s="340"/>
      <c r="CP9" s="340"/>
      <c r="CQ9" s="340"/>
      <c r="CR9" s="340"/>
      <c r="CS9" s="341"/>
      <c r="CT9" s="342">
        <v>15.6</v>
      </c>
      <c r="CU9" s="343"/>
      <c r="CV9" s="343"/>
      <c r="CW9" s="343"/>
      <c r="CX9" s="343"/>
      <c r="CY9" s="343"/>
      <c r="CZ9" s="343"/>
      <c r="DA9" s="344"/>
      <c r="DB9" s="342">
        <v>17.5</v>
      </c>
      <c r="DC9" s="343"/>
      <c r="DD9" s="343"/>
      <c r="DE9" s="343"/>
      <c r="DF9" s="343"/>
      <c r="DG9" s="343"/>
      <c r="DH9" s="343"/>
      <c r="DI9" s="344"/>
    </row>
    <row r="10" spans="1:119" ht="18.75" customHeight="1">
      <c r="A10" s="2"/>
      <c r="B10" s="310"/>
      <c r="C10" s="311"/>
      <c r="D10" s="311"/>
      <c r="E10" s="311"/>
      <c r="F10" s="311"/>
      <c r="G10" s="311"/>
      <c r="H10" s="311"/>
      <c r="I10" s="311"/>
      <c r="J10" s="311"/>
      <c r="K10" s="405"/>
      <c r="L10" s="351" t="s">
        <v>160</v>
      </c>
      <c r="M10" s="329"/>
      <c r="N10" s="329"/>
      <c r="O10" s="329"/>
      <c r="P10" s="329"/>
      <c r="Q10" s="330"/>
      <c r="R10" s="352">
        <v>57686</v>
      </c>
      <c r="S10" s="353"/>
      <c r="T10" s="353"/>
      <c r="U10" s="353"/>
      <c r="V10" s="354"/>
      <c r="W10" s="467"/>
      <c r="X10" s="439"/>
      <c r="Y10" s="439"/>
      <c r="Z10" s="439"/>
      <c r="AA10" s="439"/>
      <c r="AB10" s="439"/>
      <c r="AC10" s="439"/>
      <c r="AD10" s="439"/>
      <c r="AE10" s="439"/>
      <c r="AF10" s="439"/>
      <c r="AG10" s="439"/>
      <c r="AH10" s="439"/>
      <c r="AI10" s="439"/>
      <c r="AJ10" s="439"/>
      <c r="AK10" s="439"/>
      <c r="AL10" s="470"/>
      <c r="AM10" s="328" t="s">
        <v>163</v>
      </c>
      <c r="AN10" s="329"/>
      <c r="AO10" s="329"/>
      <c r="AP10" s="329"/>
      <c r="AQ10" s="329"/>
      <c r="AR10" s="329"/>
      <c r="AS10" s="329"/>
      <c r="AT10" s="330"/>
      <c r="AU10" s="331" t="s">
        <v>124</v>
      </c>
      <c r="AV10" s="332"/>
      <c r="AW10" s="332"/>
      <c r="AX10" s="332"/>
      <c r="AY10" s="333" t="s">
        <v>165</v>
      </c>
      <c r="AZ10" s="334"/>
      <c r="BA10" s="334"/>
      <c r="BB10" s="334"/>
      <c r="BC10" s="334"/>
      <c r="BD10" s="334"/>
      <c r="BE10" s="334"/>
      <c r="BF10" s="334"/>
      <c r="BG10" s="334"/>
      <c r="BH10" s="334"/>
      <c r="BI10" s="334"/>
      <c r="BJ10" s="334"/>
      <c r="BK10" s="334"/>
      <c r="BL10" s="334"/>
      <c r="BM10" s="335"/>
      <c r="BN10" s="336">
        <v>52337</v>
      </c>
      <c r="BO10" s="337"/>
      <c r="BP10" s="337"/>
      <c r="BQ10" s="337"/>
      <c r="BR10" s="337"/>
      <c r="BS10" s="337"/>
      <c r="BT10" s="337"/>
      <c r="BU10" s="338"/>
      <c r="BV10" s="336">
        <v>50976</v>
      </c>
      <c r="BW10" s="337"/>
      <c r="BX10" s="337"/>
      <c r="BY10" s="337"/>
      <c r="BZ10" s="337"/>
      <c r="CA10" s="337"/>
      <c r="CB10" s="337"/>
      <c r="CC10" s="338"/>
      <c r="CD10" s="25" t="s">
        <v>166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10"/>
      <c r="C11" s="311"/>
      <c r="D11" s="311"/>
      <c r="E11" s="311"/>
      <c r="F11" s="311"/>
      <c r="G11" s="311"/>
      <c r="H11" s="311"/>
      <c r="I11" s="311"/>
      <c r="J11" s="311"/>
      <c r="K11" s="405"/>
      <c r="L11" s="355" t="s">
        <v>36</v>
      </c>
      <c r="M11" s="356"/>
      <c r="N11" s="356"/>
      <c r="O11" s="356"/>
      <c r="P11" s="356"/>
      <c r="Q11" s="357"/>
      <c r="R11" s="358" t="s">
        <v>168</v>
      </c>
      <c r="S11" s="359"/>
      <c r="T11" s="359"/>
      <c r="U11" s="359"/>
      <c r="V11" s="360"/>
      <c r="W11" s="467"/>
      <c r="X11" s="439"/>
      <c r="Y11" s="439"/>
      <c r="Z11" s="439"/>
      <c r="AA11" s="439"/>
      <c r="AB11" s="439"/>
      <c r="AC11" s="439"/>
      <c r="AD11" s="439"/>
      <c r="AE11" s="439"/>
      <c r="AF11" s="439"/>
      <c r="AG11" s="439"/>
      <c r="AH11" s="439"/>
      <c r="AI11" s="439"/>
      <c r="AJ11" s="439"/>
      <c r="AK11" s="439"/>
      <c r="AL11" s="470"/>
      <c r="AM11" s="328" t="s">
        <v>169</v>
      </c>
      <c r="AN11" s="329"/>
      <c r="AO11" s="329"/>
      <c r="AP11" s="329"/>
      <c r="AQ11" s="329"/>
      <c r="AR11" s="329"/>
      <c r="AS11" s="329"/>
      <c r="AT11" s="330"/>
      <c r="AU11" s="331" t="s">
        <v>124</v>
      </c>
      <c r="AV11" s="332"/>
      <c r="AW11" s="332"/>
      <c r="AX11" s="332"/>
      <c r="AY11" s="333" t="s">
        <v>170</v>
      </c>
      <c r="AZ11" s="334"/>
      <c r="BA11" s="334"/>
      <c r="BB11" s="334"/>
      <c r="BC11" s="334"/>
      <c r="BD11" s="334"/>
      <c r="BE11" s="334"/>
      <c r="BF11" s="334"/>
      <c r="BG11" s="334"/>
      <c r="BH11" s="334"/>
      <c r="BI11" s="334"/>
      <c r="BJ11" s="334"/>
      <c r="BK11" s="334"/>
      <c r="BL11" s="334"/>
      <c r="BM11" s="335"/>
      <c r="BN11" s="336" t="s">
        <v>144</v>
      </c>
      <c r="BO11" s="337"/>
      <c r="BP11" s="337"/>
      <c r="BQ11" s="337"/>
      <c r="BR11" s="337"/>
      <c r="BS11" s="337"/>
      <c r="BT11" s="337"/>
      <c r="BU11" s="338"/>
      <c r="BV11" s="336" t="s">
        <v>144</v>
      </c>
      <c r="BW11" s="337"/>
      <c r="BX11" s="337"/>
      <c r="BY11" s="337"/>
      <c r="BZ11" s="337"/>
      <c r="CA11" s="337"/>
      <c r="CB11" s="337"/>
      <c r="CC11" s="338"/>
      <c r="CD11" s="339" t="s">
        <v>172</v>
      </c>
      <c r="CE11" s="340"/>
      <c r="CF11" s="340"/>
      <c r="CG11" s="340"/>
      <c r="CH11" s="340"/>
      <c r="CI11" s="340"/>
      <c r="CJ11" s="340"/>
      <c r="CK11" s="340"/>
      <c r="CL11" s="340"/>
      <c r="CM11" s="340"/>
      <c r="CN11" s="340"/>
      <c r="CO11" s="340"/>
      <c r="CP11" s="340"/>
      <c r="CQ11" s="340"/>
      <c r="CR11" s="340"/>
      <c r="CS11" s="341"/>
      <c r="CT11" s="348" t="s">
        <v>144</v>
      </c>
      <c r="CU11" s="349"/>
      <c r="CV11" s="349"/>
      <c r="CW11" s="349"/>
      <c r="CX11" s="349"/>
      <c r="CY11" s="349"/>
      <c r="CZ11" s="349"/>
      <c r="DA11" s="350"/>
      <c r="DB11" s="348" t="s">
        <v>144</v>
      </c>
      <c r="DC11" s="349"/>
      <c r="DD11" s="349"/>
      <c r="DE11" s="349"/>
      <c r="DF11" s="349"/>
      <c r="DG11" s="349"/>
      <c r="DH11" s="349"/>
      <c r="DI11" s="350"/>
    </row>
    <row r="12" spans="1:119" ht="18.75" customHeight="1">
      <c r="A12" s="2"/>
      <c r="B12" s="494" t="s">
        <v>173</v>
      </c>
      <c r="C12" s="495"/>
      <c r="D12" s="495"/>
      <c r="E12" s="495"/>
      <c r="F12" s="495"/>
      <c r="G12" s="495"/>
      <c r="H12" s="495"/>
      <c r="I12" s="495"/>
      <c r="J12" s="495"/>
      <c r="K12" s="496"/>
      <c r="L12" s="374" t="s">
        <v>175</v>
      </c>
      <c r="M12" s="375"/>
      <c r="N12" s="375"/>
      <c r="O12" s="375"/>
      <c r="P12" s="375"/>
      <c r="Q12" s="376"/>
      <c r="R12" s="377">
        <v>57807</v>
      </c>
      <c r="S12" s="378"/>
      <c r="T12" s="378"/>
      <c r="U12" s="378"/>
      <c r="V12" s="379"/>
      <c r="W12" s="380" t="s">
        <v>0</v>
      </c>
      <c r="X12" s="332"/>
      <c r="Y12" s="332"/>
      <c r="Z12" s="332"/>
      <c r="AA12" s="332"/>
      <c r="AB12" s="381"/>
      <c r="AC12" s="331" t="s">
        <v>176</v>
      </c>
      <c r="AD12" s="332"/>
      <c r="AE12" s="332"/>
      <c r="AF12" s="332"/>
      <c r="AG12" s="381"/>
      <c r="AH12" s="331" t="s">
        <v>177</v>
      </c>
      <c r="AI12" s="332"/>
      <c r="AJ12" s="332"/>
      <c r="AK12" s="332"/>
      <c r="AL12" s="382"/>
      <c r="AM12" s="328" t="s">
        <v>75</v>
      </c>
      <c r="AN12" s="329"/>
      <c r="AO12" s="329"/>
      <c r="AP12" s="329"/>
      <c r="AQ12" s="329"/>
      <c r="AR12" s="329"/>
      <c r="AS12" s="329"/>
      <c r="AT12" s="330"/>
      <c r="AU12" s="331" t="s">
        <v>124</v>
      </c>
      <c r="AV12" s="332"/>
      <c r="AW12" s="332"/>
      <c r="AX12" s="332"/>
      <c r="AY12" s="333" t="s">
        <v>179</v>
      </c>
      <c r="AZ12" s="334"/>
      <c r="BA12" s="334"/>
      <c r="BB12" s="334"/>
      <c r="BC12" s="334"/>
      <c r="BD12" s="334"/>
      <c r="BE12" s="334"/>
      <c r="BF12" s="334"/>
      <c r="BG12" s="334"/>
      <c r="BH12" s="334"/>
      <c r="BI12" s="334"/>
      <c r="BJ12" s="334"/>
      <c r="BK12" s="334"/>
      <c r="BL12" s="334"/>
      <c r="BM12" s="335"/>
      <c r="BN12" s="336">
        <v>14265</v>
      </c>
      <c r="BO12" s="337"/>
      <c r="BP12" s="337"/>
      <c r="BQ12" s="337"/>
      <c r="BR12" s="337"/>
      <c r="BS12" s="337"/>
      <c r="BT12" s="337"/>
      <c r="BU12" s="338"/>
      <c r="BV12" s="336">
        <v>12650</v>
      </c>
      <c r="BW12" s="337"/>
      <c r="BX12" s="337"/>
      <c r="BY12" s="337"/>
      <c r="BZ12" s="337"/>
      <c r="CA12" s="337"/>
      <c r="CB12" s="337"/>
      <c r="CC12" s="338"/>
      <c r="CD12" s="339" t="s">
        <v>180</v>
      </c>
      <c r="CE12" s="340"/>
      <c r="CF12" s="340"/>
      <c r="CG12" s="340"/>
      <c r="CH12" s="340"/>
      <c r="CI12" s="340"/>
      <c r="CJ12" s="340"/>
      <c r="CK12" s="340"/>
      <c r="CL12" s="340"/>
      <c r="CM12" s="340"/>
      <c r="CN12" s="340"/>
      <c r="CO12" s="340"/>
      <c r="CP12" s="340"/>
      <c r="CQ12" s="340"/>
      <c r="CR12" s="340"/>
      <c r="CS12" s="341"/>
      <c r="CT12" s="348" t="s">
        <v>144</v>
      </c>
      <c r="CU12" s="349"/>
      <c r="CV12" s="349"/>
      <c r="CW12" s="349"/>
      <c r="CX12" s="349"/>
      <c r="CY12" s="349"/>
      <c r="CZ12" s="349"/>
      <c r="DA12" s="350"/>
      <c r="DB12" s="348" t="s">
        <v>144</v>
      </c>
      <c r="DC12" s="349"/>
      <c r="DD12" s="349"/>
      <c r="DE12" s="349"/>
      <c r="DF12" s="349"/>
      <c r="DG12" s="349"/>
      <c r="DH12" s="349"/>
      <c r="DI12" s="350"/>
    </row>
    <row r="13" spans="1:119" ht="18.75" customHeight="1">
      <c r="A13" s="2"/>
      <c r="B13" s="497"/>
      <c r="C13" s="498"/>
      <c r="D13" s="498"/>
      <c r="E13" s="498"/>
      <c r="F13" s="498"/>
      <c r="G13" s="498"/>
      <c r="H13" s="498"/>
      <c r="I13" s="498"/>
      <c r="J13" s="498"/>
      <c r="K13" s="499"/>
      <c r="L13" s="16"/>
      <c r="M13" s="367" t="s">
        <v>183</v>
      </c>
      <c r="N13" s="368"/>
      <c r="O13" s="368"/>
      <c r="P13" s="368"/>
      <c r="Q13" s="369"/>
      <c r="R13" s="370">
        <v>57253</v>
      </c>
      <c r="S13" s="371"/>
      <c r="T13" s="371"/>
      <c r="U13" s="371"/>
      <c r="V13" s="372"/>
      <c r="W13" s="482" t="s">
        <v>186</v>
      </c>
      <c r="X13" s="483"/>
      <c r="Y13" s="483"/>
      <c r="Z13" s="483"/>
      <c r="AA13" s="483"/>
      <c r="AB13" s="473"/>
      <c r="AC13" s="352">
        <v>516</v>
      </c>
      <c r="AD13" s="353"/>
      <c r="AE13" s="353"/>
      <c r="AF13" s="353"/>
      <c r="AG13" s="373"/>
      <c r="AH13" s="352">
        <v>637</v>
      </c>
      <c r="AI13" s="353"/>
      <c r="AJ13" s="353"/>
      <c r="AK13" s="353"/>
      <c r="AL13" s="354"/>
      <c r="AM13" s="328" t="s">
        <v>189</v>
      </c>
      <c r="AN13" s="329"/>
      <c r="AO13" s="329"/>
      <c r="AP13" s="329"/>
      <c r="AQ13" s="329"/>
      <c r="AR13" s="329"/>
      <c r="AS13" s="329"/>
      <c r="AT13" s="330"/>
      <c r="AU13" s="331" t="s">
        <v>190</v>
      </c>
      <c r="AV13" s="332"/>
      <c r="AW13" s="332"/>
      <c r="AX13" s="332"/>
      <c r="AY13" s="333" t="s">
        <v>194</v>
      </c>
      <c r="AZ13" s="334"/>
      <c r="BA13" s="334"/>
      <c r="BB13" s="334"/>
      <c r="BC13" s="334"/>
      <c r="BD13" s="334"/>
      <c r="BE13" s="334"/>
      <c r="BF13" s="334"/>
      <c r="BG13" s="334"/>
      <c r="BH13" s="334"/>
      <c r="BI13" s="334"/>
      <c r="BJ13" s="334"/>
      <c r="BK13" s="334"/>
      <c r="BL13" s="334"/>
      <c r="BM13" s="335"/>
      <c r="BN13" s="336">
        <v>304646</v>
      </c>
      <c r="BO13" s="337"/>
      <c r="BP13" s="337"/>
      <c r="BQ13" s="337"/>
      <c r="BR13" s="337"/>
      <c r="BS13" s="337"/>
      <c r="BT13" s="337"/>
      <c r="BU13" s="338"/>
      <c r="BV13" s="336">
        <v>-184100</v>
      </c>
      <c r="BW13" s="337"/>
      <c r="BX13" s="337"/>
      <c r="BY13" s="337"/>
      <c r="BZ13" s="337"/>
      <c r="CA13" s="337"/>
      <c r="CB13" s="337"/>
      <c r="CC13" s="338"/>
      <c r="CD13" s="339" t="s">
        <v>37</v>
      </c>
      <c r="CE13" s="340"/>
      <c r="CF13" s="340"/>
      <c r="CG13" s="340"/>
      <c r="CH13" s="340"/>
      <c r="CI13" s="340"/>
      <c r="CJ13" s="340"/>
      <c r="CK13" s="340"/>
      <c r="CL13" s="340"/>
      <c r="CM13" s="340"/>
      <c r="CN13" s="340"/>
      <c r="CO13" s="340"/>
      <c r="CP13" s="340"/>
      <c r="CQ13" s="340"/>
      <c r="CR13" s="340"/>
      <c r="CS13" s="341"/>
      <c r="CT13" s="342">
        <v>10.7</v>
      </c>
      <c r="CU13" s="343"/>
      <c r="CV13" s="343"/>
      <c r="CW13" s="343"/>
      <c r="CX13" s="343"/>
      <c r="CY13" s="343"/>
      <c r="CZ13" s="343"/>
      <c r="DA13" s="344"/>
      <c r="DB13" s="342">
        <v>12</v>
      </c>
      <c r="DC13" s="343"/>
      <c r="DD13" s="343"/>
      <c r="DE13" s="343"/>
      <c r="DF13" s="343"/>
      <c r="DG13" s="343"/>
      <c r="DH13" s="343"/>
      <c r="DI13" s="344"/>
    </row>
    <row r="14" spans="1:119" ht="18.75" customHeight="1">
      <c r="A14" s="2"/>
      <c r="B14" s="497"/>
      <c r="C14" s="498"/>
      <c r="D14" s="498"/>
      <c r="E14" s="498"/>
      <c r="F14" s="498"/>
      <c r="G14" s="498"/>
      <c r="H14" s="498"/>
      <c r="I14" s="498"/>
      <c r="J14" s="498"/>
      <c r="K14" s="499"/>
      <c r="L14" s="389" t="s">
        <v>195</v>
      </c>
      <c r="M14" s="390"/>
      <c r="N14" s="390"/>
      <c r="O14" s="390"/>
      <c r="P14" s="390"/>
      <c r="Q14" s="391"/>
      <c r="R14" s="370">
        <v>58061</v>
      </c>
      <c r="S14" s="371"/>
      <c r="T14" s="371"/>
      <c r="U14" s="371"/>
      <c r="V14" s="372"/>
      <c r="W14" s="468"/>
      <c r="X14" s="469"/>
      <c r="Y14" s="469"/>
      <c r="Z14" s="469"/>
      <c r="AA14" s="469"/>
      <c r="AB14" s="459"/>
      <c r="AC14" s="392">
        <v>2.2000000000000002</v>
      </c>
      <c r="AD14" s="393"/>
      <c r="AE14" s="393"/>
      <c r="AF14" s="393"/>
      <c r="AG14" s="394"/>
      <c r="AH14" s="392">
        <v>2.5</v>
      </c>
      <c r="AI14" s="393"/>
      <c r="AJ14" s="393"/>
      <c r="AK14" s="393"/>
      <c r="AL14" s="395"/>
      <c r="AM14" s="328"/>
      <c r="AN14" s="329"/>
      <c r="AO14" s="329"/>
      <c r="AP14" s="329"/>
      <c r="AQ14" s="329"/>
      <c r="AR14" s="329"/>
      <c r="AS14" s="329"/>
      <c r="AT14" s="330"/>
      <c r="AU14" s="331"/>
      <c r="AV14" s="332"/>
      <c r="AW14" s="332"/>
      <c r="AX14" s="332"/>
      <c r="AY14" s="333"/>
      <c r="AZ14" s="334"/>
      <c r="BA14" s="334"/>
      <c r="BB14" s="334"/>
      <c r="BC14" s="334"/>
      <c r="BD14" s="334"/>
      <c r="BE14" s="334"/>
      <c r="BF14" s="334"/>
      <c r="BG14" s="334"/>
      <c r="BH14" s="334"/>
      <c r="BI14" s="334"/>
      <c r="BJ14" s="334"/>
      <c r="BK14" s="334"/>
      <c r="BL14" s="334"/>
      <c r="BM14" s="335"/>
      <c r="BN14" s="336"/>
      <c r="BO14" s="337"/>
      <c r="BP14" s="337"/>
      <c r="BQ14" s="337"/>
      <c r="BR14" s="337"/>
      <c r="BS14" s="337"/>
      <c r="BT14" s="337"/>
      <c r="BU14" s="338"/>
      <c r="BV14" s="336"/>
      <c r="BW14" s="337"/>
      <c r="BX14" s="337"/>
      <c r="BY14" s="337"/>
      <c r="BZ14" s="337"/>
      <c r="CA14" s="337"/>
      <c r="CB14" s="337"/>
      <c r="CC14" s="338"/>
      <c r="CD14" s="383" t="s">
        <v>196</v>
      </c>
      <c r="CE14" s="384"/>
      <c r="CF14" s="384"/>
      <c r="CG14" s="384"/>
      <c r="CH14" s="384"/>
      <c r="CI14" s="384"/>
      <c r="CJ14" s="384"/>
      <c r="CK14" s="384"/>
      <c r="CL14" s="384"/>
      <c r="CM14" s="384"/>
      <c r="CN14" s="384"/>
      <c r="CO14" s="384"/>
      <c r="CP14" s="384"/>
      <c r="CQ14" s="384"/>
      <c r="CR14" s="384"/>
      <c r="CS14" s="385"/>
      <c r="CT14" s="386">
        <v>66.8</v>
      </c>
      <c r="CU14" s="387"/>
      <c r="CV14" s="387"/>
      <c r="CW14" s="387"/>
      <c r="CX14" s="387"/>
      <c r="CY14" s="387"/>
      <c r="CZ14" s="387"/>
      <c r="DA14" s="388"/>
      <c r="DB14" s="386">
        <v>78.7</v>
      </c>
      <c r="DC14" s="387"/>
      <c r="DD14" s="387"/>
      <c r="DE14" s="387"/>
      <c r="DF14" s="387"/>
      <c r="DG14" s="387"/>
      <c r="DH14" s="387"/>
      <c r="DI14" s="388"/>
    </row>
    <row r="15" spans="1:119" ht="18.75" customHeight="1">
      <c r="A15" s="2"/>
      <c r="B15" s="497"/>
      <c r="C15" s="498"/>
      <c r="D15" s="498"/>
      <c r="E15" s="498"/>
      <c r="F15" s="498"/>
      <c r="G15" s="498"/>
      <c r="H15" s="498"/>
      <c r="I15" s="498"/>
      <c r="J15" s="498"/>
      <c r="K15" s="499"/>
      <c r="L15" s="16"/>
      <c r="M15" s="367" t="s">
        <v>183</v>
      </c>
      <c r="N15" s="368"/>
      <c r="O15" s="368"/>
      <c r="P15" s="368"/>
      <c r="Q15" s="369"/>
      <c r="R15" s="370">
        <v>57502</v>
      </c>
      <c r="S15" s="371"/>
      <c r="T15" s="371"/>
      <c r="U15" s="371"/>
      <c r="V15" s="372"/>
      <c r="W15" s="482" t="s">
        <v>197</v>
      </c>
      <c r="X15" s="483"/>
      <c r="Y15" s="483"/>
      <c r="Z15" s="483"/>
      <c r="AA15" s="483"/>
      <c r="AB15" s="473"/>
      <c r="AC15" s="352">
        <v>6743</v>
      </c>
      <c r="AD15" s="353"/>
      <c r="AE15" s="353"/>
      <c r="AF15" s="353"/>
      <c r="AG15" s="373"/>
      <c r="AH15" s="352">
        <v>7268</v>
      </c>
      <c r="AI15" s="353"/>
      <c r="AJ15" s="353"/>
      <c r="AK15" s="353"/>
      <c r="AL15" s="354"/>
      <c r="AM15" s="328"/>
      <c r="AN15" s="329"/>
      <c r="AO15" s="329"/>
      <c r="AP15" s="329"/>
      <c r="AQ15" s="329"/>
      <c r="AR15" s="329"/>
      <c r="AS15" s="329"/>
      <c r="AT15" s="330"/>
      <c r="AU15" s="331"/>
      <c r="AV15" s="332"/>
      <c r="AW15" s="332"/>
      <c r="AX15" s="332"/>
      <c r="AY15" s="316" t="s">
        <v>200</v>
      </c>
      <c r="AZ15" s="317"/>
      <c r="BA15" s="317"/>
      <c r="BB15" s="317"/>
      <c r="BC15" s="317"/>
      <c r="BD15" s="317"/>
      <c r="BE15" s="317"/>
      <c r="BF15" s="317"/>
      <c r="BG15" s="317"/>
      <c r="BH15" s="317"/>
      <c r="BI15" s="317"/>
      <c r="BJ15" s="317"/>
      <c r="BK15" s="317"/>
      <c r="BL15" s="317"/>
      <c r="BM15" s="318"/>
      <c r="BN15" s="319">
        <v>5827164</v>
      </c>
      <c r="BO15" s="320"/>
      <c r="BP15" s="320"/>
      <c r="BQ15" s="320"/>
      <c r="BR15" s="320"/>
      <c r="BS15" s="320"/>
      <c r="BT15" s="320"/>
      <c r="BU15" s="321"/>
      <c r="BV15" s="319">
        <v>5546168</v>
      </c>
      <c r="BW15" s="320"/>
      <c r="BX15" s="320"/>
      <c r="BY15" s="320"/>
      <c r="BZ15" s="320"/>
      <c r="CA15" s="320"/>
      <c r="CB15" s="320"/>
      <c r="CC15" s="321"/>
      <c r="CD15" s="322" t="s">
        <v>201</v>
      </c>
      <c r="CE15" s="323"/>
      <c r="CF15" s="323"/>
      <c r="CG15" s="323"/>
      <c r="CH15" s="323"/>
      <c r="CI15" s="323"/>
      <c r="CJ15" s="323"/>
      <c r="CK15" s="323"/>
      <c r="CL15" s="323"/>
      <c r="CM15" s="323"/>
      <c r="CN15" s="323"/>
      <c r="CO15" s="323"/>
      <c r="CP15" s="323"/>
      <c r="CQ15" s="323"/>
      <c r="CR15" s="323"/>
      <c r="CS15" s="324"/>
      <c r="CT15" s="31"/>
      <c r="CU15" s="34"/>
      <c r="CV15" s="34"/>
      <c r="CW15" s="34"/>
      <c r="CX15" s="34"/>
      <c r="CY15" s="34"/>
      <c r="CZ15" s="34"/>
      <c r="DA15" s="37"/>
      <c r="DB15" s="31"/>
      <c r="DC15" s="34"/>
      <c r="DD15" s="34"/>
      <c r="DE15" s="34"/>
      <c r="DF15" s="34"/>
      <c r="DG15" s="34"/>
      <c r="DH15" s="34"/>
      <c r="DI15" s="37"/>
    </row>
    <row r="16" spans="1:119" ht="18.75" customHeight="1">
      <c r="A16" s="2"/>
      <c r="B16" s="497"/>
      <c r="C16" s="498"/>
      <c r="D16" s="498"/>
      <c r="E16" s="498"/>
      <c r="F16" s="498"/>
      <c r="G16" s="498"/>
      <c r="H16" s="498"/>
      <c r="I16" s="498"/>
      <c r="J16" s="498"/>
      <c r="K16" s="499"/>
      <c r="L16" s="389" t="s">
        <v>202</v>
      </c>
      <c r="M16" s="396"/>
      <c r="N16" s="396"/>
      <c r="O16" s="396"/>
      <c r="P16" s="396"/>
      <c r="Q16" s="397"/>
      <c r="R16" s="398" t="s">
        <v>203</v>
      </c>
      <c r="S16" s="399"/>
      <c r="T16" s="399"/>
      <c r="U16" s="399"/>
      <c r="V16" s="400"/>
      <c r="W16" s="468"/>
      <c r="X16" s="469"/>
      <c r="Y16" s="469"/>
      <c r="Z16" s="469"/>
      <c r="AA16" s="469"/>
      <c r="AB16" s="459"/>
      <c r="AC16" s="392">
        <v>29</v>
      </c>
      <c r="AD16" s="393"/>
      <c r="AE16" s="393"/>
      <c r="AF16" s="393"/>
      <c r="AG16" s="394"/>
      <c r="AH16" s="392">
        <v>28.8</v>
      </c>
      <c r="AI16" s="393"/>
      <c r="AJ16" s="393"/>
      <c r="AK16" s="393"/>
      <c r="AL16" s="395"/>
      <c r="AM16" s="328"/>
      <c r="AN16" s="329"/>
      <c r="AO16" s="329"/>
      <c r="AP16" s="329"/>
      <c r="AQ16" s="329"/>
      <c r="AR16" s="329"/>
      <c r="AS16" s="329"/>
      <c r="AT16" s="330"/>
      <c r="AU16" s="331"/>
      <c r="AV16" s="332"/>
      <c r="AW16" s="332"/>
      <c r="AX16" s="332"/>
      <c r="AY16" s="333" t="s">
        <v>205</v>
      </c>
      <c r="AZ16" s="334"/>
      <c r="BA16" s="334"/>
      <c r="BB16" s="334"/>
      <c r="BC16" s="334"/>
      <c r="BD16" s="334"/>
      <c r="BE16" s="334"/>
      <c r="BF16" s="334"/>
      <c r="BG16" s="334"/>
      <c r="BH16" s="334"/>
      <c r="BI16" s="334"/>
      <c r="BJ16" s="334"/>
      <c r="BK16" s="334"/>
      <c r="BL16" s="334"/>
      <c r="BM16" s="335"/>
      <c r="BN16" s="336">
        <v>10592434</v>
      </c>
      <c r="BO16" s="337"/>
      <c r="BP16" s="337"/>
      <c r="BQ16" s="337"/>
      <c r="BR16" s="337"/>
      <c r="BS16" s="337"/>
      <c r="BT16" s="337"/>
      <c r="BU16" s="338"/>
      <c r="BV16" s="336">
        <v>10395436</v>
      </c>
      <c r="BW16" s="337"/>
      <c r="BX16" s="337"/>
      <c r="BY16" s="337"/>
      <c r="BZ16" s="337"/>
      <c r="CA16" s="337"/>
      <c r="CB16" s="337"/>
      <c r="CC16" s="338"/>
      <c r="CD16" s="24"/>
      <c r="CE16" s="503"/>
      <c r="CF16" s="503"/>
      <c r="CG16" s="503"/>
      <c r="CH16" s="503"/>
      <c r="CI16" s="503"/>
      <c r="CJ16" s="503"/>
      <c r="CK16" s="503"/>
      <c r="CL16" s="503"/>
      <c r="CM16" s="503"/>
      <c r="CN16" s="503"/>
      <c r="CO16" s="503"/>
      <c r="CP16" s="503"/>
      <c r="CQ16" s="503"/>
      <c r="CR16" s="503"/>
      <c r="CS16" s="504"/>
      <c r="CT16" s="342"/>
      <c r="CU16" s="343"/>
      <c r="CV16" s="343"/>
      <c r="CW16" s="343"/>
      <c r="CX16" s="343"/>
      <c r="CY16" s="343"/>
      <c r="CZ16" s="343"/>
      <c r="DA16" s="344"/>
      <c r="DB16" s="342"/>
      <c r="DC16" s="343"/>
      <c r="DD16" s="343"/>
      <c r="DE16" s="343"/>
      <c r="DF16" s="343"/>
      <c r="DG16" s="343"/>
      <c r="DH16" s="343"/>
      <c r="DI16" s="344"/>
    </row>
    <row r="17" spans="1:113" ht="18.75" customHeight="1">
      <c r="A17" s="2"/>
      <c r="B17" s="500"/>
      <c r="C17" s="501"/>
      <c r="D17" s="501"/>
      <c r="E17" s="501"/>
      <c r="F17" s="501"/>
      <c r="G17" s="501"/>
      <c r="H17" s="501"/>
      <c r="I17" s="501"/>
      <c r="J17" s="501"/>
      <c r="K17" s="502"/>
      <c r="L17" s="17"/>
      <c r="M17" s="401" t="s">
        <v>207</v>
      </c>
      <c r="N17" s="402"/>
      <c r="O17" s="402"/>
      <c r="P17" s="402"/>
      <c r="Q17" s="403"/>
      <c r="R17" s="398" t="s">
        <v>203</v>
      </c>
      <c r="S17" s="399"/>
      <c r="T17" s="399"/>
      <c r="U17" s="399"/>
      <c r="V17" s="400"/>
      <c r="W17" s="482" t="s">
        <v>208</v>
      </c>
      <c r="X17" s="483"/>
      <c r="Y17" s="483"/>
      <c r="Z17" s="483"/>
      <c r="AA17" s="483"/>
      <c r="AB17" s="473"/>
      <c r="AC17" s="352">
        <v>15972</v>
      </c>
      <c r="AD17" s="353"/>
      <c r="AE17" s="353"/>
      <c r="AF17" s="353"/>
      <c r="AG17" s="373"/>
      <c r="AH17" s="352">
        <v>16981</v>
      </c>
      <c r="AI17" s="353"/>
      <c r="AJ17" s="353"/>
      <c r="AK17" s="353"/>
      <c r="AL17" s="354"/>
      <c r="AM17" s="328"/>
      <c r="AN17" s="329"/>
      <c r="AO17" s="329"/>
      <c r="AP17" s="329"/>
      <c r="AQ17" s="329"/>
      <c r="AR17" s="329"/>
      <c r="AS17" s="329"/>
      <c r="AT17" s="330"/>
      <c r="AU17" s="331"/>
      <c r="AV17" s="332"/>
      <c r="AW17" s="332"/>
      <c r="AX17" s="332"/>
      <c r="AY17" s="333" t="s">
        <v>158</v>
      </c>
      <c r="AZ17" s="334"/>
      <c r="BA17" s="334"/>
      <c r="BB17" s="334"/>
      <c r="BC17" s="334"/>
      <c r="BD17" s="334"/>
      <c r="BE17" s="334"/>
      <c r="BF17" s="334"/>
      <c r="BG17" s="334"/>
      <c r="BH17" s="334"/>
      <c r="BI17" s="334"/>
      <c r="BJ17" s="334"/>
      <c r="BK17" s="334"/>
      <c r="BL17" s="334"/>
      <c r="BM17" s="335"/>
      <c r="BN17" s="336">
        <v>7375569</v>
      </c>
      <c r="BO17" s="337"/>
      <c r="BP17" s="337"/>
      <c r="BQ17" s="337"/>
      <c r="BR17" s="337"/>
      <c r="BS17" s="337"/>
      <c r="BT17" s="337"/>
      <c r="BU17" s="338"/>
      <c r="BV17" s="336">
        <v>7107135</v>
      </c>
      <c r="BW17" s="337"/>
      <c r="BX17" s="337"/>
      <c r="BY17" s="337"/>
      <c r="BZ17" s="337"/>
      <c r="CA17" s="337"/>
      <c r="CB17" s="337"/>
      <c r="CC17" s="338"/>
      <c r="CD17" s="24"/>
      <c r="CE17" s="503"/>
      <c r="CF17" s="503"/>
      <c r="CG17" s="503"/>
      <c r="CH17" s="503"/>
      <c r="CI17" s="503"/>
      <c r="CJ17" s="503"/>
      <c r="CK17" s="503"/>
      <c r="CL17" s="503"/>
      <c r="CM17" s="503"/>
      <c r="CN17" s="503"/>
      <c r="CO17" s="503"/>
      <c r="CP17" s="503"/>
      <c r="CQ17" s="503"/>
      <c r="CR17" s="503"/>
      <c r="CS17" s="504"/>
      <c r="CT17" s="342"/>
      <c r="CU17" s="343"/>
      <c r="CV17" s="343"/>
      <c r="CW17" s="343"/>
      <c r="CX17" s="343"/>
      <c r="CY17" s="343"/>
      <c r="CZ17" s="343"/>
      <c r="DA17" s="344"/>
      <c r="DB17" s="342"/>
      <c r="DC17" s="343"/>
      <c r="DD17" s="343"/>
      <c r="DE17" s="343"/>
      <c r="DF17" s="343"/>
      <c r="DG17" s="343"/>
      <c r="DH17" s="343"/>
      <c r="DI17" s="344"/>
    </row>
    <row r="18" spans="1:113" ht="18.75" customHeight="1">
      <c r="A18" s="2"/>
      <c r="B18" s="404" t="s">
        <v>209</v>
      </c>
      <c r="C18" s="405"/>
      <c r="D18" s="405"/>
      <c r="E18" s="406"/>
      <c r="F18" s="406"/>
      <c r="G18" s="406"/>
      <c r="H18" s="406"/>
      <c r="I18" s="406"/>
      <c r="J18" s="406"/>
      <c r="K18" s="406"/>
      <c r="L18" s="407">
        <v>61.76</v>
      </c>
      <c r="M18" s="407"/>
      <c r="N18" s="407"/>
      <c r="O18" s="407"/>
      <c r="P18" s="407"/>
      <c r="Q18" s="407"/>
      <c r="R18" s="408"/>
      <c r="S18" s="408"/>
      <c r="T18" s="408"/>
      <c r="U18" s="408"/>
      <c r="V18" s="409"/>
      <c r="W18" s="484"/>
      <c r="X18" s="485"/>
      <c r="Y18" s="485"/>
      <c r="Z18" s="485"/>
      <c r="AA18" s="485"/>
      <c r="AB18" s="476"/>
      <c r="AC18" s="410">
        <v>68.8</v>
      </c>
      <c r="AD18" s="411"/>
      <c r="AE18" s="411"/>
      <c r="AF18" s="411"/>
      <c r="AG18" s="412"/>
      <c r="AH18" s="410">
        <v>67.400000000000006</v>
      </c>
      <c r="AI18" s="411"/>
      <c r="AJ18" s="411"/>
      <c r="AK18" s="411"/>
      <c r="AL18" s="413"/>
      <c r="AM18" s="328"/>
      <c r="AN18" s="329"/>
      <c r="AO18" s="329"/>
      <c r="AP18" s="329"/>
      <c r="AQ18" s="329"/>
      <c r="AR18" s="329"/>
      <c r="AS18" s="329"/>
      <c r="AT18" s="330"/>
      <c r="AU18" s="331"/>
      <c r="AV18" s="332"/>
      <c r="AW18" s="332"/>
      <c r="AX18" s="332"/>
      <c r="AY18" s="333" t="s">
        <v>211</v>
      </c>
      <c r="AZ18" s="334"/>
      <c r="BA18" s="334"/>
      <c r="BB18" s="334"/>
      <c r="BC18" s="334"/>
      <c r="BD18" s="334"/>
      <c r="BE18" s="334"/>
      <c r="BF18" s="334"/>
      <c r="BG18" s="334"/>
      <c r="BH18" s="334"/>
      <c r="BI18" s="334"/>
      <c r="BJ18" s="334"/>
      <c r="BK18" s="334"/>
      <c r="BL18" s="334"/>
      <c r="BM18" s="335"/>
      <c r="BN18" s="336">
        <v>12833117</v>
      </c>
      <c r="BO18" s="337"/>
      <c r="BP18" s="337"/>
      <c r="BQ18" s="337"/>
      <c r="BR18" s="337"/>
      <c r="BS18" s="337"/>
      <c r="BT18" s="337"/>
      <c r="BU18" s="338"/>
      <c r="BV18" s="336">
        <v>12873898</v>
      </c>
      <c r="BW18" s="337"/>
      <c r="BX18" s="337"/>
      <c r="BY18" s="337"/>
      <c r="BZ18" s="337"/>
      <c r="CA18" s="337"/>
      <c r="CB18" s="337"/>
      <c r="CC18" s="338"/>
      <c r="CD18" s="24"/>
      <c r="CE18" s="503"/>
      <c r="CF18" s="503"/>
      <c r="CG18" s="503"/>
      <c r="CH18" s="503"/>
      <c r="CI18" s="503"/>
      <c r="CJ18" s="503"/>
      <c r="CK18" s="503"/>
      <c r="CL18" s="503"/>
      <c r="CM18" s="503"/>
      <c r="CN18" s="503"/>
      <c r="CO18" s="503"/>
      <c r="CP18" s="503"/>
      <c r="CQ18" s="503"/>
      <c r="CR18" s="503"/>
      <c r="CS18" s="504"/>
      <c r="CT18" s="342"/>
      <c r="CU18" s="343"/>
      <c r="CV18" s="343"/>
      <c r="CW18" s="343"/>
      <c r="CX18" s="343"/>
      <c r="CY18" s="343"/>
      <c r="CZ18" s="343"/>
      <c r="DA18" s="344"/>
      <c r="DB18" s="342"/>
      <c r="DC18" s="343"/>
      <c r="DD18" s="343"/>
      <c r="DE18" s="343"/>
      <c r="DF18" s="343"/>
      <c r="DG18" s="343"/>
      <c r="DH18" s="343"/>
      <c r="DI18" s="344"/>
    </row>
    <row r="19" spans="1:113" ht="18.75" customHeight="1">
      <c r="A19" s="2"/>
      <c r="B19" s="404" t="s">
        <v>213</v>
      </c>
      <c r="C19" s="405"/>
      <c r="D19" s="405"/>
      <c r="E19" s="406"/>
      <c r="F19" s="406"/>
      <c r="G19" s="406"/>
      <c r="H19" s="406"/>
      <c r="I19" s="406"/>
      <c r="J19" s="406"/>
      <c r="K19" s="406"/>
      <c r="L19" s="414">
        <v>925</v>
      </c>
      <c r="M19" s="414"/>
      <c r="N19" s="414"/>
      <c r="O19" s="414"/>
      <c r="P19" s="414"/>
      <c r="Q19" s="414"/>
      <c r="R19" s="415"/>
      <c r="S19" s="415"/>
      <c r="T19" s="415"/>
      <c r="U19" s="415"/>
      <c r="V19" s="416"/>
      <c r="W19" s="313"/>
      <c r="X19" s="314"/>
      <c r="Y19" s="314"/>
      <c r="Z19" s="314"/>
      <c r="AA19" s="314"/>
      <c r="AB19" s="314"/>
      <c r="AC19" s="320"/>
      <c r="AD19" s="320"/>
      <c r="AE19" s="320"/>
      <c r="AF19" s="320"/>
      <c r="AG19" s="320"/>
      <c r="AH19" s="320"/>
      <c r="AI19" s="320"/>
      <c r="AJ19" s="320"/>
      <c r="AK19" s="320"/>
      <c r="AL19" s="321"/>
      <c r="AM19" s="328"/>
      <c r="AN19" s="329"/>
      <c r="AO19" s="329"/>
      <c r="AP19" s="329"/>
      <c r="AQ19" s="329"/>
      <c r="AR19" s="329"/>
      <c r="AS19" s="329"/>
      <c r="AT19" s="330"/>
      <c r="AU19" s="331"/>
      <c r="AV19" s="332"/>
      <c r="AW19" s="332"/>
      <c r="AX19" s="332"/>
      <c r="AY19" s="333" t="s">
        <v>214</v>
      </c>
      <c r="AZ19" s="334"/>
      <c r="BA19" s="334"/>
      <c r="BB19" s="334"/>
      <c r="BC19" s="334"/>
      <c r="BD19" s="334"/>
      <c r="BE19" s="334"/>
      <c r="BF19" s="334"/>
      <c r="BG19" s="334"/>
      <c r="BH19" s="334"/>
      <c r="BI19" s="334"/>
      <c r="BJ19" s="334"/>
      <c r="BK19" s="334"/>
      <c r="BL19" s="334"/>
      <c r="BM19" s="335"/>
      <c r="BN19" s="336">
        <v>15255837</v>
      </c>
      <c r="BO19" s="337"/>
      <c r="BP19" s="337"/>
      <c r="BQ19" s="337"/>
      <c r="BR19" s="337"/>
      <c r="BS19" s="337"/>
      <c r="BT19" s="337"/>
      <c r="BU19" s="338"/>
      <c r="BV19" s="336">
        <v>15379781</v>
      </c>
      <c r="BW19" s="337"/>
      <c r="BX19" s="337"/>
      <c r="BY19" s="337"/>
      <c r="BZ19" s="337"/>
      <c r="CA19" s="337"/>
      <c r="CB19" s="337"/>
      <c r="CC19" s="338"/>
      <c r="CD19" s="24"/>
      <c r="CE19" s="503"/>
      <c r="CF19" s="503"/>
      <c r="CG19" s="503"/>
      <c r="CH19" s="503"/>
      <c r="CI19" s="503"/>
      <c r="CJ19" s="503"/>
      <c r="CK19" s="503"/>
      <c r="CL19" s="503"/>
      <c r="CM19" s="503"/>
      <c r="CN19" s="503"/>
      <c r="CO19" s="503"/>
      <c r="CP19" s="503"/>
      <c r="CQ19" s="503"/>
      <c r="CR19" s="503"/>
      <c r="CS19" s="504"/>
      <c r="CT19" s="342"/>
      <c r="CU19" s="343"/>
      <c r="CV19" s="343"/>
      <c r="CW19" s="343"/>
      <c r="CX19" s="343"/>
      <c r="CY19" s="343"/>
      <c r="CZ19" s="343"/>
      <c r="DA19" s="344"/>
      <c r="DB19" s="342"/>
      <c r="DC19" s="343"/>
      <c r="DD19" s="343"/>
      <c r="DE19" s="343"/>
      <c r="DF19" s="343"/>
      <c r="DG19" s="343"/>
      <c r="DH19" s="343"/>
      <c r="DI19" s="344"/>
    </row>
    <row r="20" spans="1:113" ht="18.75" customHeight="1">
      <c r="A20" s="2"/>
      <c r="B20" s="404" t="s">
        <v>215</v>
      </c>
      <c r="C20" s="405"/>
      <c r="D20" s="405"/>
      <c r="E20" s="406"/>
      <c r="F20" s="406"/>
      <c r="G20" s="406"/>
      <c r="H20" s="406"/>
      <c r="I20" s="406"/>
      <c r="J20" s="406"/>
      <c r="K20" s="406"/>
      <c r="L20" s="414">
        <v>23281</v>
      </c>
      <c r="M20" s="414"/>
      <c r="N20" s="414"/>
      <c r="O20" s="414"/>
      <c r="P20" s="414"/>
      <c r="Q20" s="414"/>
      <c r="R20" s="415"/>
      <c r="S20" s="415"/>
      <c r="T20" s="415"/>
      <c r="U20" s="415"/>
      <c r="V20" s="416"/>
      <c r="W20" s="484"/>
      <c r="X20" s="485"/>
      <c r="Y20" s="485"/>
      <c r="Z20" s="485"/>
      <c r="AA20" s="485"/>
      <c r="AB20" s="485"/>
      <c r="AC20" s="387"/>
      <c r="AD20" s="387"/>
      <c r="AE20" s="387"/>
      <c r="AF20" s="387"/>
      <c r="AG20" s="387"/>
      <c r="AH20" s="387"/>
      <c r="AI20" s="387"/>
      <c r="AJ20" s="387"/>
      <c r="AK20" s="387"/>
      <c r="AL20" s="388"/>
      <c r="AM20" s="417"/>
      <c r="AN20" s="356"/>
      <c r="AO20" s="356"/>
      <c r="AP20" s="356"/>
      <c r="AQ20" s="356"/>
      <c r="AR20" s="356"/>
      <c r="AS20" s="356"/>
      <c r="AT20" s="357"/>
      <c r="AU20" s="418"/>
      <c r="AV20" s="419"/>
      <c r="AW20" s="419"/>
      <c r="AX20" s="420"/>
      <c r="AY20" s="333"/>
      <c r="AZ20" s="334"/>
      <c r="BA20" s="334"/>
      <c r="BB20" s="334"/>
      <c r="BC20" s="334"/>
      <c r="BD20" s="334"/>
      <c r="BE20" s="334"/>
      <c r="BF20" s="334"/>
      <c r="BG20" s="334"/>
      <c r="BH20" s="334"/>
      <c r="BI20" s="334"/>
      <c r="BJ20" s="334"/>
      <c r="BK20" s="334"/>
      <c r="BL20" s="334"/>
      <c r="BM20" s="335"/>
      <c r="BN20" s="336"/>
      <c r="BO20" s="337"/>
      <c r="BP20" s="337"/>
      <c r="BQ20" s="337"/>
      <c r="BR20" s="337"/>
      <c r="BS20" s="337"/>
      <c r="BT20" s="337"/>
      <c r="BU20" s="338"/>
      <c r="BV20" s="336"/>
      <c r="BW20" s="337"/>
      <c r="BX20" s="337"/>
      <c r="BY20" s="337"/>
      <c r="BZ20" s="337"/>
      <c r="CA20" s="337"/>
      <c r="CB20" s="337"/>
      <c r="CC20" s="338"/>
      <c r="CD20" s="24"/>
      <c r="CE20" s="503"/>
      <c r="CF20" s="503"/>
      <c r="CG20" s="503"/>
      <c r="CH20" s="503"/>
      <c r="CI20" s="503"/>
      <c r="CJ20" s="503"/>
      <c r="CK20" s="503"/>
      <c r="CL20" s="503"/>
      <c r="CM20" s="503"/>
      <c r="CN20" s="503"/>
      <c r="CO20" s="503"/>
      <c r="CP20" s="503"/>
      <c r="CQ20" s="503"/>
      <c r="CR20" s="503"/>
      <c r="CS20" s="504"/>
      <c r="CT20" s="342"/>
      <c r="CU20" s="343"/>
      <c r="CV20" s="343"/>
      <c r="CW20" s="343"/>
      <c r="CX20" s="343"/>
      <c r="CY20" s="343"/>
      <c r="CZ20" s="343"/>
      <c r="DA20" s="344"/>
      <c r="DB20" s="342"/>
      <c r="DC20" s="343"/>
      <c r="DD20" s="343"/>
      <c r="DE20" s="343"/>
      <c r="DF20" s="343"/>
      <c r="DG20" s="343"/>
      <c r="DH20" s="343"/>
      <c r="DI20" s="344"/>
    </row>
    <row r="21" spans="1:113" ht="18.75" customHeight="1">
      <c r="A21" s="2"/>
      <c r="B21" s="421" t="s">
        <v>216</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3"/>
      <c r="AY21" s="333"/>
      <c r="AZ21" s="334"/>
      <c r="BA21" s="334"/>
      <c r="BB21" s="334"/>
      <c r="BC21" s="334"/>
      <c r="BD21" s="334"/>
      <c r="BE21" s="334"/>
      <c r="BF21" s="334"/>
      <c r="BG21" s="334"/>
      <c r="BH21" s="334"/>
      <c r="BI21" s="334"/>
      <c r="BJ21" s="334"/>
      <c r="BK21" s="334"/>
      <c r="BL21" s="334"/>
      <c r="BM21" s="335"/>
      <c r="BN21" s="336"/>
      <c r="BO21" s="337"/>
      <c r="BP21" s="337"/>
      <c r="BQ21" s="337"/>
      <c r="BR21" s="337"/>
      <c r="BS21" s="337"/>
      <c r="BT21" s="337"/>
      <c r="BU21" s="338"/>
      <c r="BV21" s="336"/>
      <c r="BW21" s="337"/>
      <c r="BX21" s="337"/>
      <c r="BY21" s="337"/>
      <c r="BZ21" s="337"/>
      <c r="CA21" s="337"/>
      <c r="CB21" s="337"/>
      <c r="CC21" s="338"/>
      <c r="CD21" s="24"/>
      <c r="CE21" s="503"/>
      <c r="CF21" s="503"/>
      <c r="CG21" s="503"/>
      <c r="CH21" s="503"/>
      <c r="CI21" s="503"/>
      <c r="CJ21" s="503"/>
      <c r="CK21" s="503"/>
      <c r="CL21" s="503"/>
      <c r="CM21" s="503"/>
      <c r="CN21" s="503"/>
      <c r="CO21" s="503"/>
      <c r="CP21" s="503"/>
      <c r="CQ21" s="503"/>
      <c r="CR21" s="503"/>
      <c r="CS21" s="504"/>
      <c r="CT21" s="342"/>
      <c r="CU21" s="343"/>
      <c r="CV21" s="343"/>
      <c r="CW21" s="343"/>
      <c r="CX21" s="343"/>
      <c r="CY21" s="343"/>
      <c r="CZ21" s="343"/>
      <c r="DA21" s="344"/>
      <c r="DB21" s="342"/>
      <c r="DC21" s="343"/>
      <c r="DD21" s="343"/>
      <c r="DE21" s="343"/>
      <c r="DF21" s="343"/>
      <c r="DG21" s="343"/>
      <c r="DH21" s="343"/>
      <c r="DI21" s="344"/>
    </row>
    <row r="22" spans="1:113" ht="18.75" customHeight="1">
      <c r="A22" s="2"/>
      <c r="B22" s="440" t="s">
        <v>217</v>
      </c>
      <c r="C22" s="441"/>
      <c r="D22" s="442"/>
      <c r="E22" s="478" t="s">
        <v>0</v>
      </c>
      <c r="F22" s="483"/>
      <c r="G22" s="483"/>
      <c r="H22" s="483"/>
      <c r="I22" s="483"/>
      <c r="J22" s="483"/>
      <c r="K22" s="473"/>
      <c r="L22" s="478" t="s">
        <v>218</v>
      </c>
      <c r="M22" s="483"/>
      <c r="N22" s="483"/>
      <c r="O22" s="483"/>
      <c r="P22" s="473"/>
      <c r="Q22" s="505" t="s">
        <v>223</v>
      </c>
      <c r="R22" s="506"/>
      <c r="S22" s="506"/>
      <c r="T22" s="506"/>
      <c r="U22" s="506"/>
      <c r="V22" s="507"/>
      <c r="W22" s="519" t="s">
        <v>224</v>
      </c>
      <c r="X22" s="441"/>
      <c r="Y22" s="442"/>
      <c r="Z22" s="478" t="s">
        <v>0</v>
      </c>
      <c r="AA22" s="483"/>
      <c r="AB22" s="483"/>
      <c r="AC22" s="483"/>
      <c r="AD22" s="483"/>
      <c r="AE22" s="483"/>
      <c r="AF22" s="483"/>
      <c r="AG22" s="473"/>
      <c r="AH22" s="511" t="s">
        <v>226</v>
      </c>
      <c r="AI22" s="483"/>
      <c r="AJ22" s="483"/>
      <c r="AK22" s="483"/>
      <c r="AL22" s="473"/>
      <c r="AM22" s="511" t="s">
        <v>228</v>
      </c>
      <c r="AN22" s="512"/>
      <c r="AO22" s="512"/>
      <c r="AP22" s="512"/>
      <c r="AQ22" s="512"/>
      <c r="AR22" s="513"/>
      <c r="AS22" s="505" t="s">
        <v>223</v>
      </c>
      <c r="AT22" s="506"/>
      <c r="AU22" s="506"/>
      <c r="AV22" s="506"/>
      <c r="AW22" s="506"/>
      <c r="AX22" s="517"/>
      <c r="AY22" s="424"/>
      <c r="AZ22" s="425"/>
      <c r="BA22" s="425"/>
      <c r="BB22" s="425"/>
      <c r="BC22" s="425"/>
      <c r="BD22" s="425"/>
      <c r="BE22" s="425"/>
      <c r="BF22" s="425"/>
      <c r="BG22" s="425"/>
      <c r="BH22" s="425"/>
      <c r="BI22" s="425"/>
      <c r="BJ22" s="425"/>
      <c r="BK22" s="425"/>
      <c r="BL22" s="425"/>
      <c r="BM22" s="426"/>
      <c r="BN22" s="427"/>
      <c r="BO22" s="428"/>
      <c r="BP22" s="428"/>
      <c r="BQ22" s="428"/>
      <c r="BR22" s="428"/>
      <c r="BS22" s="428"/>
      <c r="BT22" s="428"/>
      <c r="BU22" s="429"/>
      <c r="BV22" s="427"/>
      <c r="BW22" s="428"/>
      <c r="BX22" s="428"/>
      <c r="BY22" s="428"/>
      <c r="BZ22" s="428"/>
      <c r="CA22" s="428"/>
      <c r="CB22" s="428"/>
      <c r="CC22" s="429"/>
      <c r="CD22" s="24"/>
      <c r="CE22" s="503"/>
      <c r="CF22" s="503"/>
      <c r="CG22" s="503"/>
      <c r="CH22" s="503"/>
      <c r="CI22" s="503"/>
      <c r="CJ22" s="503"/>
      <c r="CK22" s="503"/>
      <c r="CL22" s="503"/>
      <c r="CM22" s="503"/>
      <c r="CN22" s="503"/>
      <c r="CO22" s="503"/>
      <c r="CP22" s="503"/>
      <c r="CQ22" s="503"/>
      <c r="CR22" s="503"/>
      <c r="CS22" s="504"/>
      <c r="CT22" s="342"/>
      <c r="CU22" s="343"/>
      <c r="CV22" s="343"/>
      <c r="CW22" s="343"/>
      <c r="CX22" s="343"/>
      <c r="CY22" s="343"/>
      <c r="CZ22" s="343"/>
      <c r="DA22" s="344"/>
      <c r="DB22" s="342"/>
      <c r="DC22" s="343"/>
      <c r="DD22" s="343"/>
      <c r="DE22" s="343"/>
      <c r="DF22" s="343"/>
      <c r="DG22" s="343"/>
      <c r="DH22" s="343"/>
      <c r="DI22" s="344"/>
    </row>
    <row r="23" spans="1:113" ht="18.75" customHeight="1">
      <c r="A23" s="2"/>
      <c r="B23" s="443"/>
      <c r="C23" s="444"/>
      <c r="D23" s="445"/>
      <c r="E23" s="465"/>
      <c r="F23" s="469"/>
      <c r="G23" s="469"/>
      <c r="H23" s="469"/>
      <c r="I23" s="469"/>
      <c r="J23" s="469"/>
      <c r="K23" s="459"/>
      <c r="L23" s="465"/>
      <c r="M23" s="469"/>
      <c r="N23" s="469"/>
      <c r="O23" s="469"/>
      <c r="P23" s="459"/>
      <c r="Q23" s="508"/>
      <c r="R23" s="509"/>
      <c r="S23" s="509"/>
      <c r="T23" s="509"/>
      <c r="U23" s="509"/>
      <c r="V23" s="510"/>
      <c r="W23" s="520"/>
      <c r="X23" s="444"/>
      <c r="Y23" s="445"/>
      <c r="Z23" s="465"/>
      <c r="AA23" s="469"/>
      <c r="AB23" s="469"/>
      <c r="AC23" s="469"/>
      <c r="AD23" s="469"/>
      <c r="AE23" s="469"/>
      <c r="AF23" s="469"/>
      <c r="AG23" s="459"/>
      <c r="AH23" s="465"/>
      <c r="AI23" s="469"/>
      <c r="AJ23" s="469"/>
      <c r="AK23" s="469"/>
      <c r="AL23" s="459"/>
      <c r="AM23" s="514"/>
      <c r="AN23" s="515"/>
      <c r="AO23" s="515"/>
      <c r="AP23" s="515"/>
      <c r="AQ23" s="515"/>
      <c r="AR23" s="516"/>
      <c r="AS23" s="508"/>
      <c r="AT23" s="509"/>
      <c r="AU23" s="509"/>
      <c r="AV23" s="509"/>
      <c r="AW23" s="509"/>
      <c r="AX23" s="518"/>
      <c r="AY23" s="316" t="s">
        <v>229</v>
      </c>
      <c r="AZ23" s="317"/>
      <c r="BA23" s="317"/>
      <c r="BB23" s="317"/>
      <c r="BC23" s="317"/>
      <c r="BD23" s="317"/>
      <c r="BE23" s="317"/>
      <c r="BF23" s="317"/>
      <c r="BG23" s="317"/>
      <c r="BH23" s="317"/>
      <c r="BI23" s="317"/>
      <c r="BJ23" s="317"/>
      <c r="BK23" s="317"/>
      <c r="BL23" s="317"/>
      <c r="BM23" s="318"/>
      <c r="BN23" s="336">
        <v>21244375</v>
      </c>
      <c r="BO23" s="337"/>
      <c r="BP23" s="337"/>
      <c r="BQ23" s="337"/>
      <c r="BR23" s="337"/>
      <c r="BS23" s="337"/>
      <c r="BT23" s="337"/>
      <c r="BU23" s="338"/>
      <c r="BV23" s="336">
        <v>21504740</v>
      </c>
      <c r="BW23" s="337"/>
      <c r="BX23" s="337"/>
      <c r="BY23" s="337"/>
      <c r="BZ23" s="337"/>
      <c r="CA23" s="337"/>
      <c r="CB23" s="337"/>
      <c r="CC23" s="338"/>
      <c r="CD23" s="24"/>
      <c r="CE23" s="503"/>
      <c r="CF23" s="503"/>
      <c r="CG23" s="503"/>
      <c r="CH23" s="503"/>
      <c r="CI23" s="503"/>
      <c r="CJ23" s="503"/>
      <c r="CK23" s="503"/>
      <c r="CL23" s="503"/>
      <c r="CM23" s="503"/>
      <c r="CN23" s="503"/>
      <c r="CO23" s="503"/>
      <c r="CP23" s="503"/>
      <c r="CQ23" s="503"/>
      <c r="CR23" s="503"/>
      <c r="CS23" s="504"/>
      <c r="CT23" s="342"/>
      <c r="CU23" s="343"/>
      <c r="CV23" s="343"/>
      <c r="CW23" s="343"/>
      <c r="CX23" s="343"/>
      <c r="CY23" s="343"/>
      <c r="CZ23" s="343"/>
      <c r="DA23" s="344"/>
      <c r="DB23" s="342"/>
      <c r="DC23" s="343"/>
      <c r="DD23" s="343"/>
      <c r="DE23" s="343"/>
      <c r="DF23" s="343"/>
      <c r="DG23" s="343"/>
      <c r="DH23" s="343"/>
      <c r="DI23" s="344"/>
    </row>
    <row r="24" spans="1:113" ht="18.75" customHeight="1">
      <c r="A24" s="2"/>
      <c r="B24" s="443"/>
      <c r="C24" s="444"/>
      <c r="D24" s="445"/>
      <c r="E24" s="351" t="s">
        <v>30</v>
      </c>
      <c r="F24" s="329"/>
      <c r="G24" s="329"/>
      <c r="H24" s="329"/>
      <c r="I24" s="329"/>
      <c r="J24" s="329"/>
      <c r="K24" s="330"/>
      <c r="L24" s="352">
        <v>1</v>
      </c>
      <c r="M24" s="353"/>
      <c r="N24" s="353"/>
      <c r="O24" s="353"/>
      <c r="P24" s="373"/>
      <c r="Q24" s="352">
        <v>8950</v>
      </c>
      <c r="R24" s="353"/>
      <c r="S24" s="353"/>
      <c r="T24" s="353"/>
      <c r="U24" s="353"/>
      <c r="V24" s="373"/>
      <c r="W24" s="520"/>
      <c r="X24" s="444"/>
      <c r="Y24" s="445"/>
      <c r="Z24" s="351" t="s">
        <v>231</v>
      </c>
      <c r="AA24" s="329"/>
      <c r="AB24" s="329"/>
      <c r="AC24" s="329"/>
      <c r="AD24" s="329"/>
      <c r="AE24" s="329"/>
      <c r="AF24" s="329"/>
      <c r="AG24" s="330"/>
      <c r="AH24" s="352">
        <v>389</v>
      </c>
      <c r="AI24" s="353"/>
      <c r="AJ24" s="353"/>
      <c r="AK24" s="353"/>
      <c r="AL24" s="373"/>
      <c r="AM24" s="352">
        <v>1235464</v>
      </c>
      <c r="AN24" s="353"/>
      <c r="AO24" s="353"/>
      <c r="AP24" s="353"/>
      <c r="AQ24" s="353"/>
      <c r="AR24" s="373"/>
      <c r="AS24" s="352">
        <v>3176</v>
      </c>
      <c r="AT24" s="353"/>
      <c r="AU24" s="353"/>
      <c r="AV24" s="353"/>
      <c r="AW24" s="353"/>
      <c r="AX24" s="354"/>
      <c r="AY24" s="424" t="s">
        <v>232</v>
      </c>
      <c r="AZ24" s="425"/>
      <c r="BA24" s="425"/>
      <c r="BB24" s="425"/>
      <c r="BC24" s="425"/>
      <c r="BD24" s="425"/>
      <c r="BE24" s="425"/>
      <c r="BF24" s="425"/>
      <c r="BG24" s="425"/>
      <c r="BH24" s="425"/>
      <c r="BI24" s="425"/>
      <c r="BJ24" s="425"/>
      <c r="BK24" s="425"/>
      <c r="BL24" s="425"/>
      <c r="BM24" s="426"/>
      <c r="BN24" s="336">
        <v>20086625</v>
      </c>
      <c r="BO24" s="337"/>
      <c r="BP24" s="337"/>
      <c r="BQ24" s="337"/>
      <c r="BR24" s="337"/>
      <c r="BS24" s="337"/>
      <c r="BT24" s="337"/>
      <c r="BU24" s="338"/>
      <c r="BV24" s="336">
        <v>19967495</v>
      </c>
      <c r="BW24" s="337"/>
      <c r="BX24" s="337"/>
      <c r="BY24" s="337"/>
      <c r="BZ24" s="337"/>
      <c r="CA24" s="337"/>
      <c r="CB24" s="337"/>
      <c r="CC24" s="338"/>
      <c r="CD24" s="24"/>
      <c r="CE24" s="503"/>
      <c r="CF24" s="503"/>
      <c r="CG24" s="503"/>
      <c r="CH24" s="503"/>
      <c r="CI24" s="503"/>
      <c r="CJ24" s="503"/>
      <c r="CK24" s="503"/>
      <c r="CL24" s="503"/>
      <c r="CM24" s="503"/>
      <c r="CN24" s="503"/>
      <c r="CO24" s="503"/>
      <c r="CP24" s="503"/>
      <c r="CQ24" s="503"/>
      <c r="CR24" s="503"/>
      <c r="CS24" s="504"/>
      <c r="CT24" s="342"/>
      <c r="CU24" s="343"/>
      <c r="CV24" s="343"/>
      <c r="CW24" s="343"/>
      <c r="CX24" s="343"/>
      <c r="CY24" s="343"/>
      <c r="CZ24" s="343"/>
      <c r="DA24" s="344"/>
      <c r="DB24" s="342"/>
      <c r="DC24" s="343"/>
      <c r="DD24" s="343"/>
      <c r="DE24" s="343"/>
      <c r="DF24" s="343"/>
      <c r="DG24" s="343"/>
      <c r="DH24" s="343"/>
      <c r="DI24" s="344"/>
    </row>
    <row r="25" spans="1:113" ht="18.75" customHeight="1">
      <c r="A25" s="2"/>
      <c r="B25" s="443"/>
      <c r="C25" s="444"/>
      <c r="D25" s="445"/>
      <c r="E25" s="351" t="s">
        <v>234</v>
      </c>
      <c r="F25" s="329"/>
      <c r="G25" s="329"/>
      <c r="H25" s="329"/>
      <c r="I25" s="329"/>
      <c r="J25" s="329"/>
      <c r="K25" s="330"/>
      <c r="L25" s="352">
        <v>1</v>
      </c>
      <c r="M25" s="353"/>
      <c r="N25" s="353"/>
      <c r="O25" s="353"/>
      <c r="P25" s="373"/>
      <c r="Q25" s="352">
        <v>7300</v>
      </c>
      <c r="R25" s="353"/>
      <c r="S25" s="353"/>
      <c r="T25" s="353"/>
      <c r="U25" s="353"/>
      <c r="V25" s="373"/>
      <c r="W25" s="520"/>
      <c r="X25" s="444"/>
      <c r="Y25" s="445"/>
      <c r="Z25" s="351" t="s">
        <v>41</v>
      </c>
      <c r="AA25" s="329"/>
      <c r="AB25" s="329"/>
      <c r="AC25" s="329"/>
      <c r="AD25" s="329"/>
      <c r="AE25" s="329"/>
      <c r="AF25" s="329"/>
      <c r="AG25" s="330"/>
      <c r="AH25" s="352">
        <v>59</v>
      </c>
      <c r="AI25" s="353"/>
      <c r="AJ25" s="353"/>
      <c r="AK25" s="353"/>
      <c r="AL25" s="373"/>
      <c r="AM25" s="352">
        <v>169094</v>
      </c>
      <c r="AN25" s="353"/>
      <c r="AO25" s="353"/>
      <c r="AP25" s="353"/>
      <c r="AQ25" s="353"/>
      <c r="AR25" s="373"/>
      <c r="AS25" s="352">
        <v>2866</v>
      </c>
      <c r="AT25" s="353"/>
      <c r="AU25" s="353"/>
      <c r="AV25" s="353"/>
      <c r="AW25" s="353"/>
      <c r="AX25" s="354"/>
      <c r="AY25" s="316" t="s">
        <v>236</v>
      </c>
      <c r="AZ25" s="317"/>
      <c r="BA25" s="317"/>
      <c r="BB25" s="317"/>
      <c r="BC25" s="317"/>
      <c r="BD25" s="317"/>
      <c r="BE25" s="317"/>
      <c r="BF25" s="317"/>
      <c r="BG25" s="317"/>
      <c r="BH25" s="317"/>
      <c r="BI25" s="317"/>
      <c r="BJ25" s="317"/>
      <c r="BK25" s="317"/>
      <c r="BL25" s="317"/>
      <c r="BM25" s="318"/>
      <c r="BN25" s="319">
        <v>4075144</v>
      </c>
      <c r="BO25" s="320"/>
      <c r="BP25" s="320"/>
      <c r="BQ25" s="320"/>
      <c r="BR25" s="320"/>
      <c r="BS25" s="320"/>
      <c r="BT25" s="320"/>
      <c r="BU25" s="321"/>
      <c r="BV25" s="319">
        <v>1985658</v>
      </c>
      <c r="BW25" s="320"/>
      <c r="BX25" s="320"/>
      <c r="BY25" s="320"/>
      <c r="BZ25" s="320"/>
      <c r="CA25" s="320"/>
      <c r="CB25" s="320"/>
      <c r="CC25" s="321"/>
      <c r="CD25" s="24"/>
      <c r="CE25" s="503"/>
      <c r="CF25" s="503"/>
      <c r="CG25" s="503"/>
      <c r="CH25" s="503"/>
      <c r="CI25" s="503"/>
      <c r="CJ25" s="503"/>
      <c r="CK25" s="503"/>
      <c r="CL25" s="503"/>
      <c r="CM25" s="503"/>
      <c r="CN25" s="503"/>
      <c r="CO25" s="503"/>
      <c r="CP25" s="503"/>
      <c r="CQ25" s="503"/>
      <c r="CR25" s="503"/>
      <c r="CS25" s="504"/>
      <c r="CT25" s="342"/>
      <c r="CU25" s="343"/>
      <c r="CV25" s="343"/>
      <c r="CW25" s="343"/>
      <c r="CX25" s="343"/>
      <c r="CY25" s="343"/>
      <c r="CZ25" s="343"/>
      <c r="DA25" s="344"/>
      <c r="DB25" s="342"/>
      <c r="DC25" s="343"/>
      <c r="DD25" s="343"/>
      <c r="DE25" s="343"/>
      <c r="DF25" s="343"/>
      <c r="DG25" s="343"/>
      <c r="DH25" s="343"/>
      <c r="DI25" s="344"/>
    </row>
    <row r="26" spans="1:113" ht="18.75" customHeight="1">
      <c r="A26" s="2"/>
      <c r="B26" s="443"/>
      <c r="C26" s="444"/>
      <c r="D26" s="445"/>
      <c r="E26" s="351" t="s">
        <v>237</v>
      </c>
      <c r="F26" s="329"/>
      <c r="G26" s="329"/>
      <c r="H26" s="329"/>
      <c r="I26" s="329"/>
      <c r="J26" s="329"/>
      <c r="K26" s="330"/>
      <c r="L26" s="352">
        <v>1</v>
      </c>
      <c r="M26" s="353"/>
      <c r="N26" s="353"/>
      <c r="O26" s="353"/>
      <c r="P26" s="373"/>
      <c r="Q26" s="352">
        <v>6480</v>
      </c>
      <c r="R26" s="353"/>
      <c r="S26" s="353"/>
      <c r="T26" s="353"/>
      <c r="U26" s="353"/>
      <c r="V26" s="373"/>
      <c r="W26" s="520"/>
      <c r="X26" s="444"/>
      <c r="Y26" s="445"/>
      <c r="Z26" s="351" t="s">
        <v>238</v>
      </c>
      <c r="AA26" s="430"/>
      <c r="AB26" s="430"/>
      <c r="AC26" s="430"/>
      <c r="AD26" s="430"/>
      <c r="AE26" s="430"/>
      <c r="AF26" s="430"/>
      <c r="AG26" s="431"/>
      <c r="AH26" s="352">
        <v>32</v>
      </c>
      <c r="AI26" s="353"/>
      <c r="AJ26" s="353"/>
      <c r="AK26" s="353"/>
      <c r="AL26" s="373"/>
      <c r="AM26" s="352">
        <v>111424</v>
      </c>
      <c r="AN26" s="353"/>
      <c r="AO26" s="353"/>
      <c r="AP26" s="353"/>
      <c r="AQ26" s="353"/>
      <c r="AR26" s="373"/>
      <c r="AS26" s="352">
        <v>3482</v>
      </c>
      <c r="AT26" s="353"/>
      <c r="AU26" s="353"/>
      <c r="AV26" s="353"/>
      <c r="AW26" s="353"/>
      <c r="AX26" s="354"/>
      <c r="AY26" s="339" t="s">
        <v>7</v>
      </c>
      <c r="AZ26" s="340"/>
      <c r="BA26" s="340"/>
      <c r="BB26" s="340"/>
      <c r="BC26" s="340"/>
      <c r="BD26" s="340"/>
      <c r="BE26" s="340"/>
      <c r="BF26" s="340"/>
      <c r="BG26" s="340"/>
      <c r="BH26" s="340"/>
      <c r="BI26" s="340"/>
      <c r="BJ26" s="340"/>
      <c r="BK26" s="340"/>
      <c r="BL26" s="340"/>
      <c r="BM26" s="341"/>
      <c r="BN26" s="336" t="s">
        <v>144</v>
      </c>
      <c r="BO26" s="337"/>
      <c r="BP26" s="337"/>
      <c r="BQ26" s="337"/>
      <c r="BR26" s="337"/>
      <c r="BS26" s="337"/>
      <c r="BT26" s="337"/>
      <c r="BU26" s="338"/>
      <c r="BV26" s="336" t="s">
        <v>144</v>
      </c>
      <c r="BW26" s="337"/>
      <c r="BX26" s="337"/>
      <c r="BY26" s="337"/>
      <c r="BZ26" s="337"/>
      <c r="CA26" s="337"/>
      <c r="CB26" s="337"/>
      <c r="CC26" s="338"/>
      <c r="CD26" s="24"/>
      <c r="CE26" s="503"/>
      <c r="CF26" s="503"/>
      <c r="CG26" s="503"/>
      <c r="CH26" s="503"/>
      <c r="CI26" s="503"/>
      <c r="CJ26" s="503"/>
      <c r="CK26" s="503"/>
      <c r="CL26" s="503"/>
      <c r="CM26" s="503"/>
      <c r="CN26" s="503"/>
      <c r="CO26" s="503"/>
      <c r="CP26" s="503"/>
      <c r="CQ26" s="503"/>
      <c r="CR26" s="503"/>
      <c r="CS26" s="504"/>
      <c r="CT26" s="342"/>
      <c r="CU26" s="343"/>
      <c r="CV26" s="343"/>
      <c r="CW26" s="343"/>
      <c r="CX26" s="343"/>
      <c r="CY26" s="343"/>
      <c r="CZ26" s="343"/>
      <c r="DA26" s="344"/>
      <c r="DB26" s="342"/>
      <c r="DC26" s="343"/>
      <c r="DD26" s="343"/>
      <c r="DE26" s="343"/>
      <c r="DF26" s="343"/>
      <c r="DG26" s="343"/>
      <c r="DH26" s="343"/>
      <c r="DI26" s="344"/>
    </row>
    <row r="27" spans="1:113" ht="18.75" customHeight="1">
      <c r="A27" s="2"/>
      <c r="B27" s="443"/>
      <c r="C27" s="444"/>
      <c r="D27" s="445"/>
      <c r="E27" s="351" t="s">
        <v>243</v>
      </c>
      <c r="F27" s="329"/>
      <c r="G27" s="329"/>
      <c r="H27" s="329"/>
      <c r="I27" s="329"/>
      <c r="J27" s="329"/>
      <c r="K27" s="330"/>
      <c r="L27" s="352">
        <v>1</v>
      </c>
      <c r="M27" s="353"/>
      <c r="N27" s="353"/>
      <c r="O27" s="353"/>
      <c r="P27" s="373"/>
      <c r="Q27" s="352">
        <v>5080</v>
      </c>
      <c r="R27" s="353"/>
      <c r="S27" s="353"/>
      <c r="T27" s="353"/>
      <c r="U27" s="353"/>
      <c r="V27" s="373"/>
      <c r="W27" s="520"/>
      <c r="X27" s="444"/>
      <c r="Y27" s="445"/>
      <c r="Z27" s="351" t="s">
        <v>48</v>
      </c>
      <c r="AA27" s="329"/>
      <c r="AB27" s="329"/>
      <c r="AC27" s="329"/>
      <c r="AD27" s="329"/>
      <c r="AE27" s="329"/>
      <c r="AF27" s="329"/>
      <c r="AG27" s="330"/>
      <c r="AH27" s="352">
        <v>6</v>
      </c>
      <c r="AI27" s="353"/>
      <c r="AJ27" s="353"/>
      <c r="AK27" s="353"/>
      <c r="AL27" s="373"/>
      <c r="AM27" s="352">
        <v>18855</v>
      </c>
      <c r="AN27" s="353"/>
      <c r="AO27" s="353"/>
      <c r="AP27" s="353"/>
      <c r="AQ27" s="353"/>
      <c r="AR27" s="373"/>
      <c r="AS27" s="352">
        <v>3143</v>
      </c>
      <c r="AT27" s="353"/>
      <c r="AU27" s="353"/>
      <c r="AV27" s="353"/>
      <c r="AW27" s="353"/>
      <c r="AX27" s="354"/>
      <c r="AY27" s="383" t="s">
        <v>246</v>
      </c>
      <c r="AZ27" s="384"/>
      <c r="BA27" s="384"/>
      <c r="BB27" s="384"/>
      <c r="BC27" s="384"/>
      <c r="BD27" s="384"/>
      <c r="BE27" s="384"/>
      <c r="BF27" s="384"/>
      <c r="BG27" s="384"/>
      <c r="BH27" s="384"/>
      <c r="BI27" s="384"/>
      <c r="BJ27" s="384"/>
      <c r="BK27" s="384"/>
      <c r="BL27" s="384"/>
      <c r="BM27" s="385"/>
      <c r="BN27" s="427" t="s">
        <v>144</v>
      </c>
      <c r="BO27" s="428"/>
      <c r="BP27" s="428"/>
      <c r="BQ27" s="428"/>
      <c r="BR27" s="428"/>
      <c r="BS27" s="428"/>
      <c r="BT27" s="428"/>
      <c r="BU27" s="429"/>
      <c r="BV27" s="427" t="s">
        <v>144</v>
      </c>
      <c r="BW27" s="428"/>
      <c r="BX27" s="428"/>
      <c r="BY27" s="428"/>
      <c r="BZ27" s="428"/>
      <c r="CA27" s="428"/>
      <c r="CB27" s="428"/>
      <c r="CC27" s="429"/>
      <c r="CD27" s="19"/>
      <c r="CE27" s="503"/>
      <c r="CF27" s="503"/>
      <c r="CG27" s="503"/>
      <c r="CH27" s="503"/>
      <c r="CI27" s="503"/>
      <c r="CJ27" s="503"/>
      <c r="CK27" s="503"/>
      <c r="CL27" s="503"/>
      <c r="CM27" s="503"/>
      <c r="CN27" s="503"/>
      <c r="CO27" s="503"/>
      <c r="CP27" s="503"/>
      <c r="CQ27" s="503"/>
      <c r="CR27" s="503"/>
      <c r="CS27" s="504"/>
      <c r="CT27" s="342"/>
      <c r="CU27" s="343"/>
      <c r="CV27" s="343"/>
      <c r="CW27" s="343"/>
      <c r="CX27" s="343"/>
      <c r="CY27" s="343"/>
      <c r="CZ27" s="343"/>
      <c r="DA27" s="344"/>
      <c r="DB27" s="342"/>
      <c r="DC27" s="343"/>
      <c r="DD27" s="343"/>
      <c r="DE27" s="343"/>
      <c r="DF27" s="343"/>
      <c r="DG27" s="343"/>
      <c r="DH27" s="343"/>
      <c r="DI27" s="344"/>
    </row>
    <row r="28" spans="1:113" ht="18.75" customHeight="1">
      <c r="A28" s="2"/>
      <c r="B28" s="443"/>
      <c r="C28" s="444"/>
      <c r="D28" s="445"/>
      <c r="E28" s="351" t="s">
        <v>248</v>
      </c>
      <c r="F28" s="329"/>
      <c r="G28" s="329"/>
      <c r="H28" s="329"/>
      <c r="I28" s="329"/>
      <c r="J28" s="329"/>
      <c r="K28" s="330"/>
      <c r="L28" s="352">
        <v>1</v>
      </c>
      <c r="M28" s="353"/>
      <c r="N28" s="353"/>
      <c r="O28" s="353"/>
      <c r="P28" s="373"/>
      <c r="Q28" s="352">
        <v>4460</v>
      </c>
      <c r="R28" s="353"/>
      <c r="S28" s="353"/>
      <c r="T28" s="353"/>
      <c r="U28" s="353"/>
      <c r="V28" s="373"/>
      <c r="W28" s="520"/>
      <c r="X28" s="444"/>
      <c r="Y28" s="445"/>
      <c r="Z28" s="351" t="s">
        <v>249</v>
      </c>
      <c r="AA28" s="329"/>
      <c r="AB28" s="329"/>
      <c r="AC28" s="329"/>
      <c r="AD28" s="329"/>
      <c r="AE28" s="329"/>
      <c r="AF28" s="329"/>
      <c r="AG28" s="330"/>
      <c r="AH28" s="352" t="s">
        <v>144</v>
      </c>
      <c r="AI28" s="353"/>
      <c r="AJ28" s="353"/>
      <c r="AK28" s="353"/>
      <c r="AL28" s="373"/>
      <c r="AM28" s="352" t="s">
        <v>144</v>
      </c>
      <c r="AN28" s="353"/>
      <c r="AO28" s="353"/>
      <c r="AP28" s="353"/>
      <c r="AQ28" s="353"/>
      <c r="AR28" s="373"/>
      <c r="AS28" s="352" t="s">
        <v>144</v>
      </c>
      <c r="AT28" s="353"/>
      <c r="AU28" s="353"/>
      <c r="AV28" s="353"/>
      <c r="AW28" s="353"/>
      <c r="AX28" s="354"/>
      <c r="AY28" s="524" t="s">
        <v>250</v>
      </c>
      <c r="AZ28" s="525"/>
      <c r="BA28" s="525"/>
      <c r="BB28" s="526"/>
      <c r="BC28" s="316" t="s">
        <v>253</v>
      </c>
      <c r="BD28" s="317"/>
      <c r="BE28" s="317"/>
      <c r="BF28" s="317"/>
      <c r="BG28" s="317"/>
      <c r="BH28" s="317"/>
      <c r="BI28" s="317"/>
      <c r="BJ28" s="317"/>
      <c r="BK28" s="317"/>
      <c r="BL28" s="317"/>
      <c r="BM28" s="318"/>
      <c r="BN28" s="319">
        <v>3124617</v>
      </c>
      <c r="BO28" s="320"/>
      <c r="BP28" s="320"/>
      <c r="BQ28" s="320"/>
      <c r="BR28" s="320"/>
      <c r="BS28" s="320"/>
      <c r="BT28" s="320"/>
      <c r="BU28" s="321"/>
      <c r="BV28" s="319">
        <v>3086545</v>
      </c>
      <c r="BW28" s="320"/>
      <c r="BX28" s="320"/>
      <c r="BY28" s="320"/>
      <c r="BZ28" s="320"/>
      <c r="CA28" s="320"/>
      <c r="CB28" s="320"/>
      <c r="CC28" s="321"/>
      <c r="CD28" s="24"/>
      <c r="CE28" s="503"/>
      <c r="CF28" s="503"/>
      <c r="CG28" s="503"/>
      <c r="CH28" s="503"/>
      <c r="CI28" s="503"/>
      <c r="CJ28" s="503"/>
      <c r="CK28" s="503"/>
      <c r="CL28" s="503"/>
      <c r="CM28" s="503"/>
      <c r="CN28" s="503"/>
      <c r="CO28" s="503"/>
      <c r="CP28" s="503"/>
      <c r="CQ28" s="503"/>
      <c r="CR28" s="503"/>
      <c r="CS28" s="504"/>
      <c r="CT28" s="342"/>
      <c r="CU28" s="343"/>
      <c r="CV28" s="343"/>
      <c r="CW28" s="343"/>
      <c r="CX28" s="343"/>
      <c r="CY28" s="343"/>
      <c r="CZ28" s="343"/>
      <c r="DA28" s="344"/>
      <c r="DB28" s="342"/>
      <c r="DC28" s="343"/>
      <c r="DD28" s="343"/>
      <c r="DE28" s="343"/>
      <c r="DF28" s="343"/>
      <c r="DG28" s="343"/>
      <c r="DH28" s="343"/>
      <c r="DI28" s="344"/>
    </row>
    <row r="29" spans="1:113" ht="18.75" customHeight="1">
      <c r="A29" s="2"/>
      <c r="B29" s="443"/>
      <c r="C29" s="444"/>
      <c r="D29" s="445"/>
      <c r="E29" s="351" t="s">
        <v>254</v>
      </c>
      <c r="F29" s="329"/>
      <c r="G29" s="329"/>
      <c r="H29" s="329"/>
      <c r="I29" s="329"/>
      <c r="J29" s="329"/>
      <c r="K29" s="330"/>
      <c r="L29" s="352">
        <v>17</v>
      </c>
      <c r="M29" s="353"/>
      <c r="N29" s="353"/>
      <c r="O29" s="353"/>
      <c r="P29" s="373"/>
      <c r="Q29" s="352">
        <v>4130</v>
      </c>
      <c r="R29" s="353"/>
      <c r="S29" s="353"/>
      <c r="T29" s="353"/>
      <c r="U29" s="353"/>
      <c r="V29" s="373"/>
      <c r="W29" s="521"/>
      <c r="X29" s="522"/>
      <c r="Y29" s="523"/>
      <c r="Z29" s="351" t="s">
        <v>256</v>
      </c>
      <c r="AA29" s="329"/>
      <c r="AB29" s="329"/>
      <c r="AC29" s="329"/>
      <c r="AD29" s="329"/>
      <c r="AE29" s="329"/>
      <c r="AF29" s="329"/>
      <c r="AG29" s="330"/>
      <c r="AH29" s="352">
        <v>395</v>
      </c>
      <c r="AI29" s="353"/>
      <c r="AJ29" s="353"/>
      <c r="AK29" s="353"/>
      <c r="AL29" s="373"/>
      <c r="AM29" s="352">
        <v>1254319</v>
      </c>
      <c r="AN29" s="353"/>
      <c r="AO29" s="353"/>
      <c r="AP29" s="353"/>
      <c r="AQ29" s="353"/>
      <c r="AR29" s="373"/>
      <c r="AS29" s="352">
        <v>3175</v>
      </c>
      <c r="AT29" s="353"/>
      <c r="AU29" s="353"/>
      <c r="AV29" s="353"/>
      <c r="AW29" s="353"/>
      <c r="AX29" s="354"/>
      <c r="AY29" s="527"/>
      <c r="AZ29" s="528"/>
      <c r="BA29" s="528"/>
      <c r="BB29" s="529"/>
      <c r="BC29" s="333" t="s">
        <v>257</v>
      </c>
      <c r="BD29" s="334"/>
      <c r="BE29" s="334"/>
      <c r="BF29" s="334"/>
      <c r="BG29" s="334"/>
      <c r="BH29" s="334"/>
      <c r="BI29" s="334"/>
      <c r="BJ29" s="334"/>
      <c r="BK29" s="334"/>
      <c r="BL29" s="334"/>
      <c r="BM29" s="335"/>
      <c r="BN29" s="336">
        <v>890</v>
      </c>
      <c r="BO29" s="337"/>
      <c r="BP29" s="337"/>
      <c r="BQ29" s="337"/>
      <c r="BR29" s="337"/>
      <c r="BS29" s="337"/>
      <c r="BT29" s="337"/>
      <c r="BU29" s="338"/>
      <c r="BV29" s="336">
        <v>884</v>
      </c>
      <c r="BW29" s="337"/>
      <c r="BX29" s="337"/>
      <c r="BY29" s="337"/>
      <c r="BZ29" s="337"/>
      <c r="CA29" s="337"/>
      <c r="CB29" s="337"/>
      <c r="CC29" s="338"/>
      <c r="CD29" s="19"/>
      <c r="CE29" s="503"/>
      <c r="CF29" s="503"/>
      <c r="CG29" s="503"/>
      <c r="CH29" s="503"/>
      <c r="CI29" s="503"/>
      <c r="CJ29" s="503"/>
      <c r="CK29" s="503"/>
      <c r="CL29" s="503"/>
      <c r="CM29" s="503"/>
      <c r="CN29" s="503"/>
      <c r="CO29" s="503"/>
      <c r="CP29" s="503"/>
      <c r="CQ29" s="503"/>
      <c r="CR29" s="503"/>
      <c r="CS29" s="504"/>
      <c r="CT29" s="342"/>
      <c r="CU29" s="343"/>
      <c r="CV29" s="343"/>
      <c r="CW29" s="343"/>
      <c r="CX29" s="343"/>
      <c r="CY29" s="343"/>
      <c r="CZ29" s="343"/>
      <c r="DA29" s="344"/>
      <c r="DB29" s="342"/>
      <c r="DC29" s="343"/>
      <c r="DD29" s="343"/>
      <c r="DE29" s="343"/>
      <c r="DF29" s="343"/>
      <c r="DG29" s="343"/>
      <c r="DH29" s="343"/>
      <c r="DI29" s="344"/>
    </row>
    <row r="30" spans="1:113" ht="18.75" customHeight="1">
      <c r="A30" s="2"/>
      <c r="B30" s="446"/>
      <c r="C30" s="447"/>
      <c r="D30" s="448"/>
      <c r="E30" s="355"/>
      <c r="F30" s="356"/>
      <c r="G30" s="356"/>
      <c r="H30" s="356"/>
      <c r="I30" s="356"/>
      <c r="J30" s="356"/>
      <c r="K30" s="357"/>
      <c r="L30" s="432"/>
      <c r="M30" s="433"/>
      <c r="N30" s="433"/>
      <c r="O30" s="433"/>
      <c r="P30" s="434"/>
      <c r="Q30" s="432"/>
      <c r="R30" s="433"/>
      <c r="S30" s="433"/>
      <c r="T30" s="433"/>
      <c r="U30" s="433"/>
      <c r="V30" s="434"/>
      <c r="W30" s="435" t="s">
        <v>262</v>
      </c>
      <c r="X30" s="436"/>
      <c r="Y30" s="436"/>
      <c r="Z30" s="436"/>
      <c r="AA30" s="436"/>
      <c r="AB30" s="436"/>
      <c r="AC30" s="436"/>
      <c r="AD30" s="436"/>
      <c r="AE30" s="436"/>
      <c r="AF30" s="436"/>
      <c r="AG30" s="437"/>
      <c r="AH30" s="410">
        <v>100.5</v>
      </c>
      <c r="AI30" s="411"/>
      <c r="AJ30" s="411"/>
      <c r="AK30" s="411"/>
      <c r="AL30" s="411"/>
      <c r="AM30" s="411"/>
      <c r="AN30" s="411"/>
      <c r="AO30" s="411"/>
      <c r="AP30" s="411"/>
      <c r="AQ30" s="411"/>
      <c r="AR30" s="411"/>
      <c r="AS30" s="411"/>
      <c r="AT30" s="411"/>
      <c r="AU30" s="411"/>
      <c r="AV30" s="411"/>
      <c r="AW30" s="411"/>
      <c r="AX30" s="413"/>
      <c r="AY30" s="530"/>
      <c r="AZ30" s="531"/>
      <c r="BA30" s="531"/>
      <c r="BB30" s="532"/>
      <c r="BC30" s="424" t="s">
        <v>258</v>
      </c>
      <c r="BD30" s="425"/>
      <c r="BE30" s="425"/>
      <c r="BF30" s="425"/>
      <c r="BG30" s="425"/>
      <c r="BH30" s="425"/>
      <c r="BI30" s="425"/>
      <c r="BJ30" s="425"/>
      <c r="BK30" s="425"/>
      <c r="BL30" s="425"/>
      <c r="BM30" s="426"/>
      <c r="BN30" s="427">
        <v>1156475</v>
      </c>
      <c r="BO30" s="428"/>
      <c r="BP30" s="428"/>
      <c r="BQ30" s="428"/>
      <c r="BR30" s="428"/>
      <c r="BS30" s="428"/>
      <c r="BT30" s="428"/>
      <c r="BU30" s="429"/>
      <c r="BV30" s="427">
        <v>1135067</v>
      </c>
      <c r="BW30" s="428"/>
      <c r="BX30" s="428"/>
      <c r="BY30" s="428"/>
      <c r="BZ30" s="428"/>
      <c r="CA30" s="428"/>
      <c r="CB30" s="428"/>
      <c r="CC30" s="42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242</v>
      </c>
      <c r="D32" s="9"/>
      <c r="E32" s="9"/>
      <c r="F32" s="8"/>
      <c r="G32" s="8"/>
      <c r="H32" s="8"/>
      <c r="I32" s="8"/>
      <c r="J32" s="8"/>
      <c r="K32" s="8"/>
      <c r="L32" s="8"/>
      <c r="M32" s="8"/>
      <c r="N32" s="8"/>
      <c r="O32" s="8"/>
      <c r="P32" s="8"/>
      <c r="Q32" s="8"/>
      <c r="R32" s="8"/>
      <c r="S32" s="8"/>
      <c r="T32" s="8"/>
      <c r="U32" s="8" t="s">
        <v>264</v>
      </c>
      <c r="V32" s="8"/>
      <c r="W32" s="8"/>
      <c r="X32" s="8"/>
      <c r="Y32" s="8"/>
      <c r="Z32" s="8"/>
      <c r="AA32" s="8"/>
      <c r="AB32" s="8"/>
      <c r="AC32" s="8"/>
      <c r="AD32" s="8"/>
      <c r="AE32" s="8"/>
      <c r="AF32" s="8"/>
      <c r="AG32" s="8"/>
      <c r="AH32" s="8"/>
      <c r="AI32" s="8"/>
      <c r="AJ32" s="8"/>
      <c r="AK32" s="8"/>
      <c r="AL32" s="8"/>
      <c r="AM32" s="22" t="s">
        <v>266</v>
      </c>
      <c r="AN32" s="8"/>
      <c r="AO32" s="8"/>
      <c r="AP32" s="8"/>
      <c r="AQ32" s="8"/>
      <c r="AR32" s="8"/>
      <c r="AS32" s="22"/>
      <c r="AT32" s="22"/>
      <c r="AU32" s="22"/>
      <c r="AV32" s="22"/>
      <c r="AW32" s="22"/>
      <c r="AX32" s="22"/>
      <c r="AY32" s="22"/>
      <c r="AZ32" s="22"/>
      <c r="BA32" s="22"/>
      <c r="BB32" s="8"/>
      <c r="BC32" s="22"/>
      <c r="BD32" s="8"/>
      <c r="BE32" s="22" t="s">
        <v>31</v>
      </c>
      <c r="BF32" s="8"/>
      <c r="BG32" s="8"/>
      <c r="BH32" s="8"/>
      <c r="BI32" s="8"/>
      <c r="BJ32" s="22"/>
      <c r="BK32" s="22"/>
      <c r="BL32" s="22"/>
      <c r="BM32" s="22"/>
      <c r="BN32" s="22"/>
      <c r="BO32" s="22"/>
      <c r="BP32" s="22"/>
      <c r="BQ32" s="22"/>
      <c r="BR32" s="8"/>
      <c r="BS32" s="8"/>
      <c r="BT32" s="8"/>
      <c r="BU32" s="8"/>
      <c r="BV32" s="8"/>
      <c r="BW32" s="8" t="s">
        <v>267</v>
      </c>
      <c r="BX32" s="8"/>
      <c r="BY32" s="8"/>
      <c r="BZ32" s="8"/>
      <c r="CA32" s="8"/>
      <c r="CB32" s="22"/>
      <c r="CC32" s="22"/>
      <c r="CD32" s="22"/>
      <c r="CE32" s="22"/>
      <c r="CF32" s="22"/>
      <c r="CG32" s="22"/>
      <c r="CH32" s="22"/>
      <c r="CI32" s="22"/>
      <c r="CJ32" s="22"/>
      <c r="CK32" s="22"/>
      <c r="CL32" s="22"/>
      <c r="CM32" s="22"/>
      <c r="CN32" s="22"/>
      <c r="CO32" s="22" t="s">
        <v>268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38" t="s">
        <v>239</v>
      </c>
      <c r="D33" s="438"/>
      <c r="E33" s="439" t="s">
        <v>269</v>
      </c>
      <c r="F33" s="439"/>
      <c r="G33" s="439"/>
      <c r="H33" s="439"/>
      <c r="I33" s="439"/>
      <c r="J33" s="439"/>
      <c r="K33" s="439"/>
      <c r="L33" s="439"/>
      <c r="M33" s="439"/>
      <c r="N33" s="439"/>
      <c r="O33" s="439"/>
      <c r="P33" s="439"/>
      <c r="Q33" s="439"/>
      <c r="R33" s="439"/>
      <c r="S33" s="439"/>
      <c r="T33" s="14"/>
      <c r="U33" s="438" t="s">
        <v>239</v>
      </c>
      <c r="V33" s="438"/>
      <c r="W33" s="439" t="s">
        <v>269</v>
      </c>
      <c r="X33" s="439"/>
      <c r="Y33" s="439"/>
      <c r="Z33" s="439"/>
      <c r="AA33" s="439"/>
      <c r="AB33" s="439"/>
      <c r="AC33" s="439"/>
      <c r="AD33" s="439"/>
      <c r="AE33" s="439"/>
      <c r="AF33" s="439"/>
      <c r="AG33" s="439"/>
      <c r="AH33" s="439"/>
      <c r="AI33" s="439"/>
      <c r="AJ33" s="439"/>
      <c r="AK33" s="439"/>
      <c r="AL33" s="14"/>
      <c r="AM33" s="438" t="s">
        <v>239</v>
      </c>
      <c r="AN33" s="438"/>
      <c r="AO33" s="439" t="s">
        <v>269</v>
      </c>
      <c r="AP33" s="439"/>
      <c r="AQ33" s="439"/>
      <c r="AR33" s="439"/>
      <c r="AS33" s="439"/>
      <c r="AT33" s="439"/>
      <c r="AU33" s="439"/>
      <c r="AV33" s="439"/>
      <c r="AW33" s="439"/>
      <c r="AX33" s="439"/>
      <c r="AY33" s="439"/>
      <c r="AZ33" s="439"/>
      <c r="BA33" s="439"/>
      <c r="BB33" s="439"/>
      <c r="BC33" s="439"/>
      <c r="BD33" s="10"/>
      <c r="BE33" s="439" t="s">
        <v>92</v>
      </c>
      <c r="BF33" s="439"/>
      <c r="BG33" s="439" t="s">
        <v>270</v>
      </c>
      <c r="BH33" s="439"/>
      <c r="BI33" s="439"/>
      <c r="BJ33" s="439"/>
      <c r="BK33" s="439"/>
      <c r="BL33" s="439"/>
      <c r="BM33" s="439"/>
      <c r="BN33" s="439"/>
      <c r="BO33" s="439"/>
      <c r="BP33" s="439"/>
      <c r="BQ33" s="439"/>
      <c r="BR33" s="439"/>
      <c r="BS33" s="439"/>
      <c r="BT33" s="439"/>
      <c r="BU33" s="439"/>
      <c r="BV33" s="10"/>
      <c r="BW33" s="438" t="s">
        <v>92</v>
      </c>
      <c r="BX33" s="438"/>
      <c r="BY33" s="439" t="s">
        <v>271</v>
      </c>
      <c r="BZ33" s="439"/>
      <c r="CA33" s="439"/>
      <c r="CB33" s="439"/>
      <c r="CC33" s="439"/>
      <c r="CD33" s="439"/>
      <c r="CE33" s="439"/>
      <c r="CF33" s="439"/>
      <c r="CG33" s="439"/>
      <c r="CH33" s="439"/>
      <c r="CI33" s="439"/>
      <c r="CJ33" s="439"/>
      <c r="CK33" s="439"/>
      <c r="CL33" s="439"/>
      <c r="CM33" s="439"/>
      <c r="CN33" s="14"/>
      <c r="CO33" s="438" t="s">
        <v>239</v>
      </c>
      <c r="CP33" s="438"/>
      <c r="CQ33" s="439" t="s">
        <v>244</v>
      </c>
      <c r="CR33" s="439"/>
      <c r="CS33" s="439"/>
      <c r="CT33" s="439"/>
      <c r="CU33" s="439"/>
      <c r="CV33" s="439"/>
      <c r="CW33" s="439"/>
      <c r="CX33" s="439"/>
      <c r="CY33" s="439"/>
      <c r="CZ33" s="439"/>
      <c r="DA33" s="439"/>
      <c r="DB33" s="439"/>
      <c r="DC33" s="439"/>
      <c r="DD33" s="439"/>
      <c r="DE33" s="439"/>
      <c r="DF33" s="14"/>
      <c r="DG33" s="439" t="s">
        <v>273</v>
      </c>
      <c r="DH33" s="439"/>
      <c r="DI33" s="21"/>
    </row>
    <row r="34" spans="1:113" ht="32.25" customHeight="1">
      <c r="A34" s="2"/>
      <c r="B34" s="5"/>
      <c r="C34" s="449">
        <f>IF(E34="","",1)</f>
        <v>1</v>
      </c>
      <c r="D34" s="449"/>
      <c r="E34" s="450" t="str">
        <f>IF('各会計、関係団体の財政状況及び健全化判断比率'!B7="","",'各会計、関係団体の財政状況及び健全化判断比率'!B7)</f>
        <v>一般会計</v>
      </c>
      <c r="F34" s="450"/>
      <c r="G34" s="450"/>
      <c r="H34" s="450"/>
      <c r="I34" s="450"/>
      <c r="J34" s="450"/>
      <c r="K34" s="450"/>
      <c r="L34" s="450"/>
      <c r="M34" s="450"/>
      <c r="N34" s="450"/>
      <c r="O34" s="450"/>
      <c r="P34" s="450"/>
      <c r="Q34" s="450"/>
      <c r="R34" s="450"/>
      <c r="S34" s="450"/>
      <c r="T34" s="9"/>
      <c r="U34" s="449">
        <f>IF(W34="","",MAX(C34:D43)+1)</f>
        <v>3</v>
      </c>
      <c r="V34" s="449"/>
      <c r="W34" s="450" t="str">
        <f>IF('各会計、関係団体の財政状況及び健全化判断比率'!B28="","",'各会計、関係団体の財政状況及び健全化判断比率'!B28)</f>
        <v>国民健康保険特別会計</v>
      </c>
      <c r="X34" s="450"/>
      <c r="Y34" s="450"/>
      <c r="Z34" s="450"/>
      <c r="AA34" s="450"/>
      <c r="AB34" s="450"/>
      <c r="AC34" s="450"/>
      <c r="AD34" s="450"/>
      <c r="AE34" s="450"/>
      <c r="AF34" s="450"/>
      <c r="AG34" s="450"/>
      <c r="AH34" s="450"/>
      <c r="AI34" s="450"/>
      <c r="AJ34" s="450"/>
      <c r="AK34" s="450"/>
      <c r="AL34" s="9"/>
      <c r="AM34" s="449">
        <f>IF(AO34="","",MAX(C34:D43,U34:V43)+1)</f>
        <v>7</v>
      </c>
      <c r="AN34" s="449"/>
      <c r="AO34" s="450" t="str">
        <f>IF('各会計、関係団体の財政状況及び健全化判断比率'!B32="","",'各会計、関係団体の財政状況及び健全化判断比率'!B32)</f>
        <v>水道事業会計</v>
      </c>
      <c r="AP34" s="450"/>
      <c r="AQ34" s="450"/>
      <c r="AR34" s="450"/>
      <c r="AS34" s="450"/>
      <c r="AT34" s="450"/>
      <c r="AU34" s="450"/>
      <c r="AV34" s="450"/>
      <c r="AW34" s="450"/>
      <c r="AX34" s="450"/>
      <c r="AY34" s="450"/>
      <c r="AZ34" s="450"/>
      <c r="BA34" s="450"/>
      <c r="BB34" s="450"/>
      <c r="BC34" s="450"/>
      <c r="BD34" s="9"/>
      <c r="BE34" s="449">
        <f>IF(BG34="","",MAX(C34:D43,U34:V43,AM34:AN43)+1)</f>
        <v>8</v>
      </c>
      <c r="BF34" s="449"/>
      <c r="BG34" s="450" t="str">
        <f>IF('各会計、関係団体の財政状況及び健全化判断比率'!B33="","",'各会計、関係団体の財政状況及び健全化判断比率'!B33)</f>
        <v>公共下水道事業特別会計</v>
      </c>
      <c r="BH34" s="450"/>
      <c r="BI34" s="450"/>
      <c r="BJ34" s="450"/>
      <c r="BK34" s="450"/>
      <c r="BL34" s="450"/>
      <c r="BM34" s="450"/>
      <c r="BN34" s="450"/>
      <c r="BO34" s="450"/>
      <c r="BP34" s="450"/>
      <c r="BQ34" s="450"/>
      <c r="BR34" s="450"/>
      <c r="BS34" s="450"/>
      <c r="BT34" s="450"/>
      <c r="BU34" s="450"/>
      <c r="BV34" s="9"/>
      <c r="BW34" s="449">
        <f>IF(BY34="","",MAX(C34:D43,U34:V43,AM34:AN43,BE34:BF43)+1)</f>
        <v>11</v>
      </c>
      <c r="BX34" s="449"/>
      <c r="BY34" s="450" t="str">
        <f>IF('各会計、関係団体の財政状況及び健全化判断比率'!B68="","",'各会計、関係団体の財政状況及び健全化判断比率'!B68)</f>
        <v>直方・鞍手広域市町村圏事務組合（一般会計）</v>
      </c>
      <c r="BZ34" s="450"/>
      <c r="CA34" s="450"/>
      <c r="CB34" s="450"/>
      <c r="CC34" s="450"/>
      <c r="CD34" s="450"/>
      <c r="CE34" s="450"/>
      <c r="CF34" s="450"/>
      <c r="CG34" s="450"/>
      <c r="CH34" s="450"/>
      <c r="CI34" s="450"/>
      <c r="CJ34" s="450"/>
      <c r="CK34" s="450"/>
      <c r="CL34" s="450"/>
      <c r="CM34" s="450"/>
      <c r="CN34" s="9"/>
      <c r="CO34" s="449">
        <f>IF(CQ34="","",MAX(C34:D43,U34:V43,AM34:AN43,BE34:BF43,BW34:BX43)+1)</f>
        <v>19</v>
      </c>
      <c r="CP34" s="449"/>
      <c r="CQ34" s="450" t="str">
        <f>IF('各会計、関係団体の財政状況及び健全化判断比率'!BS7="","",'各会計、関係団体の財政状況及び健全化判断比率'!BS7)</f>
        <v>直方児童福祉会</v>
      </c>
      <c r="CR34" s="450"/>
      <c r="CS34" s="450"/>
      <c r="CT34" s="450"/>
      <c r="CU34" s="450"/>
      <c r="CV34" s="450"/>
      <c r="CW34" s="450"/>
      <c r="CX34" s="450"/>
      <c r="CY34" s="450"/>
      <c r="CZ34" s="450"/>
      <c r="DA34" s="450"/>
      <c r="DB34" s="450"/>
      <c r="DC34" s="450"/>
      <c r="DD34" s="450"/>
      <c r="DE34" s="450"/>
      <c r="DF34" s="8"/>
      <c r="DG34" s="451" t="str">
        <f>IF('各会計、関係団体の財政状況及び健全化判断比率'!BR7="","",'各会計、関係団体の財政状況及び健全化判断比率'!BR7)</f>
        <v/>
      </c>
      <c r="DH34" s="451"/>
      <c r="DI34" s="21"/>
    </row>
    <row r="35" spans="1:113" ht="32.25" customHeight="1">
      <c r="A35" s="2"/>
      <c r="B35" s="5"/>
      <c r="C35" s="449">
        <f t="shared" ref="C35:C43" si="0">IF(E35="","",C34+1)</f>
        <v>2</v>
      </c>
      <c r="D35" s="449"/>
      <c r="E35" s="450" t="str">
        <f>IF('各会計、関係団体の財政状況及び健全化判断比率'!B8="","",'各会計、関係団体の財政状況及び健全化判断比率'!B8)</f>
        <v>同和地区住宅資金貸付事業特別会計</v>
      </c>
      <c r="F35" s="450"/>
      <c r="G35" s="450"/>
      <c r="H35" s="450"/>
      <c r="I35" s="450"/>
      <c r="J35" s="450"/>
      <c r="K35" s="450"/>
      <c r="L35" s="450"/>
      <c r="M35" s="450"/>
      <c r="N35" s="450"/>
      <c r="O35" s="450"/>
      <c r="P35" s="450"/>
      <c r="Q35" s="450"/>
      <c r="R35" s="450"/>
      <c r="S35" s="450"/>
      <c r="T35" s="9"/>
      <c r="U35" s="449">
        <f t="shared" ref="U35:U43" si="1">IF(W35="","",U34+1)</f>
        <v>4</v>
      </c>
      <c r="V35" s="449"/>
      <c r="W35" s="450" t="str">
        <f>IF('各会計、関係団体の財政状況及び健全化判断比率'!B29="","",'各会計、関係団体の財政状況及び健全化判断比率'!B29)</f>
        <v>介護保険特別会計（保険事業勘定）</v>
      </c>
      <c r="X35" s="450"/>
      <c r="Y35" s="450"/>
      <c r="Z35" s="450"/>
      <c r="AA35" s="450"/>
      <c r="AB35" s="450"/>
      <c r="AC35" s="450"/>
      <c r="AD35" s="450"/>
      <c r="AE35" s="450"/>
      <c r="AF35" s="450"/>
      <c r="AG35" s="450"/>
      <c r="AH35" s="450"/>
      <c r="AI35" s="450"/>
      <c r="AJ35" s="450"/>
      <c r="AK35" s="450"/>
      <c r="AL35" s="9"/>
      <c r="AM35" s="449" t="str">
        <f t="shared" ref="AM35:AM43" si="2">IF(AO35="","",AM34+1)</f>
        <v/>
      </c>
      <c r="AN35" s="449"/>
      <c r="AO35" s="450"/>
      <c r="AP35" s="450"/>
      <c r="AQ35" s="450"/>
      <c r="AR35" s="450"/>
      <c r="AS35" s="450"/>
      <c r="AT35" s="450"/>
      <c r="AU35" s="450"/>
      <c r="AV35" s="450"/>
      <c r="AW35" s="450"/>
      <c r="AX35" s="450"/>
      <c r="AY35" s="450"/>
      <c r="AZ35" s="450"/>
      <c r="BA35" s="450"/>
      <c r="BB35" s="450"/>
      <c r="BC35" s="450"/>
      <c r="BD35" s="9"/>
      <c r="BE35" s="449">
        <f t="shared" ref="BE35:BE43" si="3">IF(BG35="","",BE34+1)</f>
        <v>9</v>
      </c>
      <c r="BF35" s="449"/>
      <c r="BG35" s="450" t="str">
        <f>IF('各会計、関係団体の財政状況及び健全化判断比率'!B34="","",'各会計、関係団体の財政状況及び健全化判断比率'!B34)</f>
        <v>農業集落排水事業特別会計</v>
      </c>
      <c r="BH35" s="450"/>
      <c r="BI35" s="450"/>
      <c r="BJ35" s="450"/>
      <c r="BK35" s="450"/>
      <c r="BL35" s="450"/>
      <c r="BM35" s="450"/>
      <c r="BN35" s="450"/>
      <c r="BO35" s="450"/>
      <c r="BP35" s="450"/>
      <c r="BQ35" s="450"/>
      <c r="BR35" s="450"/>
      <c r="BS35" s="450"/>
      <c r="BT35" s="450"/>
      <c r="BU35" s="450"/>
      <c r="BV35" s="9"/>
      <c r="BW35" s="449">
        <f t="shared" ref="BW35:BW43" si="4">IF(BY35="","",BW34+1)</f>
        <v>12</v>
      </c>
      <c r="BX35" s="449"/>
      <c r="BY35" s="450" t="str">
        <f>IF('各会計、関係団体の財政状況及び健全化判断比率'!B69="","",'各会計、関係団体の財政状況及び健全化判断比率'!B69)</f>
        <v>直方・鞍手広域市町村圏事務組合（休日等急患センター事業特別会計）</v>
      </c>
      <c r="BZ35" s="450"/>
      <c r="CA35" s="450"/>
      <c r="CB35" s="450"/>
      <c r="CC35" s="450"/>
      <c r="CD35" s="450"/>
      <c r="CE35" s="450"/>
      <c r="CF35" s="450"/>
      <c r="CG35" s="450"/>
      <c r="CH35" s="450"/>
      <c r="CI35" s="450"/>
      <c r="CJ35" s="450"/>
      <c r="CK35" s="450"/>
      <c r="CL35" s="450"/>
      <c r="CM35" s="450"/>
      <c r="CN35" s="9"/>
      <c r="CO35" s="449">
        <f t="shared" ref="CO35:CO43" si="5">IF(CQ35="","",CO34+1)</f>
        <v>20</v>
      </c>
      <c r="CP35" s="449"/>
      <c r="CQ35" s="450" t="str">
        <f>IF('各会計、関係団体の財政状況及び健全化判断比率'!BS8="","",'各会計、関係団体の財政状況及び健全化判断比率'!BS8)</f>
        <v>直方市福祉会</v>
      </c>
      <c r="CR35" s="450"/>
      <c r="CS35" s="450"/>
      <c r="CT35" s="450"/>
      <c r="CU35" s="450"/>
      <c r="CV35" s="450"/>
      <c r="CW35" s="450"/>
      <c r="CX35" s="450"/>
      <c r="CY35" s="450"/>
      <c r="CZ35" s="450"/>
      <c r="DA35" s="450"/>
      <c r="DB35" s="450"/>
      <c r="DC35" s="450"/>
      <c r="DD35" s="450"/>
      <c r="DE35" s="450"/>
      <c r="DF35" s="8"/>
      <c r="DG35" s="451" t="str">
        <f>IF('各会計、関係団体の財政状況及び健全化判断比率'!BR8="","",'各会計、関係団体の財政状況及び健全化判断比率'!BR8)</f>
        <v/>
      </c>
      <c r="DH35" s="451"/>
      <c r="DI35" s="21"/>
    </row>
    <row r="36" spans="1:113" ht="32.25" customHeight="1">
      <c r="A36" s="2"/>
      <c r="B36" s="5"/>
      <c r="C36" s="449" t="str">
        <f t="shared" si="0"/>
        <v/>
      </c>
      <c r="D36" s="449"/>
      <c r="E36" s="450" t="str">
        <f>IF('各会計、関係団体の財政状況及び健全化判断比率'!B9="","",'各会計、関係団体の財政状況及び健全化判断比率'!B9)</f>
        <v/>
      </c>
      <c r="F36" s="450"/>
      <c r="G36" s="450"/>
      <c r="H36" s="450"/>
      <c r="I36" s="450"/>
      <c r="J36" s="450"/>
      <c r="K36" s="450"/>
      <c r="L36" s="450"/>
      <c r="M36" s="450"/>
      <c r="N36" s="450"/>
      <c r="O36" s="450"/>
      <c r="P36" s="450"/>
      <c r="Q36" s="450"/>
      <c r="R36" s="450"/>
      <c r="S36" s="450"/>
      <c r="T36" s="9"/>
      <c r="U36" s="449">
        <f t="shared" si="1"/>
        <v>5</v>
      </c>
      <c r="V36" s="449"/>
      <c r="W36" s="450" t="str">
        <f>IF('各会計、関係団体の財政状況及び健全化判断比率'!B30="","",'各会計、関係団体の財政状況及び健全化判断比率'!B30)</f>
        <v>介護保険特別会計（介護サービス事業勘定）</v>
      </c>
      <c r="X36" s="450"/>
      <c r="Y36" s="450"/>
      <c r="Z36" s="450"/>
      <c r="AA36" s="450"/>
      <c r="AB36" s="450"/>
      <c r="AC36" s="450"/>
      <c r="AD36" s="450"/>
      <c r="AE36" s="450"/>
      <c r="AF36" s="450"/>
      <c r="AG36" s="450"/>
      <c r="AH36" s="450"/>
      <c r="AI36" s="450"/>
      <c r="AJ36" s="450"/>
      <c r="AK36" s="450"/>
      <c r="AL36" s="9"/>
      <c r="AM36" s="449" t="str">
        <f t="shared" si="2"/>
        <v/>
      </c>
      <c r="AN36" s="449"/>
      <c r="AO36" s="450"/>
      <c r="AP36" s="450"/>
      <c r="AQ36" s="450"/>
      <c r="AR36" s="450"/>
      <c r="AS36" s="450"/>
      <c r="AT36" s="450"/>
      <c r="AU36" s="450"/>
      <c r="AV36" s="450"/>
      <c r="AW36" s="450"/>
      <c r="AX36" s="450"/>
      <c r="AY36" s="450"/>
      <c r="AZ36" s="450"/>
      <c r="BA36" s="450"/>
      <c r="BB36" s="450"/>
      <c r="BC36" s="450"/>
      <c r="BD36" s="9"/>
      <c r="BE36" s="449">
        <f t="shared" si="3"/>
        <v>10</v>
      </c>
      <c r="BF36" s="449"/>
      <c r="BG36" s="450" t="str">
        <f>IF('各会計、関係団体の財政状況及び健全化判断比率'!B35="","",'各会計、関係団体の財政状況及び健全化判断比率'!B35)</f>
        <v>上頓野産業団地造成事業特別会計</v>
      </c>
      <c r="BH36" s="450"/>
      <c r="BI36" s="450"/>
      <c r="BJ36" s="450"/>
      <c r="BK36" s="450"/>
      <c r="BL36" s="450"/>
      <c r="BM36" s="450"/>
      <c r="BN36" s="450"/>
      <c r="BO36" s="450"/>
      <c r="BP36" s="450"/>
      <c r="BQ36" s="450"/>
      <c r="BR36" s="450"/>
      <c r="BS36" s="450"/>
      <c r="BT36" s="450"/>
      <c r="BU36" s="450"/>
      <c r="BV36" s="9"/>
      <c r="BW36" s="449">
        <f t="shared" si="4"/>
        <v>13</v>
      </c>
      <c r="BX36" s="449"/>
      <c r="BY36" s="450" t="str">
        <f>IF('各会計、関係団体の財政状況及び健全化判断比率'!B70="","",'各会計、関係団体の財政状況及び健全化判断比率'!B70)</f>
        <v>直方・鞍手広域市町村圏事務組合（消防事業特別会計）</v>
      </c>
      <c r="BZ36" s="450"/>
      <c r="CA36" s="450"/>
      <c r="CB36" s="450"/>
      <c r="CC36" s="450"/>
      <c r="CD36" s="450"/>
      <c r="CE36" s="450"/>
      <c r="CF36" s="450"/>
      <c r="CG36" s="450"/>
      <c r="CH36" s="450"/>
      <c r="CI36" s="450"/>
      <c r="CJ36" s="450"/>
      <c r="CK36" s="450"/>
      <c r="CL36" s="450"/>
      <c r="CM36" s="450"/>
      <c r="CN36" s="9"/>
      <c r="CO36" s="449">
        <f t="shared" si="5"/>
        <v>21</v>
      </c>
      <c r="CP36" s="449"/>
      <c r="CQ36" s="450" t="str">
        <f>IF('各会計、関係団体の財政状況及び健全化判断比率'!BS9="","",'各会計、関係団体の財政状況及び健全化判断比率'!BS9)</f>
        <v>直方文化青少年協会</v>
      </c>
      <c r="CR36" s="450"/>
      <c r="CS36" s="450"/>
      <c r="CT36" s="450"/>
      <c r="CU36" s="450"/>
      <c r="CV36" s="450"/>
      <c r="CW36" s="450"/>
      <c r="CX36" s="450"/>
      <c r="CY36" s="450"/>
      <c r="CZ36" s="450"/>
      <c r="DA36" s="450"/>
      <c r="DB36" s="450"/>
      <c r="DC36" s="450"/>
      <c r="DD36" s="450"/>
      <c r="DE36" s="450"/>
      <c r="DF36" s="8"/>
      <c r="DG36" s="451" t="str">
        <f>IF('各会計、関係団体の財政状況及び健全化判断比率'!BR9="","",'各会計、関係団体の財政状況及び健全化判断比率'!BR9)</f>
        <v/>
      </c>
      <c r="DH36" s="451"/>
      <c r="DI36" s="21"/>
    </row>
    <row r="37" spans="1:113" ht="32.25" customHeight="1">
      <c r="A37" s="2"/>
      <c r="B37" s="5"/>
      <c r="C37" s="449" t="str">
        <f t="shared" si="0"/>
        <v/>
      </c>
      <c r="D37" s="449"/>
      <c r="E37" s="450" t="str">
        <f>IF('各会計、関係団体の財政状況及び健全化判断比率'!B10="","",'各会計、関係団体の財政状況及び健全化判断比率'!B10)</f>
        <v/>
      </c>
      <c r="F37" s="450"/>
      <c r="G37" s="450"/>
      <c r="H37" s="450"/>
      <c r="I37" s="450"/>
      <c r="J37" s="450"/>
      <c r="K37" s="450"/>
      <c r="L37" s="450"/>
      <c r="M37" s="450"/>
      <c r="N37" s="450"/>
      <c r="O37" s="450"/>
      <c r="P37" s="450"/>
      <c r="Q37" s="450"/>
      <c r="R37" s="450"/>
      <c r="S37" s="450"/>
      <c r="T37" s="9"/>
      <c r="U37" s="449">
        <f t="shared" si="1"/>
        <v>6</v>
      </c>
      <c r="V37" s="449"/>
      <c r="W37" s="450" t="str">
        <f>IF('各会計、関係団体の財政状況及び健全化判断比率'!B31="","",'各会計、関係団体の財政状況及び健全化判断比率'!B31)</f>
        <v>後期高齢者医療特別会計</v>
      </c>
      <c r="X37" s="450"/>
      <c r="Y37" s="450"/>
      <c r="Z37" s="450"/>
      <c r="AA37" s="450"/>
      <c r="AB37" s="450"/>
      <c r="AC37" s="450"/>
      <c r="AD37" s="450"/>
      <c r="AE37" s="450"/>
      <c r="AF37" s="450"/>
      <c r="AG37" s="450"/>
      <c r="AH37" s="450"/>
      <c r="AI37" s="450"/>
      <c r="AJ37" s="450"/>
      <c r="AK37" s="450"/>
      <c r="AL37" s="9"/>
      <c r="AM37" s="449" t="str">
        <f t="shared" si="2"/>
        <v/>
      </c>
      <c r="AN37" s="449"/>
      <c r="AO37" s="450"/>
      <c r="AP37" s="450"/>
      <c r="AQ37" s="450"/>
      <c r="AR37" s="450"/>
      <c r="AS37" s="450"/>
      <c r="AT37" s="450"/>
      <c r="AU37" s="450"/>
      <c r="AV37" s="450"/>
      <c r="AW37" s="450"/>
      <c r="AX37" s="450"/>
      <c r="AY37" s="450"/>
      <c r="AZ37" s="450"/>
      <c r="BA37" s="450"/>
      <c r="BB37" s="450"/>
      <c r="BC37" s="450"/>
      <c r="BD37" s="9"/>
      <c r="BE37" s="449" t="str">
        <f t="shared" si="3"/>
        <v/>
      </c>
      <c r="BF37" s="449"/>
      <c r="BG37" s="450"/>
      <c r="BH37" s="450"/>
      <c r="BI37" s="450"/>
      <c r="BJ37" s="450"/>
      <c r="BK37" s="450"/>
      <c r="BL37" s="450"/>
      <c r="BM37" s="450"/>
      <c r="BN37" s="450"/>
      <c r="BO37" s="450"/>
      <c r="BP37" s="450"/>
      <c r="BQ37" s="450"/>
      <c r="BR37" s="450"/>
      <c r="BS37" s="450"/>
      <c r="BT37" s="450"/>
      <c r="BU37" s="450"/>
      <c r="BV37" s="9"/>
      <c r="BW37" s="449">
        <f t="shared" si="4"/>
        <v>14</v>
      </c>
      <c r="BX37" s="449"/>
      <c r="BY37" s="450" t="str">
        <f>IF('各会計、関係団体の財政状況及び健全化判断比率'!B71="","",'各会計、関係団体の財政状況及び健全化判断比率'!B71)</f>
        <v>福岡県後期高齢者医療広域連合（一般会計）</v>
      </c>
      <c r="BZ37" s="450"/>
      <c r="CA37" s="450"/>
      <c r="CB37" s="450"/>
      <c r="CC37" s="450"/>
      <c r="CD37" s="450"/>
      <c r="CE37" s="450"/>
      <c r="CF37" s="450"/>
      <c r="CG37" s="450"/>
      <c r="CH37" s="450"/>
      <c r="CI37" s="450"/>
      <c r="CJ37" s="450"/>
      <c r="CK37" s="450"/>
      <c r="CL37" s="450"/>
      <c r="CM37" s="450"/>
      <c r="CN37" s="9"/>
      <c r="CO37" s="449">
        <f t="shared" si="5"/>
        <v>22</v>
      </c>
      <c r="CP37" s="449"/>
      <c r="CQ37" s="450" t="str">
        <f>IF('各会計、関係団体の財政状況及び健全化判断比率'!BS10="","",'各会計、関係団体の財政状況及び健全化判断比率'!BS10)</f>
        <v>まちづくり直方</v>
      </c>
      <c r="CR37" s="450"/>
      <c r="CS37" s="450"/>
      <c r="CT37" s="450"/>
      <c r="CU37" s="450"/>
      <c r="CV37" s="450"/>
      <c r="CW37" s="450"/>
      <c r="CX37" s="450"/>
      <c r="CY37" s="450"/>
      <c r="CZ37" s="450"/>
      <c r="DA37" s="450"/>
      <c r="DB37" s="450"/>
      <c r="DC37" s="450"/>
      <c r="DD37" s="450"/>
      <c r="DE37" s="450"/>
      <c r="DF37" s="8"/>
      <c r="DG37" s="451" t="str">
        <f>IF('各会計、関係団体の財政状況及び健全化判断比率'!BR10="","",'各会計、関係団体の財政状況及び健全化判断比率'!BR10)</f>
        <v/>
      </c>
      <c r="DH37" s="451"/>
      <c r="DI37" s="21"/>
    </row>
    <row r="38" spans="1:113" ht="32.25" customHeight="1">
      <c r="A38" s="2"/>
      <c r="B38" s="5"/>
      <c r="C38" s="449" t="str">
        <f t="shared" si="0"/>
        <v/>
      </c>
      <c r="D38" s="449"/>
      <c r="E38" s="450" t="str">
        <f>IF('各会計、関係団体の財政状況及び健全化判断比率'!B11="","",'各会計、関係団体の財政状況及び健全化判断比率'!B11)</f>
        <v/>
      </c>
      <c r="F38" s="450"/>
      <c r="G38" s="450"/>
      <c r="H38" s="450"/>
      <c r="I38" s="450"/>
      <c r="J38" s="450"/>
      <c r="K38" s="450"/>
      <c r="L38" s="450"/>
      <c r="M38" s="450"/>
      <c r="N38" s="450"/>
      <c r="O38" s="450"/>
      <c r="P38" s="450"/>
      <c r="Q38" s="450"/>
      <c r="R38" s="450"/>
      <c r="S38" s="450"/>
      <c r="T38" s="9"/>
      <c r="U38" s="449" t="str">
        <f t="shared" si="1"/>
        <v/>
      </c>
      <c r="V38" s="449"/>
      <c r="W38" s="450"/>
      <c r="X38" s="450"/>
      <c r="Y38" s="450"/>
      <c r="Z38" s="450"/>
      <c r="AA38" s="450"/>
      <c r="AB38" s="450"/>
      <c r="AC38" s="450"/>
      <c r="AD38" s="450"/>
      <c r="AE38" s="450"/>
      <c r="AF38" s="450"/>
      <c r="AG38" s="450"/>
      <c r="AH38" s="450"/>
      <c r="AI38" s="450"/>
      <c r="AJ38" s="450"/>
      <c r="AK38" s="450"/>
      <c r="AL38" s="9"/>
      <c r="AM38" s="449" t="str">
        <f t="shared" si="2"/>
        <v/>
      </c>
      <c r="AN38" s="449"/>
      <c r="AO38" s="450"/>
      <c r="AP38" s="450"/>
      <c r="AQ38" s="450"/>
      <c r="AR38" s="450"/>
      <c r="AS38" s="450"/>
      <c r="AT38" s="450"/>
      <c r="AU38" s="450"/>
      <c r="AV38" s="450"/>
      <c r="AW38" s="450"/>
      <c r="AX38" s="450"/>
      <c r="AY38" s="450"/>
      <c r="AZ38" s="450"/>
      <c r="BA38" s="450"/>
      <c r="BB38" s="450"/>
      <c r="BC38" s="450"/>
      <c r="BD38" s="9"/>
      <c r="BE38" s="449" t="str">
        <f t="shared" si="3"/>
        <v/>
      </c>
      <c r="BF38" s="449"/>
      <c r="BG38" s="450"/>
      <c r="BH38" s="450"/>
      <c r="BI38" s="450"/>
      <c r="BJ38" s="450"/>
      <c r="BK38" s="450"/>
      <c r="BL38" s="450"/>
      <c r="BM38" s="450"/>
      <c r="BN38" s="450"/>
      <c r="BO38" s="450"/>
      <c r="BP38" s="450"/>
      <c r="BQ38" s="450"/>
      <c r="BR38" s="450"/>
      <c r="BS38" s="450"/>
      <c r="BT38" s="450"/>
      <c r="BU38" s="450"/>
      <c r="BV38" s="9"/>
      <c r="BW38" s="449">
        <f t="shared" si="4"/>
        <v>15</v>
      </c>
      <c r="BX38" s="449"/>
      <c r="BY38" s="450" t="str">
        <f>IF('各会計、関係団体の財政状況及び健全化判断比率'!B72="","",'各会計、関係団体の財政状況及び健全化判断比率'!B72)</f>
        <v>福岡県後期高齢者医療広域連合（後期高齢者医療特別会計）</v>
      </c>
      <c r="BZ38" s="450"/>
      <c r="CA38" s="450"/>
      <c r="CB38" s="450"/>
      <c r="CC38" s="450"/>
      <c r="CD38" s="450"/>
      <c r="CE38" s="450"/>
      <c r="CF38" s="450"/>
      <c r="CG38" s="450"/>
      <c r="CH38" s="450"/>
      <c r="CI38" s="450"/>
      <c r="CJ38" s="450"/>
      <c r="CK38" s="450"/>
      <c r="CL38" s="450"/>
      <c r="CM38" s="450"/>
      <c r="CN38" s="9"/>
      <c r="CO38" s="449">
        <f t="shared" si="5"/>
        <v>23</v>
      </c>
      <c r="CP38" s="449"/>
      <c r="CQ38" s="450" t="str">
        <f>IF('各会計、関係団体の財政状況及び健全化判断比率'!BS11="","",'各会計、関係団体の財政状況及び健全化判断比率'!BS11)</f>
        <v>直方市土地開発公社</v>
      </c>
      <c r="CR38" s="450"/>
      <c r="CS38" s="450"/>
      <c r="CT38" s="450"/>
      <c r="CU38" s="450"/>
      <c r="CV38" s="450"/>
      <c r="CW38" s="450"/>
      <c r="CX38" s="450"/>
      <c r="CY38" s="450"/>
      <c r="CZ38" s="450"/>
      <c r="DA38" s="450"/>
      <c r="DB38" s="450"/>
      <c r="DC38" s="450"/>
      <c r="DD38" s="450"/>
      <c r="DE38" s="450"/>
      <c r="DF38" s="8"/>
      <c r="DG38" s="451" t="str">
        <f>IF('各会計、関係団体の財政状況及び健全化判断比率'!BR11="","",'各会計、関係団体の財政状況及び健全化判断比率'!BR11)</f>
        <v>○</v>
      </c>
      <c r="DH38" s="451"/>
      <c r="DI38" s="21"/>
    </row>
    <row r="39" spans="1:113" ht="32.25" customHeight="1">
      <c r="A39" s="2"/>
      <c r="B39" s="5"/>
      <c r="C39" s="449" t="str">
        <f t="shared" si="0"/>
        <v/>
      </c>
      <c r="D39" s="449"/>
      <c r="E39" s="450" t="str">
        <f>IF('各会計、関係団体の財政状況及び健全化判断比率'!B12="","",'各会計、関係団体の財政状況及び健全化判断比率'!B12)</f>
        <v/>
      </c>
      <c r="F39" s="450"/>
      <c r="G39" s="450"/>
      <c r="H39" s="450"/>
      <c r="I39" s="450"/>
      <c r="J39" s="450"/>
      <c r="K39" s="450"/>
      <c r="L39" s="450"/>
      <c r="M39" s="450"/>
      <c r="N39" s="450"/>
      <c r="O39" s="450"/>
      <c r="P39" s="450"/>
      <c r="Q39" s="450"/>
      <c r="R39" s="450"/>
      <c r="S39" s="450"/>
      <c r="T39" s="9"/>
      <c r="U39" s="449" t="str">
        <f t="shared" si="1"/>
        <v/>
      </c>
      <c r="V39" s="449"/>
      <c r="W39" s="450"/>
      <c r="X39" s="450"/>
      <c r="Y39" s="450"/>
      <c r="Z39" s="450"/>
      <c r="AA39" s="450"/>
      <c r="AB39" s="450"/>
      <c r="AC39" s="450"/>
      <c r="AD39" s="450"/>
      <c r="AE39" s="450"/>
      <c r="AF39" s="450"/>
      <c r="AG39" s="450"/>
      <c r="AH39" s="450"/>
      <c r="AI39" s="450"/>
      <c r="AJ39" s="450"/>
      <c r="AK39" s="450"/>
      <c r="AL39" s="9"/>
      <c r="AM39" s="449" t="str">
        <f t="shared" si="2"/>
        <v/>
      </c>
      <c r="AN39" s="449"/>
      <c r="AO39" s="450"/>
      <c r="AP39" s="450"/>
      <c r="AQ39" s="450"/>
      <c r="AR39" s="450"/>
      <c r="AS39" s="450"/>
      <c r="AT39" s="450"/>
      <c r="AU39" s="450"/>
      <c r="AV39" s="450"/>
      <c r="AW39" s="450"/>
      <c r="AX39" s="450"/>
      <c r="AY39" s="450"/>
      <c r="AZ39" s="450"/>
      <c r="BA39" s="450"/>
      <c r="BB39" s="450"/>
      <c r="BC39" s="450"/>
      <c r="BD39" s="9"/>
      <c r="BE39" s="449" t="str">
        <f t="shared" si="3"/>
        <v/>
      </c>
      <c r="BF39" s="449"/>
      <c r="BG39" s="450"/>
      <c r="BH39" s="450"/>
      <c r="BI39" s="450"/>
      <c r="BJ39" s="450"/>
      <c r="BK39" s="450"/>
      <c r="BL39" s="450"/>
      <c r="BM39" s="450"/>
      <c r="BN39" s="450"/>
      <c r="BO39" s="450"/>
      <c r="BP39" s="450"/>
      <c r="BQ39" s="450"/>
      <c r="BR39" s="450"/>
      <c r="BS39" s="450"/>
      <c r="BT39" s="450"/>
      <c r="BU39" s="450"/>
      <c r="BV39" s="9"/>
      <c r="BW39" s="449">
        <f t="shared" si="4"/>
        <v>16</v>
      </c>
      <c r="BX39" s="449"/>
      <c r="BY39" s="450" t="str">
        <f>IF('各会計、関係団体の財政状況及び健全化判断比率'!B73="","",'各会計、関係団体の財政状況及び健全化判断比率'!B73)</f>
        <v>福岡県自治振興組合（一般会計）</v>
      </c>
      <c r="BZ39" s="450"/>
      <c r="CA39" s="450"/>
      <c r="CB39" s="450"/>
      <c r="CC39" s="450"/>
      <c r="CD39" s="450"/>
      <c r="CE39" s="450"/>
      <c r="CF39" s="450"/>
      <c r="CG39" s="450"/>
      <c r="CH39" s="450"/>
      <c r="CI39" s="450"/>
      <c r="CJ39" s="450"/>
      <c r="CK39" s="450"/>
      <c r="CL39" s="450"/>
      <c r="CM39" s="450"/>
      <c r="CN39" s="9"/>
      <c r="CO39" s="449">
        <f t="shared" si="5"/>
        <v>24</v>
      </c>
      <c r="CP39" s="449"/>
      <c r="CQ39" s="450" t="str">
        <f>IF('各会計、関係団体の財政状況及び健全化判断比率'!BS12="","",'各会計、関係団体の財政状況及び健全化判断比率'!BS12)</f>
        <v>直鞍情報・産業振興協会</v>
      </c>
      <c r="CR39" s="450"/>
      <c r="CS39" s="450"/>
      <c r="CT39" s="450"/>
      <c r="CU39" s="450"/>
      <c r="CV39" s="450"/>
      <c r="CW39" s="450"/>
      <c r="CX39" s="450"/>
      <c r="CY39" s="450"/>
      <c r="CZ39" s="450"/>
      <c r="DA39" s="450"/>
      <c r="DB39" s="450"/>
      <c r="DC39" s="450"/>
      <c r="DD39" s="450"/>
      <c r="DE39" s="450"/>
      <c r="DF39" s="8"/>
      <c r="DG39" s="451" t="str">
        <f>IF('各会計、関係団体の財政状況及び健全化判断比率'!BR12="","",'各会計、関係団体の財政状況及び健全化判断比率'!BR12)</f>
        <v/>
      </c>
      <c r="DH39" s="451"/>
      <c r="DI39" s="21"/>
    </row>
    <row r="40" spans="1:113" ht="32.25" customHeight="1">
      <c r="A40" s="2"/>
      <c r="B40" s="5"/>
      <c r="C40" s="449" t="str">
        <f t="shared" si="0"/>
        <v/>
      </c>
      <c r="D40" s="449"/>
      <c r="E40" s="450" t="str">
        <f>IF('各会計、関係団体の財政状況及び健全化判断比率'!B13="","",'各会計、関係団体の財政状況及び健全化判断比率'!B13)</f>
        <v/>
      </c>
      <c r="F40" s="450"/>
      <c r="G40" s="450"/>
      <c r="H40" s="450"/>
      <c r="I40" s="450"/>
      <c r="J40" s="450"/>
      <c r="K40" s="450"/>
      <c r="L40" s="450"/>
      <c r="M40" s="450"/>
      <c r="N40" s="450"/>
      <c r="O40" s="450"/>
      <c r="P40" s="450"/>
      <c r="Q40" s="450"/>
      <c r="R40" s="450"/>
      <c r="S40" s="450"/>
      <c r="T40" s="9"/>
      <c r="U40" s="449" t="str">
        <f t="shared" si="1"/>
        <v/>
      </c>
      <c r="V40" s="449"/>
      <c r="W40" s="450"/>
      <c r="X40" s="450"/>
      <c r="Y40" s="450"/>
      <c r="Z40" s="450"/>
      <c r="AA40" s="450"/>
      <c r="AB40" s="450"/>
      <c r="AC40" s="450"/>
      <c r="AD40" s="450"/>
      <c r="AE40" s="450"/>
      <c r="AF40" s="450"/>
      <c r="AG40" s="450"/>
      <c r="AH40" s="450"/>
      <c r="AI40" s="450"/>
      <c r="AJ40" s="450"/>
      <c r="AK40" s="450"/>
      <c r="AL40" s="9"/>
      <c r="AM40" s="449" t="str">
        <f t="shared" si="2"/>
        <v/>
      </c>
      <c r="AN40" s="449"/>
      <c r="AO40" s="450"/>
      <c r="AP40" s="450"/>
      <c r="AQ40" s="450"/>
      <c r="AR40" s="450"/>
      <c r="AS40" s="450"/>
      <c r="AT40" s="450"/>
      <c r="AU40" s="450"/>
      <c r="AV40" s="450"/>
      <c r="AW40" s="450"/>
      <c r="AX40" s="450"/>
      <c r="AY40" s="450"/>
      <c r="AZ40" s="450"/>
      <c r="BA40" s="450"/>
      <c r="BB40" s="450"/>
      <c r="BC40" s="450"/>
      <c r="BD40" s="9"/>
      <c r="BE40" s="449" t="str">
        <f t="shared" si="3"/>
        <v/>
      </c>
      <c r="BF40" s="449"/>
      <c r="BG40" s="450"/>
      <c r="BH40" s="450"/>
      <c r="BI40" s="450"/>
      <c r="BJ40" s="450"/>
      <c r="BK40" s="450"/>
      <c r="BL40" s="450"/>
      <c r="BM40" s="450"/>
      <c r="BN40" s="450"/>
      <c r="BO40" s="450"/>
      <c r="BP40" s="450"/>
      <c r="BQ40" s="450"/>
      <c r="BR40" s="450"/>
      <c r="BS40" s="450"/>
      <c r="BT40" s="450"/>
      <c r="BU40" s="450"/>
      <c r="BV40" s="9"/>
      <c r="BW40" s="449">
        <f t="shared" si="4"/>
        <v>17</v>
      </c>
      <c r="BX40" s="449"/>
      <c r="BY40" s="450" t="str">
        <f>IF('各会計、関係団体の財政状況及び健全化判断比率'!B74="","",'各会計、関係団体の財政状況及び健全化判断比率'!B74)</f>
        <v>福岡県自治振興組合（公文書館事業特別会計）</v>
      </c>
      <c r="BZ40" s="450"/>
      <c r="CA40" s="450"/>
      <c r="CB40" s="450"/>
      <c r="CC40" s="450"/>
      <c r="CD40" s="450"/>
      <c r="CE40" s="450"/>
      <c r="CF40" s="450"/>
      <c r="CG40" s="450"/>
      <c r="CH40" s="450"/>
      <c r="CI40" s="450"/>
      <c r="CJ40" s="450"/>
      <c r="CK40" s="450"/>
      <c r="CL40" s="450"/>
      <c r="CM40" s="450"/>
      <c r="CN40" s="9"/>
      <c r="CO40" s="449" t="str">
        <f t="shared" si="5"/>
        <v/>
      </c>
      <c r="CP40" s="449"/>
      <c r="CQ40" s="450" t="str">
        <f>IF('各会計、関係団体の財政状況及び健全化判断比率'!BS13="","",'各会計、関係団体の財政状況及び健全化判断比率'!BS13)</f>
        <v/>
      </c>
      <c r="CR40" s="450"/>
      <c r="CS40" s="450"/>
      <c r="CT40" s="450"/>
      <c r="CU40" s="450"/>
      <c r="CV40" s="450"/>
      <c r="CW40" s="450"/>
      <c r="CX40" s="450"/>
      <c r="CY40" s="450"/>
      <c r="CZ40" s="450"/>
      <c r="DA40" s="450"/>
      <c r="DB40" s="450"/>
      <c r="DC40" s="450"/>
      <c r="DD40" s="450"/>
      <c r="DE40" s="450"/>
      <c r="DF40" s="8"/>
      <c r="DG40" s="451" t="str">
        <f>IF('各会計、関係団体の財政状況及び健全化判断比率'!BR13="","",'各会計、関係団体の財政状況及び健全化判断比率'!BR13)</f>
        <v/>
      </c>
      <c r="DH40" s="451"/>
      <c r="DI40" s="21"/>
    </row>
    <row r="41" spans="1:113" ht="32.25" customHeight="1">
      <c r="A41" s="2"/>
      <c r="B41" s="5"/>
      <c r="C41" s="449" t="str">
        <f t="shared" si="0"/>
        <v/>
      </c>
      <c r="D41" s="449"/>
      <c r="E41" s="450" t="str">
        <f>IF('各会計、関係団体の財政状況及び健全化判断比率'!B14="","",'各会計、関係団体の財政状況及び健全化判断比率'!B14)</f>
        <v/>
      </c>
      <c r="F41" s="450"/>
      <c r="G41" s="450"/>
      <c r="H41" s="450"/>
      <c r="I41" s="450"/>
      <c r="J41" s="450"/>
      <c r="K41" s="450"/>
      <c r="L41" s="450"/>
      <c r="M41" s="450"/>
      <c r="N41" s="450"/>
      <c r="O41" s="450"/>
      <c r="P41" s="450"/>
      <c r="Q41" s="450"/>
      <c r="R41" s="450"/>
      <c r="S41" s="450"/>
      <c r="T41" s="9"/>
      <c r="U41" s="449" t="str">
        <f t="shared" si="1"/>
        <v/>
      </c>
      <c r="V41" s="449"/>
      <c r="W41" s="450"/>
      <c r="X41" s="450"/>
      <c r="Y41" s="450"/>
      <c r="Z41" s="450"/>
      <c r="AA41" s="450"/>
      <c r="AB41" s="450"/>
      <c r="AC41" s="450"/>
      <c r="AD41" s="450"/>
      <c r="AE41" s="450"/>
      <c r="AF41" s="450"/>
      <c r="AG41" s="450"/>
      <c r="AH41" s="450"/>
      <c r="AI41" s="450"/>
      <c r="AJ41" s="450"/>
      <c r="AK41" s="450"/>
      <c r="AL41" s="9"/>
      <c r="AM41" s="449" t="str">
        <f t="shared" si="2"/>
        <v/>
      </c>
      <c r="AN41" s="449"/>
      <c r="AO41" s="450"/>
      <c r="AP41" s="450"/>
      <c r="AQ41" s="450"/>
      <c r="AR41" s="450"/>
      <c r="AS41" s="450"/>
      <c r="AT41" s="450"/>
      <c r="AU41" s="450"/>
      <c r="AV41" s="450"/>
      <c r="AW41" s="450"/>
      <c r="AX41" s="450"/>
      <c r="AY41" s="450"/>
      <c r="AZ41" s="450"/>
      <c r="BA41" s="450"/>
      <c r="BB41" s="450"/>
      <c r="BC41" s="450"/>
      <c r="BD41" s="9"/>
      <c r="BE41" s="449" t="str">
        <f t="shared" si="3"/>
        <v/>
      </c>
      <c r="BF41" s="449"/>
      <c r="BG41" s="450"/>
      <c r="BH41" s="450"/>
      <c r="BI41" s="450"/>
      <c r="BJ41" s="450"/>
      <c r="BK41" s="450"/>
      <c r="BL41" s="450"/>
      <c r="BM41" s="450"/>
      <c r="BN41" s="450"/>
      <c r="BO41" s="450"/>
      <c r="BP41" s="450"/>
      <c r="BQ41" s="450"/>
      <c r="BR41" s="450"/>
      <c r="BS41" s="450"/>
      <c r="BT41" s="450"/>
      <c r="BU41" s="450"/>
      <c r="BV41" s="9"/>
      <c r="BW41" s="449">
        <f t="shared" si="4"/>
        <v>18</v>
      </c>
      <c r="BX41" s="449"/>
      <c r="BY41" s="450" t="str">
        <f>IF('各会計、関係団体の財政状況及び健全化判断比率'!B75="","",'各会計、関係団体の財政状況及び健全化判断比率'!B75)</f>
        <v>直方市・北九州市岡森用水組合（一般会計）</v>
      </c>
      <c r="BZ41" s="450"/>
      <c r="CA41" s="450"/>
      <c r="CB41" s="450"/>
      <c r="CC41" s="450"/>
      <c r="CD41" s="450"/>
      <c r="CE41" s="450"/>
      <c r="CF41" s="450"/>
      <c r="CG41" s="450"/>
      <c r="CH41" s="450"/>
      <c r="CI41" s="450"/>
      <c r="CJ41" s="450"/>
      <c r="CK41" s="450"/>
      <c r="CL41" s="450"/>
      <c r="CM41" s="450"/>
      <c r="CN41" s="9"/>
      <c r="CO41" s="449" t="str">
        <f t="shared" si="5"/>
        <v/>
      </c>
      <c r="CP41" s="449"/>
      <c r="CQ41" s="450" t="str">
        <f>IF('各会計、関係団体の財政状況及び健全化判断比率'!BS14="","",'各会計、関係団体の財政状況及び健全化判断比率'!BS14)</f>
        <v/>
      </c>
      <c r="CR41" s="450"/>
      <c r="CS41" s="450"/>
      <c r="CT41" s="450"/>
      <c r="CU41" s="450"/>
      <c r="CV41" s="450"/>
      <c r="CW41" s="450"/>
      <c r="CX41" s="450"/>
      <c r="CY41" s="450"/>
      <c r="CZ41" s="450"/>
      <c r="DA41" s="450"/>
      <c r="DB41" s="450"/>
      <c r="DC41" s="450"/>
      <c r="DD41" s="450"/>
      <c r="DE41" s="450"/>
      <c r="DF41" s="8"/>
      <c r="DG41" s="451" t="str">
        <f>IF('各会計、関係団体の財政状況及び健全化判断比率'!BR14="","",'各会計、関係団体の財政状況及び健全化判断比率'!BR14)</f>
        <v/>
      </c>
      <c r="DH41" s="451"/>
      <c r="DI41" s="21"/>
    </row>
    <row r="42" spans="1:113" ht="32.25" customHeight="1">
      <c r="B42" s="5"/>
      <c r="C42" s="449" t="str">
        <f t="shared" si="0"/>
        <v/>
      </c>
      <c r="D42" s="449"/>
      <c r="E42" s="450" t="str">
        <f>IF('各会計、関係団体の財政状況及び健全化判断比率'!B15="","",'各会計、関係団体の財政状況及び健全化判断比率'!B15)</f>
        <v/>
      </c>
      <c r="F42" s="450"/>
      <c r="G42" s="450"/>
      <c r="H42" s="450"/>
      <c r="I42" s="450"/>
      <c r="J42" s="450"/>
      <c r="K42" s="450"/>
      <c r="L42" s="450"/>
      <c r="M42" s="450"/>
      <c r="N42" s="450"/>
      <c r="O42" s="450"/>
      <c r="P42" s="450"/>
      <c r="Q42" s="450"/>
      <c r="R42" s="450"/>
      <c r="S42" s="450"/>
      <c r="T42" s="9"/>
      <c r="U42" s="449" t="str">
        <f t="shared" si="1"/>
        <v/>
      </c>
      <c r="V42" s="449"/>
      <c r="W42" s="450"/>
      <c r="X42" s="450"/>
      <c r="Y42" s="450"/>
      <c r="Z42" s="450"/>
      <c r="AA42" s="450"/>
      <c r="AB42" s="450"/>
      <c r="AC42" s="450"/>
      <c r="AD42" s="450"/>
      <c r="AE42" s="450"/>
      <c r="AF42" s="450"/>
      <c r="AG42" s="450"/>
      <c r="AH42" s="450"/>
      <c r="AI42" s="450"/>
      <c r="AJ42" s="450"/>
      <c r="AK42" s="450"/>
      <c r="AL42" s="9"/>
      <c r="AM42" s="449" t="str">
        <f t="shared" si="2"/>
        <v/>
      </c>
      <c r="AN42" s="449"/>
      <c r="AO42" s="450"/>
      <c r="AP42" s="450"/>
      <c r="AQ42" s="450"/>
      <c r="AR42" s="450"/>
      <c r="AS42" s="450"/>
      <c r="AT42" s="450"/>
      <c r="AU42" s="450"/>
      <c r="AV42" s="450"/>
      <c r="AW42" s="450"/>
      <c r="AX42" s="450"/>
      <c r="AY42" s="450"/>
      <c r="AZ42" s="450"/>
      <c r="BA42" s="450"/>
      <c r="BB42" s="450"/>
      <c r="BC42" s="450"/>
      <c r="BD42" s="9"/>
      <c r="BE42" s="449" t="str">
        <f t="shared" si="3"/>
        <v/>
      </c>
      <c r="BF42" s="449"/>
      <c r="BG42" s="450"/>
      <c r="BH42" s="450"/>
      <c r="BI42" s="450"/>
      <c r="BJ42" s="450"/>
      <c r="BK42" s="450"/>
      <c r="BL42" s="450"/>
      <c r="BM42" s="450"/>
      <c r="BN42" s="450"/>
      <c r="BO42" s="450"/>
      <c r="BP42" s="450"/>
      <c r="BQ42" s="450"/>
      <c r="BR42" s="450"/>
      <c r="BS42" s="450"/>
      <c r="BT42" s="450"/>
      <c r="BU42" s="450"/>
      <c r="BV42" s="9"/>
      <c r="BW42" s="449" t="str">
        <f t="shared" si="4"/>
        <v/>
      </c>
      <c r="BX42" s="449"/>
      <c r="BY42" s="450" t="str">
        <f>IF('各会計、関係団体の財政状況及び健全化判断比率'!B76="","",'各会計、関係団体の財政状況及び健全化判断比率'!B76)</f>
        <v/>
      </c>
      <c r="BZ42" s="450"/>
      <c r="CA42" s="450"/>
      <c r="CB42" s="450"/>
      <c r="CC42" s="450"/>
      <c r="CD42" s="450"/>
      <c r="CE42" s="450"/>
      <c r="CF42" s="450"/>
      <c r="CG42" s="450"/>
      <c r="CH42" s="450"/>
      <c r="CI42" s="450"/>
      <c r="CJ42" s="450"/>
      <c r="CK42" s="450"/>
      <c r="CL42" s="450"/>
      <c r="CM42" s="450"/>
      <c r="CN42" s="9"/>
      <c r="CO42" s="449" t="str">
        <f t="shared" si="5"/>
        <v/>
      </c>
      <c r="CP42" s="449"/>
      <c r="CQ42" s="450" t="str">
        <f>IF('各会計、関係団体の財政状況及び健全化判断比率'!BS15="","",'各会計、関係団体の財政状況及び健全化判断比率'!BS15)</f>
        <v/>
      </c>
      <c r="CR42" s="450"/>
      <c r="CS42" s="450"/>
      <c r="CT42" s="450"/>
      <c r="CU42" s="450"/>
      <c r="CV42" s="450"/>
      <c r="CW42" s="450"/>
      <c r="CX42" s="450"/>
      <c r="CY42" s="450"/>
      <c r="CZ42" s="450"/>
      <c r="DA42" s="450"/>
      <c r="DB42" s="450"/>
      <c r="DC42" s="450"/>
      <c r="DD42" s="450"/>
      <c r="DE42" s="450"/>
      <c r="DF42" s="8"/>
      <c r="DG42" s="451" t="str">
        <f>IF('各会計、関係団体の財政状況及び健全化判断比率'!BR15="","",'各会計、関係団体の財政状況及び健全化判断比率'!BR15)</f>
        <v/>
      </c>
      <c r="DH42" s="451"/>
      <c r="DI42" s="21"/>
    </row>
    <row r="43" spans="1:113" ht="32.25" customHeight="1">
      <c r="B43" s="5"/>
      <c r="C43" s="449" t="str">
        <f t="shared" si="0"/>
        <v/>
      </c>
      <c r="D43" s="449"/>
      <c r="E43" s="450" t="str">
        <f>IF('各会計、関係団体の財政状況及び健全化判断比率'!B16="","",'各会計、関係団体の財政状況及び健全化判断比率'!B16)</f>
        <v/>
      </c>
      <c r="F43" s="450"/>
      <c r="G43" s="450"/>
      <c r="H43" s="450"/>
      <c r="I43" s="450"/>
      <c r="J43" s="450"/>
      <c r="K43" s="450"/>
      <c r="L43" s="450"/>
      <c r="M43" s="450"/>
      <c r="N43" s="450"/>
      <c r="O43" s="450"/>
      <c r="P43" s="450"/>
      <c r="Q43" s="450"/>
      <c r="R43" s="450"/>
      <c r="S43" s="450"/>
      <c r="T43" s="9"/>
      <c r="U43" s="449" t="str">
        <f t="shared" si="1"/>
        <v/>
      </c>
      <c r="V43" s="449"/>
      <c r="W43" s="450"/>
      <c r="X43" s="450"/>
      <c r="Y43" s="450"/>
      <c r="Z43" s="450"/>
      <c r="AA43" s="450"/>
      <c r="AB43" s="450"/>
      <c r="AC43" s="450"/>
      <c r="AD43" s="450"/>
      <c r="AE43" s="450"/>
      <c r="AF43" s="450"/>
      <c r="AG43" s="450"/>
      <c r="AH43" s="450"/>
      <c r="AI43" s="450"/>
      <c r="AJ43" s="450"/>
      <c r="AK43" s="450"/>
      <c r="AL43" s="9"/>
      <c r="AM43" s="449" t="str">
        <f t="shared" si="2"/>
        <v/>
      </c>
      <c r="AN43" s="449"/>
      <c r="AO43" s="450"/>
      <c r="AP43" s="450"/>
      <c r="AQ43" s="450"/>
      <c r="AR43" s="450"/>
      <c r="AS43" s="450"/>
      <c r="AT43" s="450"/>
      <c r="AU43" s="450"/>
      <c r="AV43" s="450"/>
      <c r="AW43" s="450"/>
      <c r="AX43" s="450"/>
      <c r="AY43" s="450"/>
      <c r="AZ43" s="450"/>
      <c r="BA43" s="450"/>
      <c r="BB43" s="450"/>
      <c r="BC43" s="450"/>
      <c r="BD43" s="9"/>
      <c r="BE43" s="449" t="str">
        <f t="shared" si="3"/>
        <v/>
      </c>
      <c r="BF43" s="449"/>
      <c r="BG43" s="450"/>
      <c r="BH43" s="450"/>
      <c r="BI43" s="450"/>
      <c r="BJ43" s="450"/>
      <c r="BK43" s="450"/>
      <c r="BL43" s="450"/>
      <c r="BM43" s="450"/>
      <c r="BN43" s="450"/>
      <c r="BO43" s="450"/>
      <c r="BP43" s="450"/>
      <c r="BQ43" s="450"/>
      <c r="BR43" s="450"/>
      <c r="BS43" s="450"/>
      <c r="BT43" s="450"/>
      <c r="BU43" s="450"/>
      <c r="BV43" s="9"/>
      <c r="BW43" s="449" t="str">
        <f t="shared" si="4"/>
        <v/>
      </c>
      <c r="BX43" s="449"/>
      <c r="BY43" s="450" t="str">
        <f>IF('各会計、関係団体の財政状況及び健全化判断比率'!B77="","",'各会計、関係団体の財政状況及び健全化判断比率'!B77)</f>
        <v/>
      </c>
      <c r="BZ43" s="450"/>
      <c r="CA43" s="450"/>
      <c r="CB43" s="450"/>
      <c r="CC43" s="450"/>
      <c r="CD43" s="450"/>
      <c r="CE43" s="450"/>
      <c r="CF43" s="450"/>
      <c r="CG43" s="450"/>
      <c r="CH43" s="450"/>
      <c r="CI43" s="450"/>
      <c r="CJ43" s="450"/>
      <c r="CK43" s="450"/>
      <c r="CL43" s="450"/>
      <c r="CM43" s="450"/>
      <c r="CN43" s="9"/>
      <c r="CO43" s="449" t="str">
        <f t="shared" si="5"/>
        <v/>
      </c>
      <c r="CP43" s="449"/>
      <c r="CQ43" s="450" t="str">
        <f>IF('各会計、関係団体の財政状況及び健全化判断比率'!BS16="","",'各会計、関係団体の財政状況及び健全化判断比率'!BS16)</f>
        <v/>
      </c>
      <c r="CR43" s="450"/>
      <c r="CS43" s="450"/>
      <c r="CT43" s="450"/>
      <c r="CU43" s="450"/>
      <c r="CV43" s="450"/>
      <c r="CW43" s="450"/>
      <c r="CX43" s="450"/>
      <c r="CY43" s="450"/>
      <c r="CZ43" s="450"/>
      <c r="DA43" s="450"/>
      <c r="DB43" s="450"/>
      <c r="DC43" s="450"/>
      <c r="DD43" s="450"/>
      <c r="DE43" s="450"/>
      <c r="DF43" s="8"/>
      <c r="DG43" s="451" t="str">
        <f>IF('各会計、関係団体の財政状況及び健全化判断比率'!BR16="","",'各会計、関係団体の財政状況及び健全化判断比率'!BR16)</f>
        <v/>
      </c>
      <c r="DH43" s="451"/>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274</v>
      </c>
      <c r="E46" s="1" t="s">
        <v>192</v>
      </c>
    </row>
    <row r="47" spans="1:113">
      <c r="E47" s="1" t="s">
        <v>275</v>
      </c>
    </row>
    <row r="48" spans="1:113">
      <c r="E48" s="1" t="s">
        <v>276</v>
      </c>
    </row>
    <row r="49" spans="5:5">
      <c r="E49" s="1" t="s">
        <v>278</v>
      </c>
    </row>
    <row r="50" spans="5:5">
      <c r="E50" s="1" t="s">
        <v>198</v>
      </c>
    </row>
    <row r="51" spans="5:5">
      <c r="E51" s="1" t="s">
        <v>280</v>
      </c>
    </row>
    <row r="52" spans="5:5">
      <c r="E52" s="1" t="s">
        <v>222</v>
      </c>
    </row>
    <row r="53" spans="5:5"/>
    <row r="54" spans="5:5"/>
    <row r="55" spans="5:5"/>
    <row r="56" spans="5:5"/>
  </sheetData>
  <sheetProtection password="A7FD"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6"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3" t="s">
        <v>104</v>
      </c>
      <c r="DI1" s="534"/>
      <c r="DJ1" s="534"/>
      <c r="DK1" s="534"/>
      <c r="DL1" s="534"/>
      <c r="DM1" s="534"/>
      <c r="DN1" s="535"/>
      <c r="DP1" s="533" t="s">
        <v>282</v>
      </c>
      <c r="DQ1" s="534"/>
      <c r="DR1" s="534"/>
      <c r="DS1" s="534"/>
      <c r="DT1" s="534"/>
      <c r="DU1" s="534"/>
      <c r="DV1" s="534"/>
      <c r="DW1" s="534"/>
      <c r="DX1" s="534"/>
      <c r="DY1" s="534"/>
      <c r="DZ1" s="534"/>
      <c r="EA1" s="534"/>
      <c r="EB1" s="534"/>
      <c r="EC1" s="535"/>
      <c r="ED1" s="2"/>
      <c r="EE1" s="2"/>
      <c r="EF1" s="2"/>
      <c r="EG1" s="2"/>
      <c r="EH1" s="2"/>
      <c r="EI1" s="2"/>
      <c r="EJ1" s="2"/>
      <c r="EK1" s="2"/>
      <c r="EL1" s="2"/>
      <c r="EM1" s="2"/>
    </row>
    <row r="2" spans="2:143" ht="22.5" customHeight="1">
      <c r="B2" s="42" t="s">
        <v>148</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31" t="s">
        <v>161</v>
      </c>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1" t="s">
        <v>284</v>
      </c>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81"/>
      <c r="CD3" s="331" t="s">
        <v>87</v>
      </c>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81"/>
    </row>
    <row r="4" spans="2:143" ht="11.25" customHeight="1">
      <c r="B4" s="331" t="s">
        <v>0</v>
      </c>
      <c r="C4" s="332"/>
      <c r="D4" s="332"/>
      <c r="E4" s="332"/>
      <c r="F4" s="332"/>
      <c r="G4" s="332"/>
      <c r="H4" s="332"/>
      <c r="I4" s="332"/>
      <c r="J4" s="332"/>
      <c r="K4" s="332"/>
      <c r="L4" s="332"/>
      <c r="M4" s="332"/>
      <c r="N4" s="332"/>
      <c r="O4" s="332"/>
      <c r="P4" s="332"/>
      <c r="Q4" s="381"/>
      <c r="R4" s="331" t="s">
        <v>285</v>
      </c>
      <c r="S4" s="332"/>
      <c r="T4" s="332"/>
      <c r="U4" s="332"/>
      <c r="V4" s="332"/>
      <c r="W4" s="332"/>
      <c r="X4" s="332"/>
      <c r="Y4" s="381"/>
      <c r="Z4" s="331" t="s">
        <v>145</v>
      </c>
      <c r="AA4" s="332"/>
      <c r="AB4" s="332"/>
      <c r="AC4" s="381"/>
      <c r="AD4" s="331" t="s">
        <v>286</v>
      </c>
      <c r="AE4" s="332"/>
      <c r="AF4" s="332"/>
      <c r="AG4" s="332"/>
      <c r="AH4" s="332"/>
      <c r="AI4" s="332"/>
      <c r="AJ4" s="332"/>
      <c r="AK4" s="381"/>
      <c r="AL4" s="331" t="s">
        <v>145</v>
      </c>
      <c r="AM4" s="332"/>
      <c r="AN4" s="332"/>
      <c r="AO4" s="381"/>
      <c r="AP4" s="536" t="s">
        <v>289</v>
      </c>
      <c r="AQ4" s="536"/>
      <c r="AR4" s="536"/>
      <c r="AS4" s="536"/>
      <c r="AT4" s="536"/>
      <c r="AU4" s="536"/>
      <c r="AV4" s="536"/>
      <c r="AW4" s="536"/>
      <c r="AX4" s="536"/>
      <c r="AY4" s="536"/>
      <c r="AZ4" s="536"/>
      <c r="BA4" s="536"/>
      <c r="BB4" s="536"/>
      <c r="BC4" s="536"/>
      <c r="BD4" s="536"/>
      <c r="BE4" s="536"/>
      <c r="BF4" s="536"/>
      <c r="BG4" s="536" t="s">
        <v>291</v>
      </c>
      <c r="BH4" s="536"/>
      <c r="BI4" s="536"/>
      <c r="BJ4" s="536"/>
      <c r="BK4" s="536"/>
      <c r="BL4" s="536"/>
      <c r="BM4" s="536"/>
      <c r="BN4" s="536"/>
      <c r="BO4" s="536" t="s">
        <v>145</v>
      </c>
      <c r="BP4" s="536"/>
      <c r="BQ4" s="536"/>
      <c r="BR4" s="536"/>
      <c r="BS4" s="536" t="s">
        <v>294</v>
      </c>
      <c r="BT4" s="536"/>
      <c r="BU4" s="536"/>
      <c r="BV4" s="536"/>
      <c r="BW4" s="536"/>
      <c r="BX4" s="536"/>
      <c r="BY4" s="536"/>
      <c r="BZ4" s="536"/>
      <c r="CA4" s="536"/>
      <c r="CB4" s="536"/>
      <c r="CD4" s="331" t="s">
        <v>298</v>
      </c>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81"/>
    </row>
    <row r="5" spans="2:143" s="8" customFormat="1" ht="11.25" customHeight="1">
      <c r="B5" s="537" t="s">
        <v>299</v>
      </c>
      <c r="C5" s="538"/>
      <c r="D5" s="538"/>
      <c r="E5" s="538"/>
      <c r="F5" s="538"/>
      <c r="G5" s="538"/>
      <c r="H5" s="538"/>
      <c r="I5" s="538"/>
      <c r="J5" s="538"/>
      <c r="K5" s="538"/>
      <c r="L5" s="538"/>
      <c r="M5" s="538"/>
      <c r="N5" s="538"/>
      <c r="O5" s="538"/>
      <c r="P5" s="538"/>
      <c r="Q5" s="539"/>
      <c r="R5" s="540">
        <v>6532808</v>
      </c>
      <c r="S5" s="541"/>
      <c r="T5" s="541"/>
      <c r="U5" s="541"/>
      <c r="V5" s="541"/>
      <c r="W5" s="541"/>
      <c r="X5" s="541"/>
      <c r="Y5" s="542"/>
      <c r="Z5" s="543">
        <v>26.3</v>
      </c>
      <c r="AA5" s="543"/>
      <c r="AB5" s="543"/>
      <c r="AC5" s="543"/>
      <c r="AD5" s="544">
        <v>6112742</v>
      </c>
      <c r="AE5" s="544"/>
      <c r="AF5" s="544"/>
      <c r="AG5" s="544"/>
      <c r="AH5" s="544"/>
      <c r="AI5" s="544"/>
      <c r="AJ5" s="544"/>
      <c r="AK5" s="544"/>
      <c r="AL5" s="545">
        <v>49.1</v>
      </c>
      <c r="AM5" s="546"/>
      <c r="AN5" s="546"/>
      <c r="AO5" s="547"/>
      <c r="AP5" s="537" t="s">
        <v>300</v>
      </c>
      <c r="AQ5" s="538"/>
      <c r="AR5" s="538"/>
      <c r="AS5" s="538"/>
      <c r="AT5" s="538"/>
      <c r="AU5" s="538"/>
      <c r="AV5" s="538"/>
      <c r="AW5" s="538"/>
      <c r="AX5" s="538"/>
      <c r="AY5" s="538"/>
      <c r="AZ5" s="538"/>
      <c r="BA5" s="538"/>
      <c r="BB5" s="538"/>
      <c r="BC5" s="538"/>
      <c r="BD5" s="538"/>
      <c r="BE5" s="538"/>
      <c r="BF5" s="539"/>
      <c r="BG5" s="548">
        <v>6167402</v>
      </c>
      <c r="BH5" s="337"/>
      <c r="BI5" s="337"/>
      <c r="BJ5" s="337"/>
      <c r="BK5" s="337"/>
      <c r="BL5" s="337"/>
      <c r="BM5" s="337"/>
      <c r="BN5" s="549"/>
      <c r="BO5" s="550">
        <v>94.4</v>
      </c>
      <c r="BP5" s="550"/>
      <c r="BQ5" s="550"/>
      <c r="BR5" s="550"/>
      <c r="BS5" s="551">
        <v>54660</v>
      </c>
      <c r="BT5" s="551"/>
      <c r="BU5" s="551"/>
      <c r="BV5" s="551"/>
      <c r="BW5" s="551"/>
      <c r="BX5" s="551"/>
      <c r="BY5" s="551"/>
      <c r="BZ5" s="551"/>
      <c r="CA5" s="551"/>
      <c r="CB5" s="552"/>
      <c r="CD5" s="331" t="s">
        <v>289</v>
      </c>
      <c r="CE5" s="332"/>
      <c r="CF5" s="332"/>
      <c r="CG5" s="332"/>
      <c r="CH5" s="332"/>
      <c r="CI5" s="332"/>
      <c r="CJ5" s="332"/>
      <c r="CK5" s="332"/>
      <c r="CL5" s="332"/>
      <c r="CM5" s="332"/>
      <c r="CN5" s="332"/>
      <c r="CO5" s="332"/>
      <c r="CP5" s="332"/>
      <c r="CQ5" s="381"/>
      <c r="CR5" s="331" t="s">
        <v>302</v>
      </c>
      <c r="CS5" s="332"/>
      <c r="CT5" s="332"/>
      <c r="CU5" s="332"/>
      <c r="CV5" s="332"/>
      <c r="CW5" s="332"/>
      <c r="CX5" s="332"/>
      <c r="CY5" s="381"/>
      <c r="CZ5" s="331" t="s">
        <v>145</v>
      </c>
      <c r="DA5" s="332"/>
      <c r="DB5" s="332"/>
      <c r="DC5" s="381"/>
      <c r="DD5" s="331" t="s">
        <v>59</v>
      </c>
      <c r="DE5" s="332"/>
      <c r="DF5" s="332"/>
      <c r="DG5" s="332"/>
      <c r="DH5" s="332"/>
      <c r="DI5" s="332"/>
      <c r="DJ5" s="332"/>
      <c r="DK5" s="332"/>
      <c r="DL5" s="332"/>
      <c r="DM5" s="332"/>
      <c r="DN5" s="332"/>
      <c r="DO5" s="332"/>
      <c r="DP5" s="381"/>
      <c r="DQ5" s="331" t="s">
        <v>304</v>
      </c>
      <c r="DR5" s="332"/>
      <c r="DS5" s="332"/>
      <c r="DT5" s="332"/>
      <c r="DU5" s="332"/>
      <c r="DV5" s="332"/>
      <c r="DW5" s="332"/>
      <c r="DX5" s="332"/>
      <c r="DY5" s="332"/>
      <c r="DZ5" s="332"/>
      <c r="EA5" s="332"/>
      <c r="EB5" s="332"/>
      <c r="EC5" s="381"/>
    </row>
    <row r="6" spans="2:143" ht="11.25" customHeight="1">
      <c r="B6" s="555" t="s">
        <v>306</v>
      </c>
      <c r="C6" s="556"/>
      <c r="D6" s="556"/>
      <c r="E6" s="556"/>
      <c r="F6" s="556"/>
      <c r="G6" s="556"/>
      <c r="H6" s="556"/>
      <c r="I6" s="556"/>
      <c r="J6" s="556"/>
      <c r="K6" s="556"/>
      <c r="L6" s="556"/>
      <c r="M6" s="556"/>
      <c r="N6" s="556"/>
      <c r="O6" s="556"/>
      <c r="P6" s="556"/>
      <c r="Q6" s="557"/>
      <c r="R6" s="548">
        <v>205809</v>
      </c>
      <c r="S6" s="337"/>
      <c r="T6" s="337"/>
      <c r="U6" s="337"/>
      <c r="V6" s="337"/>
      <c r="W6" s="337"/>
      <c r="X6" s="337"/>
      <c r="Y6" s="549"/>
      <c r="Z6" s="550">
        <v>0.8</v>
      </c>
      <c r="AA6" s="550"/>
      <c r="AB6" s="550"/>
      <c r="AC6" s="550"/>
      <c r="AD6" s="551">
        <v>205809</v>
      </c>
      <c r="AE6" s="551"/>
      <c r="AF6" s="551"/>
      <c r="AG6" s="551"/>
      <c r="AH6" s="551"/>
      <c r="AI6" s="551"/>
      <c r="AJ6" s="551"/>
      <c r="AK6" s="551"/>
      <c r="AL6" s="558">
        <v>1.7</v>
      </c>
      <c r="AM6" s="343"/>
      <c r="AN6" s="343"/>
      <c r="AO6" s="559"/>
      <c r="AP6" s="555" t="s">
        <v>307</v>
      </c>
      <c r="AQ6" s="556"/>
      <c r="AR6" s="556"/>
      <c r="AS6" s="556"/>
      <c r="AT6" s="556"/>
      <c r="AU6" s="556"/>
      <c r="AV6" s="556"/>
      <c r="AW6" s="556"/>
      <c r="AX6" s="556"/>
      <c r="AY6" s="556"/>
      <c r="AZ6" s="556"/>
      <c r="BA6" s="556"/>
      <c r="BB6" s="556"/>
      <c r="BC6" s="556"/>
      <c r="BD6" s="556"/>
      <c r="BE6" s="556"/>
      <c r="BF6" s="557"/>
      <c r="BG6" s="548">
        <v>6167402</v>
      </c>
      <c r="BH6" s="337"/>
      <c r="BI6" s="337"/>
      <c r="BJ6" s="337"/>
      <c r="BK6" s="337"/>
      <c r="BL6" s="337"/>
      <c r="BM6" s="337"/>
      <c r="BN6" s="549"/>
      <c r="BO6" s="550">
        <v>94.4</v>
      </c>
      <c r="BP6" s="550"/>
      <c r="BQ6" s="550"/>
      <c r="BR6" s="550"/>
      <c r="BS6" s="551">
        <v>54660</v>
      </c>
      <c r="BT6" s="551"/>
      <c r="BU6" s="551"/>
      <c r="BV6" s="551"/>
      <c r="BW6" s="551"/>
      <c r="BX6" s="551"/>
      <c r="BY6" s="551"/>
      <c r="BZ6" s="551"/>
      <c r="CA6" s="551"/>
      <c r="CB6" s="552"/>
      <c r="CD6" s="537" t="s">
        <v>308</v>
      </c>
      <c r="CE6" s="538"/>
      <c r="CF6" s="538"/>
      <c r="CG6" s="538"/>
      <c r="CH6" s="538"/>
      <c r="CI6" s="538"/>
      <c r="CJ6" s="538"/>
      <c r="CK6" s="538"/>
      <c r="CL6" s="538"/>
      <c r="CM6" s="538"/>
      <c r="CN6" s="538"/>
      <c r="CO6" s="538"/>
      <c r="CP6" s="538"/>
      <c r="CQ6" s="539"/>
      <c r="CR6" s="548">
        <v>232598</v>
      </c>
      <c r="CS6" s="337"/>
      <c r="CT6" s="337"/>
      <c r="CU6" s="337"/>
      <c r="CV6" s="337"/>
      <c r="CW6" s="337"/>
      <c r="CX6" s="337"/>
      <c r="CY6" s="549"/>
      <c r="CZ6" s="550">
        <v>1</v>
      </c>
      <c r="DA6" s="550"/>
      <c r="DB6" s="550"/>
      <c r="DC6" s="550"/>
      <c r="DD6" s="553" t="s">
        <v>144</v>
      </c>
      <c r="DE6" s="337"/>
      <c r="DF6" s="337"/>
      <c r="DG6" s="337"/>
      <c r="DH6" s="337"/>
      <c r="DI6" s="337"/>
      <c r="DJ6" s="337"/>
      <c r="DK6" s="337"/>
      <c r="DL6" s="337"/>
      <c r="DM6" s="337"/>
      <c r="DN6" s="337"/>
      <c r="DO6" s="337"/>
      <c r="DP6" s="549"/>
      <c r="DQ6" s="553">
        <v>232598</v>
      </c>
      <c r="DR6" s="337"/>
      <c r="DS6" s="337"/>
      <c r="DT6" s="337"/>
      <c r="DU6" s="337"/>
      <c r="DV6" s="337"/>
      <c r="DW6" s="337"/>
      <c r="DX6" s="337"/>
      <c r="DY6" s="337"/>
      <c r="DZ6" s="337"/>
      <c r="EA6" s="337"/>
      <c r="EB6" s="337"/>
      <c r="EC6" s="554"/>
    </row>
    <row r="7" spans="2:143" ht="11.25" customHeight="1">
      <c r="B7" s="555" t="s">
        <v>309</v>
      </c>
      <c r="C7" s="556"/>
      <c r="D7" s="556"/>
      <c r="E7" s="556"/>
      <c r="F7" s="556"/>
      <c r="G7" s="556"/>
      <c r="H7" s="556"/>
      <c r="I7" s="556"/>
      <c r="J7" s="556"/>
      <c r="K7" s="556"/>
      <c r="L7" s="556"/>
      <c r="M7" s="556"/>
      <c r="N7" s="556"/>
      <c r="O7" s="556"/>
      <c r="P7" s="556"/>
      <c r="Q7" s="557"/>
      <c r="R7" s="548">
        <v>10588</v>
      </c>
      <c r="S7" s="337"/>
      <c r="T7" s="337"/>
      <c r="U7" s="337"/>
      <c r="V7" s="337"/>
      <c r="W7" s="337"/>
      <c r="X7" s="337"/>
      <c r="Y7" s="549"/>
      <c r="Z7" s="550">
        <v>0</v>
      </c>
      <c r="AA7" s="550"/>
      <c r="AB7" s="550"/>
      <c r="AC7" s="550"/>
      <c r="AD7" s="551">
        <v>10588</v>
      </c>
      <c r="AE7" s="551"/>
      <c r="AF7" s="551"/>
      <c r="AG7" s="551"/>
      <c r="AH7" s="551"/>
      <c r="AI7" s="551"/>
      <c r="AJ7" s="551"/>
      <c r="AK7" s="551"/>
      <c r="AL7" s="558">
        <v>0.1</v>
      </c>
      <c r="AM7" s="343"/>
      <c r="AN7" s="343"/>
      <c r="AO7" s="559"/>
      <c r="AP7" s="555" t="s">
        <v>123</v>
      </c>
      <c r="AQ7" s="556"/>
      <c r="AR7" s="556"/>
      <c r="AS7" s="556"/>
      <c r="AT7" s="556"/>
      <c r="AU7" s="556"/>
      <c r="AV7" s="556"/>
      <c r="AW7" s="556"/>
      <c r="AX7" s="556"/>
      <c r="AY7" s="556"/>
      <c r="AZ7" s="556"/>
      <c r="BA7" s="556"/>
      <c r="BB7" s="556"/>
      <c r="BC7" s="556"/>
      <c r="BD7" s="556"/>
      <c r="BE7" s="556"/>
      <c r="BF7" s="557"/>
      <c r="BG7" s="548">
        <v>2673100</v>
      </c>
      <c r="BH7" s="337"/>
      <c r="BI7" s="337"/>
      <c r="BJ7" s="337"/>
      <c r="BK7" s="337"/>
      <c r="BL7" s="337"/>
      <c r="BM7" s="337"/>
      <c r="BN7" s="549"/>
      <c r="BO7" s="550">
        <v>40.9</v>
      </c>
      <c r="BP7" s="550"/>
      <c r="BQ7" s="550"/>
      <c r="BR7" s="550"/>
      <c r="BS7" s="551">
        <v>54660</v>
      </c>
      <c r="BT7" s="551"/>
      <c r="BU7" s="551"/>
      <c r="BV7" s="551"/>
      <c r="BW7" s="551"/>
      <c r="BX7" s="551"/>
      <c r="BY7" s="551"/>
      <c r="BZ7" s="551"/>
      <c r="CA7" s="551"/>
      <c r="CB7" s="552"/>
      <c r="CD7" s="555" t="s">
        <v>10</v>
      </c>
      <c r="CE7" s="556"/>
      <c r="CF7" s="556"/>
      <c r="CG7" s="556"/>
      <c r="CH7" s="556"/>
      <c r="CI7" s="556"/>
      <c r="CJ7" s="556"/>
      <c r="CK7" s="556"/>
      <c r="CL7" s="556"/>
      <c r="CM7" s="556"/>
      <c r="CN7" s="556"/>
      <c r="CO7" s="556"/>
      <c r="CP7" s="556"/>
      <c r="CQ7" s="557"/>
      <c r="CR7" s="548">
        <v>1892741</v>
      </c>
      <c r="CS7" s="337"/>
      <c r="CT7" s="337"/>
      <c r="CU7" s="337"/>
      <c r="CV7" s="337"/>
      <c r="CW7" s="337"/>
      <c r="CX7" s="337"/>
      <c r="CY7" s="549"/>
      <c r="CZ7" s="550">
        <v>7.8</v>
      </c>
      <c r="DA7" s="550"/>
      <c r="DB7" s="550"/>
      <c r="DC7" s="550"/>
      <c r="DD7" s="553">
        <v>24954</v>
      </c>
      <c r="DE7" s="337"/>
      <c r="DF7" s="337"/>
      <c r="DG7" s="337"/>
      <c r="DH7" s="337"/>
      <c r="DI7" s="337"/>
      <c r="DJ7" s="337"/>
      <c r="DK7" s="337"/>
      <c r="DL7" s="337"/>
      <c r="DM7" s="337"/>
      <c r="DN7" s="337"/>
      <c r="DO7" s="337"/>
      <c r="DP7" s="549"/>
      <c r="DQ7" s="553">
        <v>1580450</v>
      </c>
      <c r="DR7" s="337"/>
      <c r="DS7" s="337"/>
      <c r="DT7" s="337"/>
      <c r="DU7" s="337"/>
      <c r="DV7" s="337"/>
      <c r="DW7" s="337"/>
      <c r="DX7" s="337"/>
      <c r="DY7" s="337"/>
      <c r="DZ7" s="337"/>
      <c r="EA7" s="337"/>
      <c r="EB7" s="337"/>
      <c r="EC7" s="554"/>
    </row>
    <row r="8" spans="2:143" ht="11.25" customHeight="1">
      <c r="B8" s="555" t="s">
        <v>312</v>
      </c>
      <c r="C8" s="556"/>
      <c r="D8" s="556"/>
      <c r="E8" s="556"/>
      <c r="F8" s="556"/>
      <c r="G8" s="556"/>
      <c r="H8" s="556"/>
      <c r="I8" s="556"/>
      <c r="J8" s="556"/>
      <c r="K8" s="556"/>
      <c r="L8" s="556"/>
      <c r="M8" s="556"/>
      <c r="N8" s="556"/>
      <c r="O8" s="556"/>
      <c r="P8" s="556"/>
      <c r="Q8" s="557"/>
      <c r="R8" s="548">
        <v>29835</v>
      </c>
      <c r="S8" s="337"/>
      <c r="T8" s="337"/>
      <c r="U8" s="337"/>
      <c r="V8" s="337"/>
      <c r="W8" s="337"/>
      <c r="X8" s="337"/>
      <c r="Y8" s="549"/>
      <c r="Z8" s="550">
        <v>0.1</v>
      </c>
      <c r="AA8" s="550"/>
      <c r="AB8" s="550"/>
      <c r="AC8" s="550"/>
      <c r="AD8" s="551">
        <v>29835</v>
      </c>
      <c r="AE8" s="551"/>
      <c r="AF8" s="551"/>
      <c r="AG8" s="551"/>
      <c r="AH8" s="551"/>
      <c r="AI8" s="551"/>
      <c r="AJ8" s="551"/>
      <c r="AK8" s="551"/>
      <c r="AL8" s="558">
        <v>0.2</v>
      </c>
      <c r="AM8" s="343"/>
      <c r="AN8" s="343"/>
      <c r="AO8" s="559"/>
      <c r="AP8" s="555" t="s">
        <v>313</v>
      </c>
      <c r="AQ8" s="556"/>
      <c r="AR8" s="556"/>
      <c r="AS8" s="556"/>
      <c r="AT8" s="556"/>
      <c r="AU8" s="556"/>
      <c r="AV8" s="556"/>
      <c r="AW8" s="556"/>
      <c r="AX8" s="556"/>
      <c r="AY8" s="556"/>
      <c r="AZ8" s="556"/>
      <c r="BA8" s="556"/>
      <c r="BB8" s="556"/>
      <c r="BC8" s="556"/>
      <c r="BD8" s="556"/>
      <c r="BE8" s="556"/>
      <c r="BF8" s="557"/>
      <c r="BG8" s="548">
        <v>86883</v>
      </c>
      <c r="BH8" s="337"/>
      <c r="BI8" s="337"/>
      <c r="BJ8" s="337"/>
      <c r="BK8" s="337"/>
      <c r="BL8" s="337"/>
      <c r="BM8" s="337"/>
      <c r="BN8" s="549"/>
      <c r="BO8" s="550">
        <v>1.3</v>
      </c>
      <c r="BP8" s="550"/>
      <c r="BQ8" s="550"/>
      <c r="BR8" s="550"/>
      <c r="BS8" s="553" t="s">
        <v>144</v>
      </c>
      <c r="BT8" s="337"/>
      <c r="BU8" s="337"/>
      <c r="BV8" s="337"/>
      <c r="BW8" s="337"/>
      <c r="BX8" s="337"/>
      <c r="BY8" s="337"/>
      <c r="BZ8" s="337"/>
      <c r="CA8" s="337"/>
      <c r="CB8" s="554"/>
      <c r="CD8" s="555" t="s">
        <v>303</v>
      </c>
      <c r="CE8" s="556"/>
      <c r="CF8" s="556"/>
      <c r="CG8" s="556"/>
      <c r="CH8" s="556"/>
      <c r="CI8" s="556"/>
      <c r="CJ8" s="556"/>
      <c r="CK8" s="556"/>
      <c r="CL8" s="556"/>
      <c r="CM8" s="556"/>
      <c r="CN8" s="556"/>
      <c r="CO8" s="556"/>
      <c r="CP8" s="556"/>
      <c r="CQ8" s="557"/>
      <c r="CR8" s="548">
        <v>11744123</v>
      </c>
      <c r="CS8" s="337"/>
      <c r="CT8" s="337"/>
      <c r="CU8" s="337"/>
      <c r="CV8" s="337"/>
      <c r="CW8" s="337"/>
      <c r="CX8" s="337"/>
      <c r="CY8" s="549"/>
      <c r="CZ8" s="550">
        <v>48.3</v>
      </c>
      <c r="DA8" s="550"/>
      <c r="DB8" s="550"/>
      <c r="DC8" s="550"/>
      <c r="DD8" s="553">
        <v>28051</v>
      </c>
      <c r="DE8" s="337"/>
      <c r="DF8" s="337"/>
      <c r="DG8" s="337"/>
      <c r="DH8" s="337"/>
      <c r="DI8" s="337"/>
      <c r="DJ8" s="337"/>
      <c r="DK8" s="337"/>
      <c r="DL8" s="337"/>
      <c r="DM8" s="337"/>
      <c r="DN8" s="337"/>
      <c r="DO8" s="337"/>
      <c r="DP8" s="549"/>
      <c r="DQ8" s="553">
        <v>5113754</v>
      </c>
      <c r="DR8" s="337"/>
      <c r="DS8" s="337"/>
      <c r="DT8" s="337"/>
      <c r="DU8" s="337"/>
      <c r="DV8" s="337"/>
      <c r="DW8" s="337"/>
      <c r="DX8" s="337"/>
      <c r="DY8" s="337"/>
      <c r="DZ8" s="337"/>
      <c r="EA8" s="337"/>
      <c r="EB8" s="337"/>
      <c r="EC8" s="554"/>
    </row>
    <row r="9" spans="2:143" ht="11.25" customHeight="1">
      <c r="B9" s="555" t="s">
        <v>315</v>
      </c>
      <c r="C9" s="556"/>
      <c r="D9" s="556"/>
      <c r="E9" s="556"/>
      <c r="F9" s="556"/>
      <c r="G9" s="556"/>
      <c r="H9" s="556"/>
      <c r="I9" s="556"/>
      <c r="J9" s="556"/>
      <c r="K9" s="556"/>
      <c r="L9" s="556"/>
      <c r="M9" s="556"/>
      <c r="N9" s="556"/>
      <c r="O9" s="556"/>
      <c r="P9" s="556"/>
      <c r="Q9" s="557"/>
      <c r="R9" s="548">
        <v>27710</v>
      </c>
      <c r="S9" s="337"/>
      <c r="T9" s="337"/>
      <c r="U9" s="337"/>
      <c r="V9" s="337"/>
      <c r="W9" s="337"/>
      <c r="X9" s="337"/>
      <c r="Y9" s="549"/>
      <c r="Z9" s="550">
        <v>0.1</v>
      </c>
      <c r="AA9" s="550"/>
      <c r="AB9" s="550"/>
      <c r="AC9" s="550"/>
      <c r="AD9" s="551">
        <v>27710</v>
      </c>
      <c r="AE9" s="551"/>
      <c r="AF9" s="551"/>
      <c r="AG9" s="551"/>
      <c r="AH9" s="551"/>
      <c r="AI9" s="551"/>
      <c r="AJ9" s="551"/>
      <c r="AK9" s="551"/>
      <c r="AL9" s="558">
        <v>0.2</v>
      </c>
      <c r="AM9" s="343"/>
      <c r="AN9" s="343"/>
      <c r="AO9" s="559"/>
      <c r="AP9" s="555" t="s">
        <v>316</v>
      </c>
      <c r="AQ9" s="556"/>
      <c r="AR9" s="556"/>
      <c r="AS9" s="556"/>
      <c r="AT9" s="556"/>
      <c r="AU9" s="556"/>
      <c r="AV9" s="556"/>
      <c r="AW9" s="556"/>
      <c r="AX9" s="556"/>
      <c r="AY9" s="556"/>
      <c r="AZ9" s="556"/>
      <c r="BA9" s="556"/>
      <c r="BB9" s="556"/>
      <c r="BC9" s="556"/>
      <c r="BD9" s="556"/>
      <c r="BE9" s="556"/>
      <c r="BF9" s="557"/>
      <c r="BG9" s="548">
        <v>2042408</v>
      </c>
      <c r="BH9" s="337"/>
      <c r="BI9" s="337"/>
      <c r="BJ9" s="337"/>
      <c r="BK9" s="337"/>
      <c r="BL9" s="337"/>
      <c r="BM9" s="337"/>
      <c r="BN9" s="549"/>
      <c r="BO9" s="550">
        <v>31.3</v>
      </c>
      <c r="BP9" s="550"/>
      <c r="BQ9" s="550"/>
      <c r="BR9" s="550"/>
      <c r="BS9" s="553" t="s">
        <v>144</v>
      </c>
      <c r="BT9" s="337"/>
      <c r="BU9" s="337"/>
      <c r="BV9" s="337"/>
      <c r="BW9" s="337"/>
      <c r="BX9" s="337"/>
      <c r="BY9" s="337"/>
      <c r="BZ9" s="337"/>
      <c r="CA9" s="337"/>
      <c r="CB9" s="554"/>
      <c r="CD9" s="555" t="s">
        <v>137</v>
      </c>
      <c r="CE9" s="556"/>
      <c r="CF9" s="556"/>
      <c r="CG9" s="556"/>
      <c r="CH9" s="556"/>
      <c r="CI9" s="556"/>
      <c r="CJ9" s="556"/>
      <c r="CK9" s="556"/>
      <c r="CL9" s="556"/>
      <c r="CM9" s="556"/>
      <c r="CN9" s="556"/>
      <c r="CO9" s="556"/>
      <c r="CP9" s="556"/>
      <c r="CQ9" s="557"/>
      <c r="CR9" s="548">
        <v>2054372</v>
      </c>
      <c r="CS9" s="337"/>
      <c r="CT9" s="337"/>
      <c r="CU9" s="337"/>
      <c r="CV9" s="337"/>
      <c r="CW9" s="337"/>
      <c r="CX9" s="337"/>
      <c r="CY9" s="549"/>
      <c r="CZ9" s="550">
        <v>8.4</v>
      </c>
      <c r="DA9" s="550"/>
      <c r="DB9" s="550"/>
      <c r="DC9" s="550"/>
      <c r="DD9" s="553">
        <v>118741</v>
      </c>
      <c r="DE9" s="337"/>
      <c r="DF9" s="337"/>
      <c r="DG9" s="337"/>
      <c r="DH9" s="337"/>
      <c r="DI9" s="337"/>
      <c r="DJ9" s="337"/>
      <c r="DK9" s="337"/>
      <c r="DL9" s="337"/>
      <c r="DM9" s="337"/>
      <c r="DN9" s="337"/>
      <c r="DO9" s="337"/>
      <c r="DP9" s="549"/>
      <c r="DQ9" s="553">
        <v>1327269</v>
      </c>
      <c r="DR9" s="337"/>
      <c r="DS9" s="337"/>
      <c r="DT9" s="337"/>
      <c r="DU9" s="337"/>
      <c r="DV9" s="337"/>
      <c r="DW9" s="337"/>
      <c r="DX9" s="337"/>
      <c r="DY9" s="337"/>
      <c r="DZ9" s="337"/>
      <c r="EA9" s="337"/>
      <c r="EB9" s="337"/>
      <c r="EC9" s="554"/>
    </row>
    <row r="10" spans="2:143" ht="11.25" customHeight="1">
      <c r="B10" s="555" t="s">
        <v>317</v>
      </c>
      <c r="C10" s="556"/>
      <c r="D10" s="556"/>
      <c r="E10" s="556"/>
      <c r="F10" s="556"/>
      <c r="G10" s="556"/>
      <c r="H10" s="556"/>
      <c r="I10" s="556"/>
      <c r="J10" s="556"/>
      <c r="K10" s="556"/>
      <c r="L10" s="556"/>
      <c r="M10" s="556"/>
      <c r="N10" s="556"/>
      <c r="O10" s="556"/>
      <c r="P10" s="556"/>
      <c r="Q10" s="557"/>
      <c r="R10" s="548">
        <v>1150035</v>
      </c>
      <c r="S10" s="337"/>
      <c r="T10" s="337"/>
      <c r="U10" s="337"/>
      <c r="V10" s="337"/>
      <c r="W10" s="337"/>
      <c r="X10" s="337"/>
      <c r="Y10" s="549"/>
      <c r="Z10" s="550">
        <v>4.5999999999999996</v>
      </c>
      <c r="AA10" s="550"/>
      <c r="AB10" s="550"/>
      <c r="AC10" s="550"/>
      <c r="AD10" s="551">
        <v>1150035</v>
      </c>
      <c r="AE10" s="551"/>
      <c r="AF10" s="551"/>
      <c r="AG10" s="551"/>
      <c r="AH10" s="551"/>
      <c r="AI10" s="551"/>
      <c r="AJ10" s="551"/>
      <c r="AK10" s="551"/>
      <c r="AL10" s="558">
        <v>9.1999999999999993</v>
      </c>
      <c r="AM10" s="343"/>
      <c r="AN10" s="343"/>
      <c r="AO10" s="559"/>
      <c r="AP10" s="555" t="s">
        <v>319</v>
      </c>
      <c r="AQ10" s="556"/>
      <c r="AR10" s="556"/>
      <c r="AS10" s="556"/>
      <c r="AT10" s="556"/>
      <c r="AU10" s="556"/>
      <c r="AV10" s="556"/>
      <c r="AW10" s="556"/>
      <c r="AX10" s="556"/>
      <c r="AY10" s="556"/>
      <c r="AZ10" s="556"/>
      <c r="BA10" s="556"/>
      <c r="BB10" s="556"/>
      <c r="BC10" s="556"/>
      <c r="BD10" s="556"/>
      <c r="BE10" s="556"/>
      <c r="BF10" s="557"/>
      <c r="BG10" s="548">
        <v>162746</v>
      </c>
      <c r="BH10" s="337"/>
      <c r="BI10" s="337"/>
      <c r="BJ10" s="337"/>
      <c r="BK10" s="337"/>
      <c r="BL10" s="337"/>
      <c r="BM10" s="337"/>
      <c r="BN10" s="549"/>
      <c r="BO10" s="550">
        <v>2.5</v>
      </c>
      <c r="BP10" s="550"/>
      <c r="BQ10" s="550"/>
      <c r="BR10" s="550"/>
      <c r="BS10" s="553" t="s">
        <v>144</v>
      </c>
      <c r="BT10" s="337"/>
      <c r="BU10" s="337"/>
      <c r="BV10" s="337"/>
      <c r="BW10" s="337"/>
      <c r="BX10" s="337"/>
      <c r="BY10" s="337"/>
      <c r="BZ10" s="337"/>
      <c r="CA10" s="337"/>
      <c r="CB10" s="554"/>
      <c r="CD10" s="555" t="s">
        <v>314</v>
      </c>
      <c r="CE10" s="556"/>
      <c r="CF10" s="556"/>
      <c r="CG10" s="556"/>
      <c r="CH10" s="556"/>
      <c r="CI10" s="556"/>
      <c r="CJ10" s="556"/>
      <c r="CK10" s="556"/>
      <c r="CL10" s="556"/>
      <c r="CM10" s="556"/>
      <c r="CN10" s="556"/>
      <c r="CO10" s="556"/>
      <c r="CP10" s="556"/>
      <c r="CQ10" s="557"/>
      <c r="CR10" s="548">
        <v>16876</v>
      </c>
      <c r="CS10" s="337"/>
      <c r="CT10" s="337"/>
      <c r="CU10" s="337"/>
      <c r="CV10" s="337"/>
      <c r="CW10" s="337"/>
      <c r="CX10" s="337"/>
      <c r="CY10" s="549"/>
      <c r="CZ10" s="550">
        <v>0.1</v>
      </c>
      <c r="DA10" s="550"/>
      <c r="DB10" s="550"/>
      <c r="DC10" s="550"/>
      <c r="DD10" s="553" t="s">
        <v>144</v>
      </c>
      <c r="DE10" s="337"/>
      <c r="DF10" s="337"/>
      <c r="DG10" s="337"/>
      <c r="DH10" s="337"/>
      <c r="DI10" s="337"/>
      <c r="DJ10" s="337"/>
      <c r="DK10" s="337"/>
      <c r="DL10" s="337"/>
      <c r="DM10" s="337"/>
      <c r="DN10" s="337"/>
      <c r="DO10" s="337"/>
      <c r="DP10" s="549"/>
      <c r="DQ10" s="553">
        <v>3088</v>
      </c>
      <c r="DR10" s="337"/>
      <c r="DS10" s="337"/>
      <c r="DT10" s="337"/>
      <c r="DU10" s="337"/>
      <c r="DV10" s="337"/>
      <c r="DW10" s="337"/>
      <c r="DX10" s="337"/>
      <c r="DY10" s="337"/>
      <c r="DZ10" s="337"/>
      <c r="EA10" s="337"/>
      <c r="EB10" s="337"/>
      <c r="EC10" s="554"/>
    </row>
    <row r="11" spans="2:143" ht="11.25" customHeight="1">
      <c r="B11" s="555" t="s">
        <v>322</v>
      </c>
      <c r="C11" s="556"/>
      <c r="D11" s="556"/>
      <c r="E11" s="556"/>
      <c r="F11" s="556"/>
      <c r="G11" s="556"/>
      <c r="H11" s="556"/>
      <c r="I11" s="556"/>
      <c r="J11" s="556"/>
      <c r="K11" s="556"/>
      <c r="L11" s="556"/>
      <c r="M11" s="556"/>
      <c r="N11" s="556"/>
      <c r="O11" s="556"/>
      <c r="P11" s="556"/>
      <c r="Q11" s="557"/>
      <c r="R11" s="548">
        <v>12322</v>
      </c>
      <c r="S11" s="337"/>
      <c r="T11" s="337"/>
      <c r="U11" s="337"/>
      <c r="V11" s="337"/>
      <c r="W11" s="337"/>
      <c r="X11" s="337"/>
      <c r="Y11" s="549"/>
      <c r="Z11" s="550">
        <v>0</v>
      </c>
      <c r="AA11" s="550"/>
      <c r="AB11" s="550"/>
      <c r="AC11" s="550"/>
      <c r="AD11" s="551">
        <v>12322</v>
      </c>
      <c r="AE11" s="551"/>
      <c r="AF11" s="551"/>
      <c r="AG11" s="551"/>
      <c r="AH11" s="551"/>
      <c r="AI11" s="551"/>
      <c r="AJ11" s="551"/>
      <c r="AK11" s="551"/>
      <c r="AL11" s="558">
        <v>0.1</v>
      </c>
      <c r="AM11" s="343"/>
      <c r="AN11" s="343"/>
      <c r="AO11" s="559"/>
      <c r="AP11" s="555" t="s">
        <v>323</v>
      </c>
      <c r="AQ11" s="556"/>
      <c r="AR11" s="556"/>
      <c r="AS11" s="556"/>
      <c r="AT11" s="556"/>
      <c r="AU11" s="556"/>
      <c r="AV11" s="556"/>
      <c r="AW11" s="556"/>
      <c r="AX11" s="556"/>
      <c r="AY11" s="556"/>
      <c r="AZ11" s="556"/>
      <c r="BA11" s="556"/>
      <c r="BB11" s="556"/>
      <c r="BC11" s="556"/>
      <c r="BD11" s="556"/>
      <c r="BE11" s="556"/>
      <c r="BF11" s="557"/>
      <c r="BG11" s="548">
        <v>381063</v>
      </c>
      <c r="BH11" s="337"/>
      <c r="BI11" s="337"/>
      <c r="BJ11" s="337"/>
      <c r="BK11" s="337"/>
      <c r="BL11" s="337"/>
      <c r="BM11" s="337"/>
      <c r="BN11" s="549"/>
      <c r="BO11" s="550">
        <v>5.8</v>
      </c>
      <c r="BP11" s="550"/>
      <c r="BQ11" s="550"/>
      <c r="BR11" s="550"/>
      <c r="BS11" s="553">
        <v>54660</v>
      </c>
      <c r="BT11" s="337"/>
      <c r="BU11" s="337"/>
      <c r="BV11" s="337"/>
      <c r="BW11" s="337"/>
      <c r="BX11" s="337"/>
      <c r="BY11" s="337"/>
      <c r="BZ11" s="337"/>
      <c r="CA11" s="337"/>
      <c r="CB11" s="554"/>
      <c r="CD11" s="555" t="s">
        <v>324</v>
      </c>
      <c r="CE11" s="556"/>
      <c r="CF11" s="556"/>
      <c r="CG11" s="556"/>
      <c r="CH11" s="556"/>
      <c r="CI11" s="556"/>
      <c r="CJ11" s="556"/>
      <c r="CK11" s="556"/>
      <c r="CL11" s="556"/>
      <c r="CM11" s="556"/>
      <c r="CN11" s="556"/>
      <c r="CO11" s="556"/>
      <c r="CP11" s="556"/>
      <c r="CQ11" s="557"/>
      <c r="CR11" s="548">
        <v>404021</v>
      </c>
      <c r="CS11" s="337"/>
      <c r="CT11" s="337"/>
      <c r="CU11" s="337"/>
      <c r="CV11" s="337"/>
      <c r="CW11" s="337"/>
      <c r="CX11" s="337"/>
      <c r="CY11" s="549"/>
      <c r="CZ11" s="550">
        <v>1.7</v>
      </c>
      <c r="DA11" s="550"/>
      <c r="DB11" s="550"/>
      <c r="DC11" s="550"/>
      <c r="DD11" s="553">
        <v>79737</v>
      </c>
      <c r="DE11" s="337"/>
      <c r="DF11" s="337"/>
      <c r="DG11" s="337"/>
      <c r="DH11" s="337"/>
      <c r="DI11" s="337"/>
      <c r="DJ11" s="337"/>
      <c r="DK11" s="337"/>
      <c r="DL11" s="337"/>
      <c r="DM11" s="337"/>
      <c r="DN11" s="337"/>
      <c r="DO11" s="337"/>
      <c r="DP11" s="549"/>
      <c r="DQ11" s="553">
        <v>309883</v>
      </c>
      <c r="DR11" s="337"/>
      <c r="DS11" s="337"/>
      <c r="DT11" s="337"/>
      <c r="DU11" s="337"/>
      <c r="DV11" s="337"/>
      <c r="DW11" s="337"/>
      <c r="DX11" s="337"/>
      <c r="DY11" s="337"/>
      <c r="DZ11" s="337"/>
      <c r="EA11" s="337"/>
      <c r="EB11" s="337"/>
      <c r="EC11" s="554"/>
    </row>
    <row r="12" spans="2:143" ht="11.25" customHeight="1">
      <c r="B12" s="555" t="s">
        <v>325</v>
      </c>
      <c r="C12" s="556"/>
      <c r="D12" s="556"/>
      <c r="E12" s="556"/>
      <c r="F12" s="556"/>
      <c r="G12" s="556"/>
      <c r="H12" s="556"/>
      <c r="I12" s="556"/>
      <c r="J12" s="556"/>
      <c r="K12" s="556"/>
      <c r="L12" s="556"/>
      <c r="M12" s="556"/>
      <c r="N12" s="556"/>
      <c r="O12" s="556"/>
      <c r="P12" s="556"/>
      <c r="Q12" s="557"/>
      <c r="R12" s="548" t="s">
        <v>144</v>
      </c>
      <c r="S12" s="337"/>
      <c r="T12" s="337"/>
      <c r="U12" s="337"/>
      <c r="V12" s="337"/>
      <c r="W12" s="337"/>
      <c r="X12" s="337"/>
      <c r="Y12" s="549"/>
      <c r="Z12" s="550" t="s">
        <v>144</v>
      </c>
      <c r="AA12" s="550"/>
      <c r="AB12" s="550"/>
      <c r="AC12" s="550"/>
      <c r="AD12" s="551" t="s">
        <v>144</v>
      </c>
      <c r="AE12" s="551"/>
      <c r="AF12" s="551"/>
      <c r="AG12" s="551"/>
      <c r="AH12" s="551"/>
      <c r="AI12" s="551"/>
      <c r="AJ12" s="551"/>
      <c r="AK12" s="551"/>
      <c r="AL12" s="558" t="s">
        <v>144</v>
      </c>
      <c r="AM12" s="343"/>
      <c r="AN12" s="343"/>
      <c r="AO12" s="559"/>
      <c r="AP12" s="555" t="s">
        <v>326</v>
      </c>
      <c r="AQ12" s="556"/>
      <c r="AR12" s="556"/>
      <c r="AS12" s="556"/>
      <c r="AT12" s="556"/>
      <c r="AU12" s="556"/>
      <c r="AV12" s="556"/>
      <c r="AW12" s="556"/>
      <c r="AX12" s="556"/>
      <c r="AY12" s="556"/>
      <c r="AZ12" s="556"/>
      <c r="BA12" s="556"/>
      <c r="BB12" s="556"/>
      <c r="BC12" s="556"/>
      <c r="BD12" s="556"/>
      <c r="BE12" s="556"/>
      <c r="BF12" s="557"/>
      <c r="BG12" s="548">
        <v>2870232</v>
      </c>
      <c r="BH12" s="337"/>
      <c r="BI12" s="337"/>
      <c r="BJ12" s="337"/>
      <c r="BK12" s="337"/>
      <c r="BL12" s="337"/>
      <c r="BM12" s="337"/>
      <c r="BN12" s="549"/>
      <c r="BO12" s="550">
        <v>43.9</v>
      </c>
      <c r="BP12" s="550"/>
      <c r="BQ12" s="550"/>
      <c r="BR12" s="550"/>
      <c r="BS12" s="553" t="s">
        <v>144</v>
      </c>
      <c r="BT12" s="337"/>
      <c r="BU12" s="337"/>
      <c r="BV12" s="337"/>
      <c r="BW12" s="337"/>
      <c r="BX12" s="337"/>
      <c r="BY12" s="337"/>
      <c r="BZ12" s="337"/>
      <c r="CA12" s="337"/>
      <c r="CB12" s="554"/>
      <c r="CD12" s="555" t="s">
        <v>327</v>
      </c>
      <c r="CE12" s="556"/>
      <c r="CF12" s="556"/>
      <c r="CG12" s="556"/>
      <c r="CH12" s="556"/>
      <c r="CI12" s="556"/>
      <c r="CJ12" s="556"/>
      <c r="CK12" s="556"/>
      <c r="CL12" s="556"/>
      <c r="CM12" s="556"/>
      <c r="CN12" s="556"/>
      <c r="CO12" s="556"/>
      <c r="CP12" s="556"/>
      <c r="CQ12" s="557"/>
      <c r="CR12" s="548">
        <v>543815</v>
      </c>
      <c r="CS12" s="337"/>
      <c r="CT12" s="337"/>
      <c r="CU12" s="337"/>
      <c r="CV12" s="337"/>
      <c r="CW12" s="337"/>
      <c r="CX12" s="337"/>
      <c r="CY12" s="549"/>
      <c r="CZ12" s="550">
        <v>2.2000000000000002</v>
      </c>
      <c r="DA12" s="550"/>
      <c r="DB12" s="550"/>
      <c r="DC12" s="550"/>
      <c r="DD12" s="553">
        <v>2479</v>
      </c>
      <c r="DE12" s="337"/>
      <c r="DF12" s="337"/>
      <c r="DG12" s="337"/>
      <c r="DH12" s="337"/>
      <c r="DI12" s="337"/>
      <c r="DJ12" s="337"/>
      <c r="DK12" s="337"/>
      <c r="DL12" s="337"/>
      <c r="DM12" s="337"/>
      <c r="DN12" s="337"/>
      <c r="DO12" s="337"/>
      <c r="DP12" s="549"/>
      <c r="DQ12" s="553">
        <v>381536</v>
      </c>
      <c r="DR12" s="337"/>
      <c r="DS12" s="337"/>
      <c r="DT12" s="337"/>
      <c r="DU12" s="337"/>
      <c r="DV12" s="337"/>
      <c r="DW12" s="337"/>
      <c r="DX12" s="337"/>
      <c r="DY12" s="337"/>
      <c r="DZ12" s="337"/>
      <c r="EA12" s="337"/>
      <c r="EB12" s="337"/>
      <c r="EC12" s="554"/>
    </row>
    <row r="13" spans="2:143" ht="11.25" customHeight="1">
      <c r="B13" s="555" t="s">
        <v>310</v>
      </c>
      <c r="C13" s="556"/>
      <c r="D13" s="556"/>
      <c r="E13" s="556"/>
      <c r="F13" s="556"/>
      <c r="G13" s="556"/>
      <c r="H13" s="556"/>
      <c r="I13" s="556"/>
      <c r="J13" s="556"/>
      <c r="K13" s="556"/>
      <c r="L13" s="556"/>
      <c r="M13" s="556"/>
      <c r="N13" s="556"/>
      <c r="O13" s="556"/>
      <c r="P13" s="556"/>
      <c r="Q13" s="557"/>
      <c r="R13" s="548">
        <v>46582</v>
      </c>
      <c r="S13" s="337"/>
      <c r="T13" s="337"/>
      <c r="U13" s="337"/>
      <c r="V13" s="337"/>
      <c r="W13" s="337"/>
      <c r="X13" s="337"/>
      <c r="Y13" s="549"/>
      <c r="Z13" s="550">
        <v>0.2</v>
      </c>
      <c r="AA13" s="550"/>
      <c r="AB13" s="550"/>
      <c r="AC13" s="550"/>
      <c r="AD13" s="551">
        <v>46582</v>
      </c>
      <c r="AE13" s="551"/>
      <c r="AF13" s="551"/>
      <c r="AG13" s="551"/>
      <c r="AH13" s="551"/>
      <c r="AI13" s="551"/>
      <c r="AJ13" s="551"/>
      <c r="AK13" s="551"/>
      <c r="AL13" s="558">
        <v>0.4</v>
      </c>
      <c r="AM13" s="343"/>
      <c r="AN13" s="343"/>
      <c r="AO13" s="559"/>
      <c r="AP13" s="555" t="s">
        <v>328</v>
      </c>
      <c r="AQ13" s="556"/>
      <c r="AR13" s="556"/>
      <c r="AS13" s="556"/>
      <c r="AT13" s="556"/>
      <c r="AU13" s="556"/>
      <c r="AV13" s="556"/>
      <c r="AW13" s="556"/>
      <c r="AX13" s="556"/>
      <c r="AY13" s="556"/>
      <c r="AZ13" s="556"/>
      <c r="BA13" s="556"/>
      <c r="BB13" s="556"/>
      <c r="BC13" s="556"/>
      <c r="BD13" s="556"/>
      <c r="BE13" s="556"/>
      <c r="BF13" s="557"/>
      <c r="BG13" s="548">
        <v>2834915</v>
      </c>
      <c r="BH13" s="337"/>
      <c r="BI13" s="337"/>
      <c r="BJ13" s="337"/>
      <c r="BK13" s="337"/>
      <c r="BL13" s="337"/>
      <c r="BM13" s="337"/>
      <c r="BN13" s="549"/>
      <c r="BO13" s="550">
        <v>43.4</v>
      </c>
      <c r="BP13" s="550"/>
      <c r="BQ13" s="550"/>
      <c r="BR13" s="550"/>
      <c r="BS13" s="553" t="s">
        <v>144</v>
      </c>
      <c r="BT13" s="337"/>
      <c r="BU13" s="337"/>
      <c r="BV13" s="337"/>
      <c r="BW13" s="337"/>
      <c r="BX13" s="337"/>
      <c r="BY13" s="337"/>
      <c r="BZ13" s="337"/>
      <c r="CA13" s="337"/>
      <c r="CB13" s="554"/>
      <c r="CD13" s="555" t="s">
        <v>329</v>
      </c>
      <c r="CE13" s="556"/>
      <c r="CF13" s="556"/>
      <c r="CG13" s="556"/>
      <c r="CH13" s="556"/>
      <c r="CI13" s="556"/>
      <c r="CJ13" s="556"/>
      <c r="CK13" s="556"/>
      <c r="CL13" s="556"/>
      <c r="CM13" s="556"/>
      <c r="CN13" s="556"/>
      <c r="CO13" s="556"/>
      <c r="CP13" s="556"/>
      <c r="CQ13" s="557"/>
      <c r="CR13" s="548">
        <v>2773547</v>
      </c>
      <c r="CS13" s="337"/>
      <c r="CT13" s="337"/>
      <c r="CU13" s="337"/>
      <c r="CV13" s="337"/>
      <c r="CW13" s="337"/>
      <c r="CX13" s="337"/>
      <c r="CY13" s="549"/>
      <c r="CZ13" s="550">
        <v>11.4</v>
      </c>
      <c r="DA13" s="550"/>
      <c r="DB13" s="550"/>
      <c r="DC13" s="550"/>
      <c r="DD13" s="553">
        <v>1264506</v>
      </c>
      <c r="DE13" s="337"/>
      <c r="DF13" s="337"/>
      <c r="DG13" s="337"/>
      <c r="DH13" s="337"/>
      <c r="DI13" s="337"/>
      <c r="DJ13" s="337"/>
      <c r="DK13" s="337"/>
      <c r="DL13" s="337"/>
      <c r="DM13" s="337"/>
      <c r="DN13" s="337"/>
      <c r="DO13" s="337"/>
      <c r="DP13" s="549"/>
      <c r="DQ13" s="553">
        <v>1604498</v>
      </c>
      <c r="DR13" s="337"/>
      <c r="DS13" s="337"/>
      <c r="DT13" s="337"/>
      <c r="DU13" s="337"/>
      <c r="DV13" s="337"/>
      <c r="DW13" s="337"/>
      <c r="DX13" s="337"/>
      <c r="DY13" s="337"/>
      <c r="DZ13" s="337"/>
      <c r="EA13" s="337"/>
      <c r="EB13" s="337"/>
      <c r="EC13" s="554"/>
    </row>
    <row r="14" spans="2:143" ht="11.25" customHeight="1">
      <c r="B14" s="555" t="s">
        <v>296</v>
      </c>
      <c r="C14" s="556"/>
      <c r="D14" s="556"/>
      <c r="E14" s="556"/>
      <c r="F14" s="556"/>
      <c r="G14" s="556"/>
      <c r="H14" s="556"/>
      <c r="I14" s="556"/>
      <c r="J14" s="556"/>
      <c r="K14" s="556"/>
      <c r="L14" s="556"/>
      <c r="M14" s="556"/>
      <c r="N14" s="556"/>
      <c r="O14" s="556"/>
      <c r="P14" s="556"/>
      <c r="Q14" s="557"/>
      <c r="R14" s="548" t="s">
        <v>144</v>
      </c>
      <c r="S14" s="337"/>
      <c r="T14" s="337"/>
      <c r="U14" s="337"/>
      <c r="V14" s="337"/>
      <c r="W14" s="337"/>
      <c r="X14" s="337"/>
      <c r="Y14" s="549"/>
      <c r="Z14" s="550" t="s">
        <v>144</v>
      </c>
      <c r="AA14" s="550"/>
      <c r="AB14" s="550"/>
      <c r="AC14" s="550"/>
      <c r="AD14" s="551" t="s">
        <v>144</v>
      </c>
      <c r="AE14" s="551"/>
      <c r="AF14" s="551"/>
      <c r="AG14" s="551"/>
      <c r="AH14" s="551"/>
      <c r="AI14" s="551"/>
      <c r="AJ14" s="551"/>
      <c r="AK14" s="551"/>
      <c r="AL14" s="558" t="s">
        <v>144</v>
      </c>
      <c r="AM14" s="343"/>
      <c r="AN14" s="343"/>
      <c r="AO14" s="559"/>
      <c r="AP14" s="555" t="s">
        <v>330</v>
      </c>
      <c r="AQ14" s="556"/>
      <c r="AR14" s="556"/>
      <c r="AS14" s="556"/>
      <c r="AT14" s="556"/>
      <c r="AU14" s="556"/>
      <c r="AV14" s="556"/>
      <c r="AW14" s="556"/>
      <c r="AX14" s="556"/>
      <c r="AY14" s="556"/>
      <c r="AZ14" s="556"/>
      <c r="BA14" s="556"/>
      <c r="BB14" s="556"/>
      <c r="BC14" s="556"/>
      <c r="BD14" s="556"/>
      <c r="BE14" s="556"/>
      <c r="BF14" s="557"/>
      <c r="BG14" s="548">
        <v>126037</v>
      </c>
      <c r="BH14" s="337"/>
      <c r="BI14" s="337"/>
      <c r="BJ14" s="337"/>
      <c r="BK14" s="337"/>
      <c r="BL14" s="337"/>
      <c r="BM14" s="337"/>
      <c r="BN14" s="549"/>
      <c r="BO14" s="550">
        <v>1.9</v>
      </c>
      <c r="BP14" s="550"/>
      <c r="BQ14" s="550"/>
      <c r="BR14" s="550"/>
      <c r="BS14" s="553" t="s">
        <v>144</v>
      </c>
      <c r="BT14" s="337"/>
      <c r="BU14" s="337"/>
      <c r="BV14" s="337"/>
      <c r="BW14" s="337"/>
      <c r="BX14" s="337"/>
      <c r="BY14" s="337"/>
      <c r="BZ14" s="337"/>
      <c r="CA14" s="337"/>
      <c r="CB14" s="554"/>
      <c r="CD14" s="555" t="s">
        <v>331</v>
      </c>
      <c r="CE14" s="556"/>
      <c r="CF14" s="556"/>
      <c r="CG14" s="556"/>
      <c r="CH14" s="556"/>
      <c r="CI14" s="556"/>
      <c r="CJ14" s="556"/>
      <c r="CK14" s="556"/>
      <c r="CL14" s="556"/>
      <c r="CM14" s="556"/>
      <c r="CN14" s="556"/>
      <c r="CO14" s="556"/>
      <c r="CP14" s="556"/>
      <c r="CQ14" s="557"/>
      <c r="CR14" s="548">
        <v>586626</v>
      </c>
      <c r="CS14" s="337"/>
      <c r="CT14" s="337"/>
      <c r="CU14" s="337"/>
      <c r="CV14" s="337"/>
      <c r="CW14" s="337"/>
      <c r="CX14" s="337"/>
      <c r="CY14" s="549"/>
      <c r="CZ14" s="550">
        <v>2.4</v>
      </c>
      <c r="DA14" s="550"/>
      <c r="DB14" s="550"/>
      <c r="DC14" s="550"/>
      <c r="DD14" s="553">
        <v>87944</v>
      </c>
      <c r="DE14" s="337"/>
      <c r="DF14" s="337"/>
      <c r="DG14" s="337"/>
      <c r="DH14" s="337"/>
      <c r="DI14" s="337"/>
      <c r="DJ14" s="337"/>
      <c r="DK14" s="337"/>
      <c r="DL14" s="337"/>
      <c r="DM14" s="337"/>
      <c r="DN14" s="337"/>
      <c r="DO14" s="337"/>
      <c r="DP14" s="549"/>
      <c r="DQ14" s="553">
        <v>534818</v>
      </c>
      <c r="DR14" s="337"/>
      <c r="DS14" s="337"/>
      <c r="DT14" s="337"/>
      <c r="DU14" s="337"/>
      <c r="DV14" s="337"/>
      <c r="DW14" s="337"/>
      <c r="DX14" s="337"/>
      <c r="DY14" s="337"/>
      <c r="DZ14" s="337"/>
      <c r="EA14" s="337"/>
      <c r="EB14" s="337"/>
      <c r="EC14" s="554"/>
    </row>
    <row r="15" spans="2:143" ht="11.25" customHeight="1">
      <c r="B15" s="555" t="s">
        <v>332</v>
      </c>
      <c r="C15" s="556"/>
      <c r="D15" s="556"/>
      <c r="E15" s="556"/>
      <c r="F15" s="556"/>
      <c r="G15" s="556"/>
      <c r="H15" s="556"/>
      <c r="I15" s="556"/>
      <c r="J15" s="556"/>
      <c r="K15" s="556"/>
      <c r="L15" s="556"/>
      <c r="M15" s="556"/>
      <c r="N15" s="556"/>
      <c r="O15" s="556"/>
      <c r="P15" s="556"/>
      <c r="Q15" s="557"/>
      <c r="R15" s="548">
        <v>31783</v>
      </c>
      <c r="S15" s="337"/>
      <c r="T15" s="337"/>
      <c r="U15" s="337"/>
      <c r="V15" s="337"/>
      <c r="W15" s="337"/>
      <c r="X15" s="337"/>
      <c r="Y15" s="549"/>
      <c r="Z15" s="550">
        <v>0.1</v>
      </c>
      <c r="AA15" s="550"/>
      <c r="AB15" s="550"/>
      <c r="AC15" s="550"/>
      <c r="AD15" s="551">
        <v>31783</v>
      </c>
      <c r="AE15" s="551"/>
      <c r="AF15" s="551"/>
      <c r="AG15" s="551"/>
      <c r="AH15" s="551"/>
      <c r="AI15" s="551"/>
      <c r="AJ15" s="551"/>
      <c r="AK15" s="551"/>
      <c r="AL15" s="558">
        <v>0.3</v>
      </c>
      <c r="AM15" s="343"/>
      <c r="AN15" s="343"/>
      <c r="AO15" s="559"/>
      <c r="AP15" s="555" t="s">
        <v>333</v>
      </c>
      <c r="AQ15" s="556"/>
      <c r="AR15" s="556"/>
      <c r="AS15" s="556"/>
      <c r="AT15" s="556"/>
      <c r="AU15" s="556"/>
      <c r="AV15" s="556"/>
      <c r="AW15" s="556"/>
      <c r="AX15" s="556"/>
      <c r="AY15" s="556"/>
      <c r="AZ15" s="556"/>
      <c r="BA15" s="556"/>
      <c r="BB15" s="556"/>
      <c r="BC15" s="556"/>
      <c r="BD15" s="556"/>
      <c r="BE15" s="556"/>
      <c r="BF15" s="557"/>
      <c r="BG15" s="548">
        <v>498033</v>
      </c>
      <c r="BH15" s="337"/>
      <c r="BI15" s="337"/>
      <c r="BJ15" s="337"/>
      <c r="BK15" s="337"/>
      <c r="BL15" s="337"/>
      <c r="BM15" s="337"/>
      <c r="BN15" s="549"/>
      <c r="BO15" s="550">
        <v>7.6</v>
      </c>
      <c r="BP15" s="550"/>
      <c r="BQ15" s="550"/>
      <c r="BR15" s="550"/>
      <c r="BS15" s="553" t="s">
        <v>144</v>
      </c>
      <c r="BT15" s="337"/>
      <c r="BU15" s="337"/>
      <c r="BV15" s="337"/>
      <c r="BW15" s="337"/>
      <c r="BX15" s="337"/>
      <c r="BY15" s="337"/>
      <c r="BZ15" s="337"/>
      <c r="CA15" s="337"/>
      <c r="CB15" s="554"/>
      <c r="CD15" s="555" t="s">
        <v>334</v>
      </c>
      <c r="CE15" s="556"/>
      <c r="CF15" s="556"/>
      <c r="CG15" s="556"/>
      <c r="CH15" s="556"/>
      <c r="CI15" s="556"/>
      <c r="CJ15" s="556"/>
      <c r="CK15" s="556"/>
      <c r="CL15" s="556"/>
      <c r="CM15" s="556"/>
      <c r="CN15" s="556"/>
      <c r="CO15" s="556"/>
      <c r="CP15" s="556"/>
      <c r="CQ15" s="557"/>
      <c r="CR15" s="548">
        <v>1627037</v>
      </c>
      <c r="CS15" s="337"/>
      <c r="CT15" s="337"/>
      <c r="CU15" s="337"/>
      <c r="CV15" s="337"/>
      <c r="CW15" s="337"/>
      <c r="CX15" s="337"/>
      <c r="CY15" s="549"/>
      <c r="CZ15" s="550">
        <v>6.7</v>
      </c>
      <c r="DA15" s="550"/>
      <c r="DB15" s="550"/>
      <c r="DC15" s="550"/>
      <c r="DD15" s="553">
        <v>316385</v>
      </c>
      <c r="DE15" s="337"/>
      <c r="DF15" s="337"/>
      <c r="DG15" s="337"/>
      <c r="DH15" s="337"/>
      <c r="DI15" s="337"/>
      <c r="DJ15" s="337"/>
      <c r="DK15" s="337"/>
      <c r="DL15" s="337"/>
      <c r="DM15" s="337"/>
      <c r="DN15" s="337"/>
      <c r="DO15" s="337"/>
      <c r="DP15" s="549"/>
      <c r="DQ15" s="553">
        <v>1275203</v>
      </c>
      <c r="DR15" s="337"/>
      <c r="DS15" s="337"/>
      <c r="DT15" s="337"/>
      <c r="DU15" s="337"/>
      <c r="DV15" s="337"/>
      <c r="DW15" s="337"/>
      <c r="DX15" s="337"/>
      <c r="DY15" s="337"/>
      <c r="DZ15" s="337"/>
      <c r="EA15" s="337"/>
      <c r="EB15" s="337"/>
      <c r="EC15" s="554"/>
    </row>
    <row r="16" spans="2:143" ht="11.25" customHeight="1">
      <c r="B16" s="555" t="s">
        <v>337</v>
      </c>
      <c r="C16" s="556"/>
      <c r="D16" s="556"/>
      <c r="E16" s="556"/>
      <c r="F16" s="556"/>
      <c r="G16" s="556"/>
      <c r="H16" s="556"/>
      <c r="I16" s="556"/>
      <c r="J16" s="556"/>
      <c r="K16" s="556"/>
      <c r="L16" s="556"/>
      <c r="M16" s="556"/>
      <c r="N16" s="556"/>
      <c r="O16" s="556"/>
      <c r="P16" s="556"/>
      <c r="Q16" s="557"/>
      <c r="R16" s="548">
        <v>5733607</v>
      </c>
      <c r="S16" s="337"/>
      <c r="T16" s="337"/>
      <c r="U16" s="337"/>
      <c r="V16" s="337"/>
      <c r="W16" s="337"/>
      <c r="X16" s="337"/>
      <c r="Y16" s="549"/>
      <c r="Z16" s="550">
        <v>23.1</v>
      </c>
      <c r="AA16" s="550"/>
      <c r="AB16" s="550"/>
      <c r="AC16" s="550"/>
      <c r="AD16" s="551">
        <v>4765270</v>
      </c>
      <c r="AE16" s="551"/>
      <c r="AF16" s="551"/>
      <c r="AG16" s="551"/>
      <c r="AH16" s="551"/>
      <c r="AI16" s="551"/>
      <c r="AJ16" s="551"/>
      <c r="AK16" s="551"/>
      <c r="AL16" s="558">
        <v>38.299999999999997</v>
      </c>
      <c r="AM16" s="343"/>
      <c r="AN16" s="343"/>
      <c r="AO16" s="559"/>
      <c r="AP16" s="555" t="s">
        <v>67</v>
      </c>
      <c r="AQ16" s="556"/>
      <c r="AR16" s="556"/>
      <c r="AS16" s="556"/>
      <c r="AT16" s="556"/>
      <c r="AU16" s="556"/>
      <c r="AV16" s="556"/>
      <c r="AW16" s="556"/>
      <c r="AX16" s="556"/>
      <c r="AY16" s="556"/>
      <c r="AZ16" s="556"/>
      <c r="BA16" s="556"/>
      <c r="BB16" s="556"/>
      <c r="BC16" s="556"/>
      <c r="BD16" s="556"/>
      <c r="BE16" s="556"/>
      <c r="BF16" s="557"/>
      <c r="BG16" s="548" t="s">
        <v>144</v>
      </c>
      <c r="BH16" s="337"/>
      <c r="BI16" s="337"/>
      <c r="BJ16" s="337"/>
      <c r="BK16" s="337"/>
      <c r="BL16" s="337"/>
      <c r="BM16" s="337"/>
      <c r="BN16" s="549"/>
      <c r="BO16" s="550" t="s">
        <v>144</v>
      </c>
      <c r="BP16" s="550"/>
      <c r="BQ16" s="550"/>
      <c r="BR16" s="550"/>
      <c r="BS16" s="553" t="s">
        <v>144</v>
      </c>
      <c r="BT16" s="337"/>
      <c r="BU16" s="337"/>
      <c r="BV16" s="337"/>
      <c r="BW16" s="337"/>
      <c r="BX16" s="337"/>
      <c r="BY16" s="337"/>
      <c r="BZ16" s="337"/>
      <c r="CA16" s="337"/>
      <c r="CB16" s="554"/>
      <c r="CD16" s="555" t="s">
        <v>88</v>
      </c>
      <c r="CE16" s="556"/>
      <c r="CF16" s="556"/>
      <c r="CG16" s="556"/>
      <c r="CH16" s="556"/>
      <c r="CI16" s="556"/>
      <c r="CJ16" s="556"/>
      <c r="CK16" s="556"/>
      <c r="CL16" s="556"/>
      <c r="CM16" s="556"/>
      <c r="CN16" s="556"/>
      <c r="CO16" s="556"/>
      <c r="CP16" s="556"/>
      <c r="CQ16" s="557"/>
      <c r="CR16" s="548">
        <v>52297</v>
      </c>
      <c r="CS16" s="337"/>
      <c r="CT16" s="337"/>
      <c r="CU16" s="337"/>
      <c r="CV16" s="337"/>
      <c r="CW16" s="337"/>
      <c r="CX16" s="337"/>
      <c r="CY16" s="549"/>
      <c r="CZ16" s="550">
        <v>0.2</v>
      </c>
      <c r="DA16" s="550"/>
      <c r="DB16" s="550"/>
      <c r="DC16" s="550"/>
      <c r="DD16" s="553" t="s">
        <v>144</v>
      </c>
      <c r="DE16" s="337"/>
      <c r="DF16" s="337"/>
      <c r="DG16" s="337"/>
      <c r="DH16" s="337"/>
      <c r="DI16" s="337"/>
      <c r="DJ16" s="337"/>
      <c r="DK16" s="337"/>
      <c r="DL16" s="337"/>
      <c r="DM16" s="337"/>
      <c r="DN16" s="337"/>
      <c r="DO16" s="337"/>
      <c r="DP16" s="549"/>
      <c r="DQ16" s="553">
        <v>20799</v>
      </c>
      <c r="DR16" s="337"/>
      <c r="DS16" s="337"/>
      <c r="DT16" s="337"/>
      <c r="DU16" s="337"/>
      <c r="DV16" s="337"/>
      <c r="DW16" s="337"/>
      <c r="DX16" s="337"/>
      <c r="DY16" s="337"/>
      <c r="DZ16" s="337"/>
      <c r="EA16" s="337"/>
      <c r="EB16" s="337"/>
      <c r="EC16" s="554"/>
    </row>
    <row r="17" spans="2:133" ht="11.25" customHeight="1">
      <c r="B17" s="555" t="s">
        <v>338</v>
      </c>
      <c r="C17" s="556"/>
      <c r="D17" s="556"/>
      <c r="E17" s="556"/>
      <c r="F17" s="556"/>
      <c r="G17" s="556"/>
      <c r="H17" s="556"/>
      <c r="I17" s="556"/>
      <c r="J17" s="556"/>
      <c r="K17" s="556"/>
      <c r="L17" s="556"/>
      <c r="M17" s="556"/>
      <c r="N17" s="556"/>
      <c r="O17" s="556"/>
      <c r="P17" s="556"/>
      <c r="Q17" s="557"/>
      <c r="R17" s="548">
        <v>4765270</v>
      </c>
      <c r="S17" s="337"/>
      <c r="T17" s="337"/>
      <c r="U17" s="337"/>
      <c r="V17" s="337"/>
      <c r="W17" s="337"/>
      <c r="X17" s="337"/>
      <c r="Y17" s="549"/>
      <c r="Z17" s="550">
        <v>19.2</v>
      </c>
      <c r="AA17" s="550"/>
      <c r="AB17" s="550"/>
      <c r="AC17" s="550"/>
      <c r="AD17" s="551">
        <v>4765270</v>
      </c>
      <c r="AE17" s="551"/>
      <c r="AF17" s="551"/>
      <c r="AG17" s="551"/>
      <c r="AH17" s="551"/>
      <c r="AI17" s="551"/>
      <c r="AJ17" s="551"/>
      <c r="AK17" s="551"/>
      <c r="AL17" s="558">
        <v>38.299999999999997</v>
      </c>
      <c r="AM17" s="343"/>
      <c r="AN17" s="343"/>
      <c r="AO17" s="559"/>
      <c r="AP17" s="555" t="s">
        <v>301</v>
      </c>
      <c r="AQ17" s="556"/>
      <c r="AR17" s="556"/>
      <c r="AS17" s="556"/>
      <c r="AT17" s="556"/>
      <c r="AU17" s="556"/>
      <c r="AV17" s="556"/>
      <c r="AW17" s="556"/>
      <c r="AX17" s="556"/>
      <c r="AY17" s="556"/>
      <c r="AZ17" s="556"/>
      <c r="BA17" s="556"/>
      <c r="BB17" s="556"/>
      <c r="BC17" s="556"/>
      <c r="BD17" s="556"/>
      <c r="BE17" s="556"/>
      <c r="BF17" s="557"/>
      <c r="BG17" s="548" t="s">
        <v>144</v>
      </c>
      <c r="BH17" s="337"/>
      <c r="BI17" s="337"/>
      <c r="BJ17" s="337"/>
      <c r="BK17" s="337"/>
      <c r="BL17" s="337"/>
      <c r="BM17" s="337"/>
      <c r="BN17" s="549"/>
      <c r="BO17" s="550" t="s">
        <v>144</v>
      </c>
      <c r="BP17" s="550"/>
      <c r="BQ17" s="550"/>
      <c r="BR17" s="550"/>
      <c r="BS17" s="553" t="s">
        <v>144</v>
      </c>
      <c r="BT17" s="337"/>
      <c r="BU17" s="337"/>
      <c r="BV17" s="337"/>
      <c r="BW17" s="337"/>
      <c r="BX17" s="337"/>
      <c r="BY17" s="337"/>
      <c r="BZ17" s="337"/>
      <c r="CA17" s="337"/>
      <c r="CB17" s="554"/>
      <c r="CD17" s="555" t="s">
        <v>339</v>
      </c>
      <c r="CE17" s="556"/>
      <c r="CF17" s="556"/>
      <c r="CG17" s="556"/>
      <c r="CH17" s="556"/>
      <c r="CI17" s="556"/>
      <c r="CJ17" s="556"/>
      <c r="CK17" s="556"/>
      <c r="CL17" s="556"/>
      <c r="CM17" s="556"/>
      <c r="CN17" s="556"/>
      <c r="CO17" s="556"/>
      <c r="CP17" s="556"/>
      <c r="CQ17" s="557"/>
      <c r="CR17" s="548">
        <v>2405591</v>
      </c>
      <c r="CS17" s="337"/>
      <c r="CT17" s="337"/>
      <c r="CU17" s="337"/>
      <c r="CV17" s="337"/>
      <c r="CW17" s="337"/>
      <c r="CX17" s="337"/>
      <c r="CY17" s="549"/>
      <c r="CZ17" s="550">
        <v>9.9</v>
      </c>
      <c r="DA17" s="550"/>
      <c r="DB17" s="550"/>
      <c r="DC17" s="550"/>
      <c r="DD17" s="553" t="s">
        <v>144</v>
      </c>
      <c r="DE17" s="337"/>
      <c r="DF17" s="337"/>
      <c r="DG17" s="337"/>
      <c r="DH17" s="337"/>
      <c r="DI17" s="337"/>
      <c r="DJ17" s="337"/>
      <c r="DK17" s="337"/>
      <c r="DL17" s="337"/>
      <c r="DM17" s="337"/>
      <c r="DN17" s="337"/>
      <c r="DO17" s="337"/>
      <c r="DP17" s="549"/>
      <c r="DQ17" s="553">
        <v>2378140</v>
      </c>
      <c r="DR17" s="337"/>
      <c r="DS17" s="337"/>
      <c r="DT17" s="337"/>
      <c r="DU17" s="337"/>
      <c r="DV17" s="337"/>
      <c r="DW17" s="337"/>
      <c r="DX17" s="337"/>
      <c r="DY17" s="337"/>
      <c r="DZ17" s="337"/>
      <c r="EA17" s="337"/>
      <c r="EB17" s="337"/>
      <c r="EC17" s="554"/>
    </row>
    <row r="18" spans="2:133" ht="11.25" customHeight="1">
      <c r="B18" s="555" t="s">
        <v>1</v>
      </c>
      <c r="C18" s="556"/>
      <c r="D18" s="556"/>
      <c r="E18" s="556"/>
      <c r="F18" s="556"/>
      <c r="G18" s="556"/>
      <c r="H18" s="556"/>
      <c r="I18" s="556"/>
      <c r="J18" s="556"/>
      <c r="K18" s="556"/>
      <c r="L18" s="556"/>
      <c r="M18" s="556"/>
      <c r="N18" s="556"/>
      <c r="O18" s="556"/>
      <c r="P18" s="556"/>
      <c r="Q18" s="557"/>
      <c r="R18" s="548">
        <v>968336</v>
      </c>
      <c r="S18" s="337"/>
      <c r="T18" s="337"/>
      <c r="U18" s="337"/>
      <c r="V18" s="337"/>
      <c r="W18" s="337"/>
      <c r="X18" s="337"/>
      <c r="Y18" s="549"/>
      <c r="Z18" s="550">
        <v>3.9</v>
      </c>
      <c r="AA18" s="550"/>
      <c r="AB18" s="550"/>
      <c r="AC18" s="550"/>
      <c r="AD18" s="551" t="s">
        <v>144</v>
      </c>
      <c r="AE18" s="551"/>
      <c r="AF18" s="551"/>
      <c r="AG18" s="551"/>
      <c r="AH18" s="551"/>
      <c r="AI18" s="551"/>
      <c r="AJ18" s="551"/>
      <c r="AK18" s="551"/>
      <c r="AL18" s="558" t="s">
        <v>144</v>
      </c>
      <c r="AM18" s="343"/>
      <c r="AN18" s="343"/>
      <c r="AO18" s="559"/>
      <c r="AP18" s="555" t="s">
        <v>295</v>
      </c>
      <c r="AQ18" s="556"/>
      <c r="AR18" s="556"/>
      <c r="AS18" s="556"/>
      <c r="AT18" s="556"/>
      <c r="AU18" s="556"/>
      <c r="AV18" s="556"/>
      <c r="AW18" s="556"/>
      <c r="AX18" s="556"/>
      <c r="AY18" s="556"/>
      <c r="AZ18" s="556"/>
      <c r="BA18" s="556"/>
      <c r="BB18" s="556"/>
      <c r="BC18" s="556"/>
      <c r="BD18" s="556"/>
      <c r="BE18" s="556"/>
      <c r="BF18" s="557"/>
      <c r="BG18" s="548" t="s">
        <v>144</v>
      </c>
      <c r="BH18" s="337"/>
      <c r="BI18" s="337"/>
      <c r="BJ18" s="337"/>
      <c r="BK18" s="337"/>
      <c r="BL18" s="337"/>
      <c r="BM18" s="337"/>
      <c r="BN18" s="549"/>
      <c r="BO18" s="550" t="s">
        <v>144</v>
      </c>
      <c r="BP18" s="550"/>
      <c r="BQ18" s="550"/>
      <c r="BR18" s="550"/>
      <c r="BS18" s="553" t="s">
        <v>144</v>
      </c>
      <c r="BT18" s="337"/>
      <c r="BU18" s="337"/>
      <c r="BV18" s="337"/>
      <c r="BW18" s="337"/>
      <c r="BX18" s="337"/>
      <c r="BY18" s="337"/>
      <c r="BZ18" s="337"/>
      <c r="CA18" s="337"/>
      <c r="CB18" s="554"/>
      <c r="CD18" s="555" t="s">
        <v>340</v>
      </c>
      <c r="CE18" s="556"/>
      <c r="CF18" s="556"/>
      <c r="CG18" s="556"/>
      <c r="CH18" s="556"/>
      <c r="CI18" s="556"/>
      <c r="CJ18" s="556"/>
      <c r="CK18" s="556"/>
      <c r="CL18" s="556"/>
      <c r="CM18" s="556"/>
      <c r="CN18" s="556"/>
      <c r="CO18" s="556"/>
      <c r="CP18" s="556"/>
      <c r="CQ18" s="557"/>
      <c r="CR18" s="548" t="s">
        <v>144</v>
      </c>
      <c r="CS18" s="337"/>
      <c r="CT18" s="337"/>
      <c r="CU18" s="337"/>
      <c r="CV18" s="337"/>
      <c r="CW18" s="337"/>
      <c r="CX18" s="337"/>
      <c r="CY18" s="549"/>
      <c r="CZ18" s="550" t="s">
        <v>144</v>
      </c>
      <c r="DA18" s="550"/>
      <c r="DB18" s="550"/>
      <c r="DC18" s="550"/>
      <c r="DD18" s="553" t="s">
        <v>144</v>
      </c>
      <c r="DE18" s="337"/>
      <c r="DF18" s="337"/>
      <c r="DG18" s="337"/>
      <c r="DH18" s="337"/>
      <c r="DI18" s="337"/>
      <c r="DJ18" s="337"/>
      <c r="DK18" s="337"/>
      <c r="DL18" s="337"/>
      <c r="DM18" s="337"/>
      <c r="DN18" s="337"/>
      <c r="DO18" s="337"/>
      <c r="DP18" s="549"/>
      <c r="DQ18" s="553" t="s">
        <v>144</v>
      </c>
      <c r="DR18" s="337"/>
      <c r="DS18" s="337"/>
      <c r="DT18" s="337"/>
      <c r="DU18" s="337"/>
      <c r="DV18" s="337"/>
      <c r="DW18" s="337"/>
      <c r="DX18" s="337"/>
      <c r="DY18" s="337"/>
      <c r="DZ18" s="337"/>
      <c r="EA18" s="337"/>
      <c r="EB18" s="337"/>
      <c r="EC18" s="554"/>
    </row>
    <row r="19" spans="2:133" ht="11.25" customHeight="1">
      <c r="B19" s="555" t="s">
        <v>272</v>
      </c>
      <c r="C19" s="556"/>
      <c r="D19" s="556"/>
      <c r="E19" s="556"/>
      <c r="F19" s="556"/>
      <c r="G19" s="556"/>
      <c r="H19" s="556"/>
      <c r="I19" s="556"/>
      <c r="J19" s="556"/>
      <c r="K19" s="556"/>
      <c r="L19" s="556"/>
      <c r="M19" s="556"/>
      <c r="N19" s="556"/>
      <c r="O19" s="556"/>
      <c r="P19" s="556"/>
      <c r="Q19" s="557"/>
      <c r="R19" s="548">
        <v>1</v>
      </c>
      <c r="S19" s="337"/>
      <c r="T19" s="337"/>
      <c r="U19" s="337"/>
      <c r="V19" s="337"/>
      <c r="W19" s="337"/>
      <c r="X19" s="337"/>
      <c r="Y19" s="549"/>
      <c r="Z19" s="550">
        <v>0</v>
      </c>
      <c r="AA19" s="550"/>
      <c r="AB19" s="550"/>
      <c r="AC19" s="550"/>
      <c r="AD19" s="551" t="s">
        <v>144</v>
      </c>
      <c r="AE19" s="551"/>
      <c r="AF19" s="551"/>
      <c r="AG19" s="551"/>
      <c r="AH19" s="551"/>
      <c r="AI19" s="551"/>
      <c r="AJ19" s="551"/>
      <c r="AK19" s="551"/>
      <c r="AL19" s="558" t="s">
        <v>144</v>
      </c>
      <c r="AM19" s="343"/>
      <c r="AN19" s="343"/>
      <c r="AO19" s="559"/>
      <c r="AP19" s="555" t="s">
        <v>342</v>
      </c>
      <c r="AQ19" s="556"/>
      <c r="AR19" s="556"/>
      <c r="AS19" s="556"/>
      <c r="AT19" s="556"/>
      <c r="AU19" s="556"/>
      <c r="AV19" s="556"/>
      <c r="AW19" s="556"/>
      <c r="AX19" s="556"/>
      <c r="AY19" s="556"/>
      <c r="AZ19" s="556"/>
      <c r="BA19" s="556"/>
      <c r="BB19" s="556"/>
      <c r="BC19" s="556"/>
      <c r="BD19" s="556"/>
      <c r="BE19" s="556"/>
      <c r="BF19" s="557"/>
      <c r="BG19" s="548">
        <v>365406</v>
      </c>
      <c r="BH19" s="337"/>
      <c r="BI19" s="337"/>
      <c r="BJ19" s="337"/>
      <c r="BK19" s="337"/>
      <c r="BL19" s="337"/>
      <c r="BM19" s="337"/>
      <c r="BN19" s="549"/>
      <c r="BO19" s="550">
        <v>5.6</v>
      </c>
      <c r="BP19" s="550"/>
      <c r="BQ19" s="550"/>
      <c r="BR19" s="550"/>
      <c r="BS19" s="553" t="s">
        <v>144</v>
      </c>
      <c r="BT19" s="337"/>
      <c r="BU19" s="337"/>
      <c r="BV19" s="337"/>
      <c r="BW19" s="337"/>
      <c r="BX19" s="337"/>
      <c r="BY19" s="337"/>
      <c r="BZ19" s="337"/>
      <c r="CA19" s="337"/>
      <c r="CB19" s="554"/>
      <c r="CD19" s="555" t="s">
        <v>283</v>
      </c>
      <c r="CE19" s="556"/>
      <c r="CF19" s="556"/>
      <c r="CG19" s="556"/>
      <c r="CH19" s="556"/>
      <c r="CI19" s="556"/>
      <c r="CJ19" s="556"/>
      <c r="CK19" s="556"/>
      <c r="CL19" s="556"/>
      <c r="CM19" s="556"/>
      <c r="CN19" s="556"/>
      <c r="CO19" s="556"/>
      <c r="CP19" s="556"/>
      <c r="CQ19" s="557"/>
      <c r="CR19" s="548" t="s">
        <v>144</v>
      </c>
      <c r="CS19" s="337"/>
      <c r="CT19" s="337"/>
      <c r="CU19" s="337"/>
      <c r="CV19" s="337"/>
      <c r="CW19" s="337"/>
      <c r="CX19" s="337"/>
      <c r="CY19" s="549"/>
      <c r="CZ19" s="550" t="s">
        <v>144</v>
      </c>
      <c r="DA19" s="550"/>
      <c r="DB19" s="550"/>
      <c r="DC19" s="550"/>
      <c r="DD19" s="553" t="s">
        <v>144</v>
      </c>
      <c r="DE19" s="337"/>
      <c r="DF19" s="337"/>
      <c r="DG19" s="337"/>
      <c r="DH19" s="337"/>
      <c r="DI19" s="337"/>
      <c r="DJ19" s="337"/>
      <c r="DK19" s="337"/>
      <c r="DL19" s="337"/>
      <c r="DM19" s="337"/>
      <c r="DN19" s="337"/>
      <c r="DO19" s="337"/>
      <c r="DP19" s="549"/>
      <c r="DQ19" s="553" t="s">
        <v>144</v>
      </c>
      <c r="DR19" s="337"/>
      <c r="DS19" s="337"/>
      <c r="DT19" s="337"/>
      <c r="DU19" s="337"/>
      <c r="DV19" s="337"/>
      <c r="DW19" s="337"/>
      <c r="DX19" s="337"/>
      <c r="DY19" s="337"/>
      <c r="DZ19" s="337"/>
      <c r="EA19" s="337"/>
      <c r="EB19" s="337"/>
      <c r="EC19" s="554"/>
    </row>
    <row r="20" spans="2:133" ht="11.25" customHeight="1">
      <c r="B20" s="555" t="s">
        <v>16</v>
      </c>
      <c r="C20" s="556"/>
      <c r="D20" s="556"/>
      <c r="E20" s="556"/>
      <c r="F20" s="556"/>
      <c r="G20" s="556"/>
      <c r="H20" s="556"/>
      <c r="I20" s="556"/>
      <c r="J20" s="556"/>
      <c r="K20" s="556"/>
      <c r="L20" s="556"/>
      <c r="M20" s="556"/>
      <c r="N20" s="556"/>
      <c r="O20" s="556"/>
      <c r="P20" s="556"/>
      <c r="Q20" s="557"/>
      <c r="R20" s="548">
        <v>13781079</v>
      </c>
      <c r="S20" s="337"/>
      <c r="T20" s="337"/>
      <c r="U20" s="337"/>
      <c r="V20" s="337"/>
      <c r="W20" s="337"/>
      <c r="X20" s="337"/>
      <c r="Y20" s="549"/>
      <c r="Z20" s="550">
        <v>55.5</v>
      </c>
      <c r="AA20" s="550"/>
      <c r="AB20" s="550"/>
      <c r="AC20" s="550"/>
      <c r="AD20" s="551">
        <v>12392676</v>
      </c>
      <c r="AE20" s="551"/>
      <c r="AF20" s="551"/>
      <c r="AG20" s="551"/>
      <c r="AH20" s="551"/>
      <c r="AI20" s="551"/>
      <c r="AJ20" s="551"/>
      <c r="AK20" s="551"/>
      <c r="AL20" s="558">
        <v>99.5</v>
      </c>
      <c r="AM20" s="343"/>
      <c r="AN20" s="343"/>
      <c r="AO20" s="559"/>
      <c r="AP20" s="555" t="s">
        <v>343</v>
      </c>
      <c r="AQ20" s="556"/>
      <c r="AR20" s="556"/>
      <c r="AS20" s="556"/>
      <c r="AT20" s="556"/>
      <c r="AU20" s="556"/>
      <c r="AV20" s="556"/>
      <c r="AW20" s="556"/>
      <c r="AX20" s="556"/>
      <c r="AY20" s="556"/>
      <c r="AZ20" s="556"/>
      <c r="BA20" s="556"/>
      <c r="BB20" s="556"/>
      <c r="BC20" s="556"/>
      <c r="BD20" s="556"/>
      <c r="BE20" s="556"/>
      <c r="BF20" s="557"/>
      <c r="BG20" s="548">
        <v>365406</v>
      </c>
      <c r="BH20" s="337"/>
      <c r="BI20" s="337"/>
      <c r="BJ20" s="337"/>
      <c r="BK20" s="337"/>
      <c r="BL20" s="337"/>
      <c r="BM20" s="337"/>
      <c r="BN20" s="549"/>
      <c r="BO20" s="550">
        <v>5.6</v>
      </c>
      <c r="BP20" s="550"/>
      <c r="BQ20" s="550"/>
      <c r="BR20" s="550"/>
      <c r="BS20" s="553" t="s">
        <v>144</v>
      </c>
      <c r="BT20" s="337"/>
      <c r="BU20" s="337"/>
      <c r="BV20" s="337"/>
      <c r="BW20" s="337"/>
      <c r="BX20" s="337"/>
      <c r="BY20" s="337"/>
      <c r="BZ20" s="337"/>
      <c r="CA20" s="337"/>
      <c r="CB20" s="554"/>
      <c r="CD20" s="555" t="s">
        <v>6</v>
      </c>
      <c r="CE20" s="556"/>
      <c r="CF20" s="556"/>
      <c r="CG20" s="556"/>
      <c r="CH20" s="556"/>
      <c r="CI20" s="556"/>
      <c r="CJ20" s="556"/>
      <c r="CK20" s="556"/>
      <c r="CL20" s="556"/>
      <c r="CM20" s="556"/>
      <c r="CN20" s="556"/>
      <c r="CO20" s="556"/>
      <c r="CP20" s="556"/>
      <c r="CQ20" s="557"/>
      <c r="CR20" s="548">
        <v>24333644</v>
      </c>
      <c r="CS20" s="337"/>
      <c r="CT20" s="337"/>
      <c r="CU20" s="337"/>
      <c r="CV20" s="337"/>
      <c r="CW20" s="337"/>
      <c r="CX20" s="337"/>
      <c r="CY20" s="549"/>
      <c r="CZ20" s="550">
        <v>100</v>
      </c>
      <c r="DA20" s="550"/>
      <c r="DB20" s="550"/>
      <c r="DC20" s="550"/>
      <c r="DD20" s="553">
        <v>1922797</v>
      </c>
      <c r="DE20" s="337"/>
      <c r="DF20" s="337"/>
      <c r="DG20" s="337"/>
      <c r="DH20" s="337"/>
      <c r="DI20" s="337"/>
      <c r="DJ20" s="337"/>
      <c r="DK20" s="337"/>
      <c r="DL20" s="337"/>
      <c r="DM20" s="337"/>
      <c r="DN20" s="337"/>
      <c r="DO20" s="337"/>
      <c r="DP20" s="549"/>
      <c r="DQ20" s="553">
        <v>14762036</v>
      </c>
      <c r="DR20" s="337"/>
      <c r="DS20" s="337"/>
      <c r="DT20" s="337"/>
      <c r="DU20" s="337"/>
      <c r="DV20" s="337"/>
      <c r="DW20" s="337"/>
      <c r="DX20" s="337"/>
      <c r="DY20" s="337"/>
      <c r="DZ20" s="337"/>
      <c r="EA20" s="337"/>
      <c r="EB20" s="337"/>
      <c r="EC20" s="554"/>
    </row>
    <row r="21" spans="2:133" ht="11.25" customHeight="1">
      <c r="B21" s="555" t="s">
        <v>346</v>
      </c>
      <c r="C21" s="556"/>
      <c r="D21" s="556"/>
      <c r="E21" s="556"/>
      <c r="F21" s="556"/>
      <c r="G21" s="556"/>
      <c r="H21" s="556"/>
      <c r="I21" s="556"/>
      <c r="J21" s="556"/>
      <c r="K21" s="556"/>
      <c r="L21" s="556"/>
      <c r="M21" s="556"/>
      <c r="N21" s="556"/>
      <c r="O21" s="556"/>
      <c r="P21" s="556"/>
      <c r="Q21" s="557"/>
      <c r="R21" s="548">
        <v>13881</v>
      </c>
      <c r="S21" s="337"/>
      <c r="T21" s="337"/>
      <c r="U21" s="337"/>
      <c r="V21" s="337"/>
      <c r="W21" s="337"/>
      <c r="X21" s="337"/>
      <c r="Y21" s="549"/>
      <c r="Z21" s="550">
        <v>0.1</v>
      </c>
      <c r="AA21" s="550"/>
      <c r="AB21" s="550"/>
      <c r="AC21" s="550"/>
      <c r="AD21" s="551">
        <v>13881</v>
      </c>
      <c r="AE21" s="551"/>
      <c r="AF21" s="551"/>
      <c r="AG21" s="551"/>
      <c r="AH21" s="551"/>
      <c r="AI21" s="551"/>
      <c r="AJ21" s="551"/>
      <c r="AK21" s="551"/>
      <c r="AL21" s="558">
        <v>0.1</v>
      </c>
      <c r="AM21" s="343"/>
      <c r="AN21" s="343"/>
      <c r="AO21" s="559"/>
      <c r="AP21" s="563" t="s">
        <v>349</v>
      </c>
      <c r="AQ21" s="564"/>
      <c r="AR21" s="564"/>
      <c r="AS21" s="564"/>
      <c r="AT21" s="564"/>
      <c r="AU21" s="564"/>
      <c r="AV21" s="564"/>
      <c r="AW21" s="564"/>
      <c r="AX21" s="564"/>
      <c r="AY21" s="564"/>
      <c r="AZ21" s="564"/>
      <c r="BA21" s="564"/>
      <c r="BB21" s="564"/>
      <c r="BC21" s="564"/>
      <c r="BD21" s="564"/>
      <c r="BE21" s="564"/>
      <c r="BF21" s="565"/>
      <c r="BG21" s="548" t="s">
        <v>144</v>
      </c>
      <c r="BH21" s="337"/>
      <c r="BI21" s="337"/>
      <c r="BJ21" s="337"/>
      <c r="BK21" s="337"/>
      <c r="BL21" s="337"/>
      <c r="BM21" s="337"/>
      <c r="BN21" s="549"/>
      <c r="BO21" s="550" t="s">
        <v>144</v>
      </c>
      <c r="BP21" s="550"/>
      <c r="BQ21" s="550"/>
      <c r="BR21" s="550"/>
      <c r="BS21" s="553" t="s">
        <v>144</v>
      </c>
      <c r="BT21" s="337"/>
      <c r="BU21" s="337"/>
      <c r="BV21" s="337"/>
      <c r="BW21" s="337"/>
      <c r="BX21" s="337"/>
      <c r="BY21" s="337"/>
      <c r="BZ21" s="337"/>
      <c r="CA21" s="337"/>
      <c r="CB21" s="554"/>
      <c r="CD21" s="560"/>
      <c r="CE21" s="561"/>
      <c r="CF21" s="561"/>
      <c r="CG21" s="561"/>
      <c r="CH21" s="561"/>
      <c r="CI21" s="561"/>
      <c r="CJ21" s="561"/>
      <c r="CK21" s="561"/>
      <c r="CL21" s="561"/>
      <c r="CM21" s="561"/>
      <c r="CN21" s="561"/>
      <c r="CO21" s="561"/>
      <c r="CP21" s="561"/>
      <c r="CQ21" s="562"/>
      <c r="CR21" s="548"/>
      <c r="CS21" s="337"/>
      <c r="CT21" s="337"/>
      <c r="CU21" s="337"/>
      <c r="CV21" s="337"/>
      <c r="CW21" s="337"/>
      <c r="CX21" s="337"/>
      <c r="CY21" s="549"/>
      <c r="CZ21" s="550"/>
      <c r="DA21" s="550"/>
      <c r="DB21" s="550"/>
      <c r="DC21" s="550"/>
      <c r="DD21" s="553"/>
      <c r="DE21" s="337"/>
      <c r="DF21" s="337"/>
      <c r="DG21" s="337"/>
      <c r="DH21" s="337"/>
      <c r="DI21" s="337"/>
      <c r="DJ21" s="337"/>
      <c r="DK21" s="337"/>
      <c r="DL21" s="337"/>
      <c r="DM21" s="337"/>
      <c r="DN21" s="337"/>
      <c r="DO21" s="337"/>
      <c r="DP21" s="549"/>
      <c r="DQ21" s="553"/>
      <c r="DR21" s="337"/>
      <c r="DS21" s="337"/>
      <c r="DT21" s="337"/>
      <c r="DU21" s="337"/>
      <c r="DV21" s="337"/>
      <c r="DW21" s="337"/>
      <c r="DX21" s="337"/>
      <c r="DY21" s="337"/>
      <c r="DZ21" s="337"/>
      <c r="EA21" s="337"/>
      <c r="EB21" s="337"/>
      <c r="EC21" s="554"/>
    </row>
    <row r="22" spans="2:133" ht="11.25" customHeight="1">
      <c r="B22" s="555" t="s">
        <v>350</v>
      </c>
      <c r="C22" s="556"/>
      <c r="D22" s="556"/>
      <c r="E22" s="556"/>
      <c r="F22" s="556"/>
      <c r="G22" s="556"/>
      <c r="H22" s="556"/>
      <c r="I22" s="556"/>
      <c r="J22" s="556"/>
      <c r="K22" s="556"/>
      <c r="L22" s="556"/>
      <c r="M22" s="556"/>
      <c r="N22" s="556"/>
      <c r="O22" s="556"/>
      <c r="P22" s="556"/>
      <c r="Q22" s="557"/>
      <c r="R22" s="548">
        <v>298455</v>
      </c>
      <c r="S22" s="337"/>
      <c r="T22" s="337"/>
      <c r="U22" s="337"/>
      <c r="V22" s="337"/>
      <c r="W22" s="337"/>
      <c r="X22" s="337"/>
      <c r="Y22" s="549"/>
      <c r="Z22" s="550">
        <v>1.2</v>
      </c>
      <c r="AA22" s="550"/>
      <c r="AB22" s="550"/>
      <c r="AC22" s="550"/>
      <c r="AD22" s="551" t="s">
        <v>144</v>
      </c>
      <c r="AE22" s="551"/>
      <c r="AF22" s="551"/>
      <c r="AG22" s="551"/>
      <c r="AH22" s="551"/>
      <c r="AI22" s="551"/>
      <c r="AJ22" s="551"/>
      <c r="AK22" s="551"/>
      <c r="AL22" s="558" t="s">
        <v>144</v>
      </c>
      <c r="AM22" s="343"/>
      <c r="AN22" s="343"/>
      <c r="AO22" s="559"/>
      <c r="AP22" s="563" t="s">
        <v>353</v>
      </c>
      <c r="AQ22" s="564"/>
      <c r="AR22" s="564"/>
      <c r="AS22" s="564"/>
      <c r="AT22" s="564"/>
      <c r="AU22" s="564"/>
      <c r="AV22" s="564"/>
      <c r="AW22" s="564"/>
      <c r="AX22" s="564"/>
      <c r="AY22" s="564"/>
      <c r="AZ22" s="564"/>
      <c r="BA22" s="564"/>
      <c r="BB22" s="564"/>
      <c r="BC22" s="564"/>
      <c r="BD22" s="564"/>
      <c r="BE22" s="564"/>
      <c r="BF22" s="565"/>
      <c r="BG22" s="548" t="s">
        <v>144</v>
      </c>
      <c r="BH22" s="337"/>
      <c r="BI22" s="337"/>
      <c r="BJ22" s="337"/>
      <c r="BK22" s="337"/>
      <c r="BL22" s="337"/>
      <c r="BM22" s="337"/>
      <c r="BN22" s="549"/>
      <c r="BO22" s="550" t="s">
        <v>144</v>
      </c>
      <c r="BP22" s="550"/>
      <c r="BQ22" s="550"/>
      <c r="BR22" s="550"/>
      <c r="BS22" s="553" t="s">
        <v>144</v>
      </c>
      <c r="BT22" s="337"/>
      <c r="BU22" s="337"/>
      <c r="BV22" s="337"/>
      <c r="BW22" s="337"/>
      <c r="BX22" s="337"/>
      <c r="BY22" s="337"/>
      <c r="BZ22" s="337"/>
      <c r="CA22" s="337"/>
      <c r="CB22" s="554"/>
      <c r="CD22" s="331" t="s">
        <v>287</v>
      </c>
      <c r="CE22" s="332"/>
      <c r="CF22" s="332"/>
      <c r="CG22" s="332"/>
      <c r="CH22" s="332"/>
      <c r="CI22" s="332"/>
      <c r="CJ22" s="332"/>
      <c r="CK22" s="332"/>
      <c r="CL22" s="332"/>
      <c r="CM22" s="332"/>
      <c r="CN22" s="332"/>
      <c r="CO22" s="332"/>
      <c r="CP22" s="332"/>
      <c r="CQ22" s="332"/>
      <c r="CR22" s="332"/>
      <c r="CS22" s="332"/>
      <c r="CT22" s="332"/>
      <c r="CU22" s="332"/>
      <c r="CV22" s="332"/>
      <c r="CW22" s="332"/>
      <c r="CX22" s="332"/>
      <c r="CY22" s="332"/>
      <c r="CZ22" s="332"/>
      <c r="DA22" s="332"/>
      <c r="DB22" s="332"/>
      <c r="DC22" s="332"/>
      <c r="DD22" s="332"/>
      <c r="DE22" s="332"/>
      <c r="DF22" s="332"/>
      <c r="DG22" s="332"/>
      <c r="DH22" s="332"/>
      <c r="DI22" s="332"/>
      <c r="DJ22" s="332"/>
      <c r="DK22" s="332"/>
      <c r="DL22" s="332"/>
      <c r="DM22" s="332"/>
      <c r="DN22" s="332"/>
      <c r="DO22" s="332"/>
      <c r="DP22" s="332"/>
      <c r="DQ22" s="332"/>
      <c r="DR22" s="332"/>
      <c r="DS22" s="332"/>
      <c r="DT22" s="332"/>
      <c r="DU22" s="332"/>
      <c r="DV22" s="332"/>
      <c r="DW22" s="332"/>
      <c r="DX22" s="332"/>
      <c r="DY22" s="332"/>
      <c r="DZ22" s="332"/>
      <c r="EA22" s="332"/>
      <c r="EB22" s="332"/>
      <c r="EC22" s="381"/>
    </row>
    <row r="23" spans="2:133" ht="11.25" customHeight="1">
      <c r="B23" s="555" t="s">
        <v>13</v>
      </c>
      <c r="C23" s="556"/>
      <c r="D23" s="556"/>
      <c r="E23" s="556"/>
      <c r="F23" s="556"/>
      <c r="G23" s="556"/>
      <c r="H23" s="556"/>
      <c r="I23" s="556"/>
      <c r="J23" s="556"/>
      <c r="K23" s="556"/>
      <c r="L23" s="556"/>
      <c r="M23" s="556"/>
      <c r="N23" s="556"/>
      <c r="O23" s="556"/>
      <c r="P23" s="556"/>
      <c r="Q23" s="557"/>
      <c r="R23" s="548">
        <v>403028</v>
      </c>
      <c r="S23" s="337"/>
      <c r="T23" s="337"/>
      <c r="U23" s="337"/>
      <c r="V23" s="337"/>
      <c r="W23" s="337"/>
      <c r="X23" s="337"/>
      <c r="Y23" s="549"/>
      <c r="Z23" s="550">
        <v>1.6</v>
      </c>
      <c r="AA23" s="550"/>
      <c r="AB23" s="550"/>
      <c r="AC23" s="550"/>
      <c r="AD23" s="551">
        <v>35358</v>
      </c>
      <c r="AE23" s="551"/>
      <c r="AF23" s="551"/>
      <c r="AG23" s="551"/>
      <c r="AH23" s="551"/>
      <c r="AI23" s="551"/>
      <c r="AJ23" s="551"/>
      <c r="AK23" s="551"/>
      <c r="AL23" s="558">
        <v>0.3</v>
      </c>
      <c r="AM23" s="343"/>
      <c r="AN23" s="343"/>
      <c r="AO23" s="559"/>
      <c r="AP23" s="563" t="s">
        <v>72</v>
      </c>
      <c r="AQ23" s="564"/>
      <c r="AR23" s="564"/>
      <c r="AS23" s="564"/>
      <c r="AT23" s="564"/>
      <c r="AU23" s="564"/>
      <c r="AV23" s="564"/>
      <c r="AW23" s="564"/>
      <c r="AX23" s="564"/>
      <c r="AY23" s="564"/>
      <c r="AZ23" s="564"/>
      <c r="BA23" s="564"/>
      <c r="BB23" s="564"/>
      <c r="BC23" s="564"/>
      <c r="BD23" s="564"/>
      <c r="BE23" s="564"/>
      <c r="BF23" s="565"/>
      <c r="BG23" s="548">
        <v>365406</v>
      </c>
      <c r="BH23" s="337"/>
      <c r="BI23" s="337"/>
      <c r="BJ23" s="337"/>
      <c r="BK23" s="337"/>
      <c r="BL23" s="337"/>
      <c r="BM23" s="337"/>
      <c r="BN23" s="549"/>
      <c r="BO23" s="550">
        <v>5.6</v>
      </c>
      <c r="BP23" s="550"/>
      <c r="BQ23" s="550"/>
      <c r="BR23" s="550"/>
      <c r="BS23" s="553" t="s">
        <v>144</v>
      </c>
      <c r="BT23" s="337"/>
      <c r="BU23" s="337"/>
      <c r="BV23" s="337"/>
      <c r="BW23" s="337"/>
      <c r="BX23" s="337"/>
      <c r="BY23" s="337"/>
      <c r="BZ23" s="337"/>
      <c r="CA23" s="337"/>
      <c r="CB23" s="554"/>
      <c r="CD23" s="331" t="s">
        <v>289</v>
      </c>
      <c r="CE23" s="332"/>
      <c r="CF23" s="332"/>
      <c r="CG23" s="332"/>
      <c r="CH23" s="332"/>
      <c r="CI23" s="332"/>
      <c r="CJ23" s="332"/>
      <c r="CK23" s="332"/>
      <c r="CL23" s="332"/>
      <c r="CM23" s="332"/>
      <c r="CN23" s="332"/>
      <c r="CO23" s="332"/>
      <c r="CP23" s="332"/>
      <c r="CQ23" s="381"/>
      <c r="CR23" s="331" t="s">
        <v>354</v>
      </c>
      <c r="CS23" s="332"/>
      <c r="CT23" s="332"/>
      <c r="CU23" s="332"/>
      <c r="CV23" s="332"/>
      <c r="CW23" s="332"/>
      <c r="CX23" s="332"/>
      <c r="CY23" s="381"/>
      <c r="CZ23" s="331" t="s">
        <v>355</v>
      </c>
      <c r="DA23" s="332"/>
      <c r="DB23" s="332"/>
      <c r="DC23" s="381"/>
      <c r="DD23" s="331" t="s">
        <v>140</v>
      </c>
      <c r="DE23" s="332"/>
      <c r="DF23" s="332"/>
      <c r="DG23" s="332"/>
      <c r="DH23" s="332"/>
      <c r="DI23" s="332"/>
      <c r="DJ23" s="332"/>
      <c r="DK23" s="381"/>
      <c r="DL23" s="566" t="s">
        <v>356</v>
      </c>
      <c r="DM23" s="567"/>
      <c r="DN23" s="567"/>
      <c r="DO23" s="567"/>
      <c r="DP23" s="567"/>
      <c r="DQ23" s="567"/>
      <c r="DR23" s="567"/>
      <c r="DS23" s="567"/>
      <c r="DT23" s="567"/>
      <c r="DU23" s="567"/>
      <c r="DV23" s="568"/>
      <c r="DW23" s="331" t="s">
        <v>359</v>
      </c>
      <c r="DX23" s="332"/>
      <c r="DY23" s="332"/>
      <c r="DZ23" s="332"/>
      <c r="EA23" s="332"/>
      <c r="EB23" s="332"/>
      <c r="EC23" s="381"/>
    </row>
    <row r="24" spans="2:133" ht="11.25" customHeight="1">
      <c r="B24" s="555" t="s">
        <v>360</v>
      </c>
      <c r="C24" s="556"/>
      <c r="D24" s="556"/>
      <c r="E24" s="556"/>
      <c r="F24" s="556"/>
      <c r="G24" s="556"/>
      <c r="H24" s="556"/>
      <c r="I24" s="556"/>
      <c r="J24" s="556"/>
      <c r="K24" s="556"/>
      <c r="L24" s="556"/>
      <c r="M24" s="556"/>
      <c r="N24" s="556"/>
      <c r="O24" s="556"/>
      <c r="P24" s="556"/>
      <c r="Q24" s="557"/>
      <c r="R24" s="548">
        <v>642766</v>
      </c>
      <c r="S24" s="337"/>
      <c r="T24" s="337"/>
      <c r="U24" s="337"/>
      <c r="V24" s="337"/>
      <c r="W24" s="337"/>
      <c r="X24" s="337"/>
      <c r="Y24" s="549"/>
      <c r="Z24" s="550">
        <v>2.6</v>
      </c>
      <c r="AA24" s="550"/>
      <c r="AB24" s="550"/>
      <c r="AC24" s="550"/>
      <c r="AD24" s="551" t="s">
        <v>144</v>
      </c>
      <c r="AE24" s="551"/>
      <c r="AF24" s="551"/>
      <c r="AG24" s="551"/>
      <c r="AH24" s="551"/>
      <c r="AI24" s="551"/>
      <c r="AJ24" s="551"/>
      <c r="AK24" s="551"/>
      <c r="AL24" s="558" t="s">
        <v>144</v>
      </c>
      <c r="AM24" s="343"/>
      <c r="AN24" s="343"/>
      <c r="AO24" s="559"/>
      <c r="AP24" s="563" t="s">
        <v>336</v>
      </c>
      <c r="AQ24" s="564"/>
      <c r="AR24" s="564"/>
      <c r="AS24" s="564"/>
      <c r="AT24" s="564"/>
      <c r="AU24" s="564"/>
      <c r="AV24" s="564"/>
      <c r="AW24" s="564"/>
      <c r="AX24" s="564"/>
      <c r="AY24" s="564"/>
      <c r="AZ24" s="564"/>
      <c r="BA24" s="564"/>
      <c r="BB24" s="564"/>
      <c r="BC24" s="564"/>
      <c r="BD24" s="564"/>
      <c r="BE24" s="564"/>
      <c r="BF24" s="565"/>
      <c r="BG24" s="548" t="s">
        <v>144</v>
      </c>
      <c r="BH24" s="337"/>
      <c r="BI24" s="337"/>
      <c r="BJ24" s="337"/>
      <c r="BK24" s="337"/>
      <c r="BL24" s="337"/>
      <c r="BM24" s="337"/>
      <c r="BN24" s="549"/>
      <c r="BO24" s="550" t="s">
        <v>144</v>
      </c>
      <c r="BP24" s="550"/>
      <c r="BQ24" s="550"/>
      <c r="BR24" s="550"/>
      <c r="BS24" s="553" t="s">
        <v>144</v>
      </c>
      <c r="BT24" s="337"/>
      <c r="BU24" s="337"/>
      <c r="BV24" s="337"/>
      <c r="BW24" s="337"/>
      <c r="BX24" s="337"/>
      <c r="BY24" s="337"/>
      <c r="BZ24" s="337"/>
      <c r="CA24" s="337"/>
      <c r="CB24" s="554"/>
      <c r="CD24" s="537" t="s">
        <v>361</v>
      </c>
      <c r="CE24" s="538"/>
      <c r="CF24" s="538"/>
      <c r="CG24" s="538"/>
      <c r="CH24" s="538"/>
      <c r="CI24" s="538"/>
      <c r="CJ24" s="538"/>
      <c r="CK24" s="538"/>
      <c r="CL24" s="538"/>
      <c r="CM24" s="538"/>
      <c r="CN24" s="538"/>
      <c r="CO24" s="538"/>
      <c r="CP24" s="538"/>
      <c r="CQ24" s="539"/>
      <c r="CR24" s="540">
        <v>14536960</v>
      </c>
      <c r="CS24" s="541"/>
      <c r="CT24" s="541"/>
      <c r="CU24" s="541"/>
      <c r="CV24" s="541"/>
      <c r="CW24" s="541"/>
      <c r="CX24" s="541"/>
      <c r="CY24" s="542"/>
      <c r="CZ24" s="569">
        <v>59.7</v>
      </c>
      <c r="DA24" s="570"/>
      <c r="DB24" s="570"/>
      <c r="DC24" s="571"/>
      <c r="DD24" s="572">
        <v>8132099</v>
      </c>
      <c r="DE24" s="541"/>
      <c r="DF24" s="541"/>
      <c r="DG24" s="541"/>
      <c r="DH24" s="541"/>
      <c r="DI24" s="541"/>
      <c r="DJ24" s="541"/>
      <c r="DK24" s="542"/>
      <c r="DL24" s="572">
        <v>8047582</v>
      </c>
      <c r="DM24" s="541"/>
      <c r="DN24" s="541"/>
      <c r="DO24" s="541"/>
      <c r="DP24" s="541"/>
      <c r="DQ24" s="541"/>
      <c r="DR24" s="541"/>
      <c r="DS24" s="541"/>
      <c r="DT24" s="541"/>
      <c r="DU24" s="541"/>
      <c r="DV24" s="542"/>
      <c r="DW24" s="545">
        <v>60.2</v>
      </c>
      <c r="DX24" s="546"/>
      <c r="DY24" s="546"/>
      <c r="DZ24" s="546"/>
      <c r="EA24" s="546"/>
      <c r="EB24" s="546"/>
      <c r="EC24" s="547"/>
    </row>
    <row r="25" spans="2:133" ht="11.25" customHeight="1">
      <c r="B25" s="555" t="s">
        <v>362</v>
      </c>
      <c r="C25" s="556"/>
      <c r="D25" s="556"/>
      <c r="E25" s="556"/>
      <c r="F25" s="556"/>
      <c r="G25" s="556"/>
      <c r="H25" s="556"/>
      <c r="I25" s="556"/>
      <c r="J25" s="556"/>
      <c r="K25" s="556"/>
      <c r="L25" s="556"/>
      <c r="M25" s="556"/>
      <c r="N25" s="556"/>
      <c r="O25" s="556"/>
      <c r="P25" s="556"/>
      <c r="Q25" s="557"/>
      <c r="R25" s="548">
        <v>5295072</v>
      </c>
      <c r="S25" s="337"/>
      <c r="T25" s="337"/>
      <c r="U25" s="337"/>
      <c r="V25" s="337"/>
      <c r="W25" s="337"/>
      <c r="X25" s="337"/>
      <c r="Y25" s="549"/>
      <c r="Z25" s="550">
        <v>21.3</v>
      </c>
      <c r="AA25" s="550"/>
      <c r="AB25" s="550"/>
      <c r="AC25" s="550"/>
      <c r="AD25" s="551" t="s">
        <v>144</v>
      </c>
      <c r="AE25" s="551"/>
      <c r="AF25" s="551"/>
      <c r="AG25" s="551"/>
      <c r="AH25" s="551"/>
      <c r="AI25" s="551"/>
      <c r="AJ25" s="551"/>
      <c r="AK25" s="551"/>
      <c r="AL25" s="558" t="s">
        <v>144</v>
      </c>
      <c r="AM25" s="343"/>
      <c r="AN25" s="343"/>
      <c r="AO25" s="559"/>
      <c r="AP25" s="563" t="s">
        <v>89</v>
      </c>
      <c r="AQ25" s="564"/>
      <c r="AR25" s="564"/>
      <c r="AS25" s="564"/>
      <c r="AT25" s="564"/>
      <c r="AU25" s="564"/>
      <c r="AV25" s="564"/>
      <c r="AW25" s="564"/>
      <c r="AX25" s="564"/>
      <c r="AY25" s="564"/>
      <c r="AZ25" s="564"/>
      <c r="BA25" s="564"/>
      <c r="BB25" s="564"/>
      <c r="BC25" s="564"/>
      <c r="BD25" s="564"/>
      <c r="BE25" s="564"/>
      <c r="BF25" s="565"/>
      <c r="BG25" s="548" t="s">
        <v>144</v>
      </c>
      <c r="BH25" s="337"/>
      <c r="BI25" s="337"/>
      <c r="BJ25" s="337"/>
      <c r="BK25" s="337"/>
      <c r="BL25" s="337"/>
      <c r="BM25" s="337"/>
      <c r="BN25" s="549"/>
      <c r="BO25" s="550" t="s">
        <v>144</v>
      </c>
      <c r="BP25" s="550"/>
      <c r="BQ25" s="550"/>
      <c r="BR25" s="550"/>
      <c r="BS25" s="553" t="s">
        <v>144</v>
      </c>
      <c r="BT25" s="337"/>
      <c r="BU25" s="337"/>
      <c r="BV25" s="337"/>
      <c r="BW25" s="337"/>
      <c r="BX25" s="337"/>
      <c r="BY25" s="337"/>
      <c r="BZ25" s="337"/>
      <c r="CA25" s="337"/>
      <c r="CB25" s="554"/>
      <c r="CD25" s="555" t="s">
        <v>363</v>
      </c>
      <c r="CE25" s="556"/>
      <c r="CF25" s="556"/>
      <c r="CG25" s="556"/>
      <c r="CH25" s="556"/>
      <c r="CI25" s="556"/>
      <c r="CJ25" s="556"/>
      <c r="CK25" s="556"/>
      <c r="CL25" s="556"/>
      <c r="CM25" s="556"/>
      <c r="CN25" s="556"/>
      <c r="CO25" s="556"/>
      <c r="CP25" s="556"/>
      <c r="CQ25" s="557"/>
      <c r="CR25" s="548">
        <v>3548342</v>
      </c>
      <c r="CS25" s="573"/>
      <c r="CT25" s="573"/>
      <c r="CU25" s="573"/>
      <c r="CV25" s="573"/>
      <c r="CW25" s="573"/>
      <c r="CX25" s="573"/>
      <c r="CY25" s="574"/>
      <c r="CZ25" s="575">
        <v>14.6</v>
      </c>
      <c r="DA25" s="576"/>
      <c r="DB25" s="576"/>
      <c r="DC25" s="577"/>
      <c r="DD25" s="553">
        <v>3253602</v>
      </c>
      <c r="DE25" s="573"/>
      <c r="DF25" s="573"/>
      <c r="DG25" s="573"/>
      <c r="DH25" s="573"/>
      <c r="DI25" s="573"/>
      <c r="DJ25" s="573"/>
      <c r="DK25" s="574"/>
      <c r="DL25" s="553">
        <v>3171731</v>
      </c>
      <c r="DM25" s="573"/>
      <c r="DN25" s="573"/>
      <c r="DO25" s="573"/>
      <c r="DP25" s="573"/>
      <c r="DQ25" s="573"/>
      <c r="DR25" s="573"/>
      <c r="DS25" s="573"/>
      <c r="DT25" s="573"/>
      <c r="DU25" s="573"/>
      <c r="DV25" s="574"/>
      <c r="DW25" s="558">
        <v>23.7</v>
      </c>
      <c r="DX25" s="578"/>
      <c r="DY25" s="578"/>
      <c r="DZ25" s="578"/>
      <c r="EA25" s="578"/>
      <c r="EB25" s="578"/>
      <c r="EC25" s="579"/>
    </row>
    <row r="26" spans="2:133" ht="11.25" customHeight="1">
      <c r="B26" s="580" t="s">
        <v>365</v>
      </c>
      <c r="C26" s="581"/>
      <c r="D26" s="581"/>
      <c r="E26" s="581"/>
      <c r="F26" s="581"/>
      <c r="G26" s="581"/>
      <c r="H26" s="581"/>
      <c r="I26" s="581"/>
      <c r="J26" s="581"/>
      <c r="K26" s="581"/>
      <c r="L26" s="581"/>
      <c r="M26" s="581"/>
      <c r="N26" s="581"/>
      <c r="O26" s="581"/>
      <c r="P26" s="581"/>
      <c r="Q26" s="582"/>
      <c r="R26" s="548" t="s">
        <v>144</v>
      </c>
      <c r="S26" s="337"/>
      <c r="T26" s="337"/>
      <c r="U26" s="337"/>
      <c r="V26" s="337"/>
      <c r="W26" s="337"/>
      <c r="X26" s="337"/>
      <c r="Y26" s="549"/>
      <c r="Z26" s="550" t="s">
        <v>144</v>
      </c>
      <c r="AA26" s="550"/>
      <c r="AB26" s="550"/>
      <c r="AC26" s="550"/>
      <c r="AD26" s="551" t="s">
        <v>144</v>
      </c>
      <c r="AE26" s="551"/>
      <c r="AF26" s="551"/>
      <c r="AG26" s="551"/>
      <c r="AH26" s="551"/>
      <c r="AI26" s="551"/>
      <c r="AJ26" s="551"/>
      <c r="AK26" s="551"/>
      <c r="AL26" s="558" t="s">
        <v>144</v>
      </c>
      <c r="AM26" s="343"/>
      <c r="AN26" s="343"/>
      <c r="AO26" s="559"/>
      <c r="AP26" s="563" t="s">
        <v>107</v>
      </c>
      <c r="AQ26" s="583"/>
      <c r="AR26" s="583"/>
      <c r="AS26" s="583"/>
      <c r="AT26" s="583"/>
      <c r="AU26" s="583"/>
      <c r="AV26" s="583"/>
      <c r="AW26" s="583"/>
      <c r="AX26" s="583"/>
      <c r="AY26" s="583"/>
      <c r="AZ26" s="583"/>
      <c r="BA26" s="583"/>
      <c r="BB26" s="583"/>
      <c r="BC26" s="583"/>
      <c r="BD26" s="583"/>
      <c r="BE26" s="583"/>
      <c r="BF26" s="565"/>
      <c r="BG26" s="548" t="s">
        <v>144</v>
      </c>
      <c r="BH26" s="337"/>
      <c r="BI26" s="337"/>
      <c r="BJ26" s="337"/>
      <c r="BK26" s="337"/>
      <c r="BL26" s="337"/>
      <c r="BM26" s="337"/>
      <c r="BN26" s="549"/>
      <c r="BO26" s="550" t="s">
        <v>144</v>
      </c>
      <c r="BP26" s="550"/>
      <c r="BQ26" s="550"/>
      <c r="BR26" s="550"/>
      <c r="BS26" s="553" t="s">
        <v>144</v>
      </c>
      <c r="BT26" s="337"/>
      <c r="BU26" s="337"/>
      <c r="BV26" s="337"/>
      <c r="BW26" s="337"/>
      <c r="BX26" s="337"/>
      <c r="BY26" s="337"/>
      <c r="BZ26" s="337"/>
      <c r="CA26" s="337"/>
      <c r="CB26" s="554"/>
      <c r="CD26" s="555" t="s">
        <v>366</v>
      </c>
      <c r="CE26" s="556"/>
      <c r="CF26" s="556"/>
      <c r="CG26" s="556"/>
      <c r="CH26" s="556"/>
      <c r="CI26" s="556"/>
      <c r="CJ26" s="556"/>
      <c r="CK26" s="556"/>
      <c r="CL26" s="556"/>
      <c r="CM26" s="556"/>
      <c r="CN26" s="556"/>
      <c r="CO26" s="556"/>
      <c r="CP26" s="556"/>
      <c r="CQ26" s="557"/>
      <c r="CR26" s="548">
        <v>2237877</v>
      </c>
      <c r="CS26" s="337"/>
      <c r="CT26" s="337"/>
      <c r="CU26" s="337"/>
      <c r="CV26" s="337"/>
      <c r="CW26" s="337"/>
      <c r="CX26" s="337"/>
      <c r="CY26" s="549"/>
      <c r="CZ26" s="575">
        <v>9.1999999999999993</v>
      </c>
      <c r="DA26" s="576"/>
      <c r="DB26" s="576"/>
      <c r="DC26" s="577"/>
      <c r="DD26" s="553">
        <v>2016706</v>
      </c>
      <c r="DE26" s="337"/>
      <c r="DF26" s="337"/>
      <c r="DG26" s="337"/>
      <c r="DH26" s="337"/>
      <c r="DI26" s="337"/>
      <c r="DJ26" s="337"/>
      <c r="DK26" s="549"/>
      <c r="DL26" s="553" t="s">
        <v>144</v>
      </c>
      <c r="DM26" s="337"/>
      <c r="DN26" s="337"/>
      <c r="DO26" s="337"/>
      <c r="DP26" s="337"/>
      <c r="DQ26" s="337"/>
      <c r="DR26" s="337"/>
      <c r="DS26" s="337"/>
      <c r="DT26" s="337"/>
      <c r="DU26" s="337"/>
      <c r="DV26" s="549"/>
      <c r="DW26" s="558" t="s">
        <v>144</v>
      </c>
      <c r="DX26" s="578"/>
      <c r="DY26" s="578"/>
      <c r="DZ26" s="578"/>
      <c r="EA26" s="578"/>
      <c r="EB26" s="578"/>
      <c r="EC26" s="579"/>
    </row>
    <row r="27" spans="2:133" ht="11.25" customHeight="1">
      <c r="B27" s="555" t="s">
        <v>367</v>
      </c>
      <c r="C27" s="556"/>
      <c r="D27" s="556"/>
      <c r="E27" s="556"/>
      <c r="F27" s="556"/>
      <c r="G27" s="556"/>
      <c r="H27" s="556"/>
      <c r="I27" s="556"/>
      <c r="J27" s="556"/>
      <c r="K27" s="556"/>
      <c r="L27" s="556"/>
      <c r="M27" s="556"/>
      <c r="N27" s="556"/>
      <c r="O27" s="556"/>
      <c r="P27" s="556"/>
      <c r="Q27" s="557"/>
      <c r="R27" s="548">
        <v>1634299</v>
      </c>
      <c r="S27" s="337"/>
      <c r="T27" s="337"/>
      <c r="U27" s="337"/>
      <c r="V27" s="337"/>
      <c r="W27" s="337"/>
      <c r="X27" s="337"/>
      <c r="Y27" s="549"/>
      <c r="Z27" s="550">
        <v>6.6</v>
      </c>
      <c r="AA27" s="550"/>
      <c r="AB27" s="550"/>
      <c r="AC27" s="550"/>
      <c r="AD27" s="551" t="s">
        <v>144</v>
      </c>
      <c r="AE27" s="551"/>
      <c r="AF27" s="551"/>
      <c r="AG27" s="551"/>
      <c r="AH27" s="551"/>
      <c r="AI27" s="551"/>
      <c r="AJ27" s="551"/>
      <c r="AK27" s="551"/>
      <c r="AL27" s="558" t="s">
        <v>144</v>
      </c>
      <c r="AM27" s="343"/>
      <c r="AN27" s="343"/>
      <c r="AO27" s="559"/>
      <c r="AP27" s="555" t="s">
        <v>368</v>
      </c>
      <c r="AQ27" s="556"/>
      <c r="AR27" s="556"/>
      <c r="AS27" s="556"/>
      <c r="AT27" s="556"/>
      <c r="AU27" s="556"/>
      <c r="AV27" s="556"/>
      <c r="AW27" s="556"/>
      <c r="AX27" s="556"/>
      <c r="AY27" s="556"/>
      <c r="AZ27" s="556"/>
      <c r="BA27" s="556"/>
      <c r="BB27" s="556"/>
      <c r="BC27" s="556"/>
      <c r="BD27" s="556"/>
      <c r="BE27" s="556"/>
      <c r="BF27" s="557"/>
      <c r="BG27" s="548">
        <v>6532808</v>
      </c>
      <c r="BH27" s="337"/>
      <c r="BI27" s="337"/>
      <c r="BJ27" s="337"/>
      <c r="BK27" s="337"/>
      <c r="BL27" s="337"/>
      <c r="BM27" s="337"/>
      <c r="BN27" s="549"/>
      <c r="BO27" s="550">
        <v>100</v>
      </c>
      <c r="BP27" s="550"/>
      <c r="BQ27" s="550"/>
      <c r="BR27" s="550"/>
      <c r="BS27" s="553">
        <v>54660</v>
      </c>
      <c r="BT27" s="337"/>
      <c r="BU27" s="337"/>
      <c r="BV27" s="337"/>
      <c r="BW27" s="337"/>
      <c r="BX27" s="337"/>
      <c r="BY27" s="337"/>
      <c r="BZ27" s="337"/>
      <c r="CA27" s="337"/>
      <c r="CB27" s="554"/>
      <c r="CD27" s="555" t="s">
        <v>369</v>
      </c>
      <c r="CE27" s="556"/>
      <c r="CF27" s="556"/>
      <c r="CG27" s="556"/>
      <c r="CH27" s="556"/>
      <c r="CI27" s="556"/>
      <c r="CJ27" s="556"/>
      <c r="CK27" s="556"/>
      <c r="CL27" s="556"/>
      <c r="CM27" s="556"/>
      <c r="CN27" s="556"/>
      <c r="CO27" s="556"/>
      <c r="CP27" s="556"/>
      <c r="CQ27" s="557"/>
      <c r="CR27" s="548">
        <v>8583027</v>
      </c>
      <c r="CS27" s="573"/>
      <c r="CT27" s="573"/>
      <c r="CU27" s="573"/>
      <c r="CV27" s="573"/>
      <c r="CW27" s="573"/>
      <c r="CX27" s="573"/>
      <c r="CY27" s="574"/>
      <c r="CZ27" s="575">
        <v>35.299999999999997</v>
      </c>
      <c r="DA27" s="576"/>
      <c r="DB27" s="576"/>
      <c r="DC27" s="577"/>
      <c r="DD27" s="553">
        <v>2500357</v>
      </c>
      <c r="DE27" s="573"/>
      <c r="DF27" s="573"/>
      <c r="DG27" s="573"/>
      <c r="DH27" s="573"/>
      <c r="DI27" s="573"/>
      <c r="DJ27" s="573"/>
      <c r="DK27" s="574"/>
      <c r="DL27" s="553">
        <v>2497711</v>
      </c>
      <c r="DM27" s="573"/>
      <c r="DN27" s="573"/>
      <c r="DO27" s="573"/>
      <c r="DP27" s="573"/>
      <c r="DQ27" s="573"/>
      <c r="DR27" s="573"/>
      <c r="DS27" s="573"/>
      <c r="DT27" s="573"/>
      <c r="DU27" s="573"/>
      <c r="DV27" s="574"/>
      <c r="DW27" s="558">
        <v>18.7</v>
      </c>
      <c r="DX27" s="578"/>
      <c r="DY27" s="578"/>
      <c r="DZ27" s="578"/>
      <c r="EA27" s="578"/>
      <c r="EB27" s="578"/>
      <c r="EC27" s="579"/>
    </row>
    <row r="28" spans="2:133" ht="11.25" customHeight="1">
      <c r="B28" s="555" t="s">
        <v>370</v>
      </c>
      <c r="C28" s="556"/>
      <c r="D28" s="556"/>
      <c r="E28" s="556"/>
      <c r="F28" s="556"/>
      <c r="G28" s="556"/>
      <c r="H28" s="556"/>
      <c r="I28" s="556"/>
      <c r="J28" s="556"/>
      <c r="K28" s="556"/>
      <c r="L28" s="556"/>
      <c r="M28" s="556"/>
      <c r="N28" s="556"/>
      <c r="O28" s="556"/>
      <c r="P28" s="556"/>
      <c r="Q28" s="557"/>
      <c r="R28" s="548">
        <v>93441</v>
      </c>
      <c r="S28" s="337"/>
      <c r="T28" s="337"/>
      <c r="U28" s="337"/>
      <c r="V28" s="337"/>
      <c r="W28" s="337"/>
      <c r="X28" s="337"/>
      <c r="Y28" s="549"/>
      <c r="Z28" s="550">
        <v>0.4</v>
      </c>
      <c r="AA28" s="550"/>
      <c r="AB28" s="550"/>
      <c r="AC28" s="550"/>
      <c r="AD28" s="551">
        <v>14569</v>
      </c>
      <c r="AE28" s="551"/>
      <c r="AF28" s="551"/>
      <c r="AG28" s="551"/>
      <c r="AH28" s="551"/>
      <c r="AI28" s="551"/>
      <c r="AJ28" s="551"/>
      <c r="AK28" s="551"/>
      <c r="AL28" s="558">
        <v>0.1</v>
      </c>
      <c r="AM28" s="343"/>
      <c r="AN28" s="343"/>
      <c r="AO28" s="559"/>
      <c r="AP28" s="560"/>
      <c r="AQ28" s="561"/>
      <c r="AR28" s="561"/>
      <c r="AS28" s="561"/>
      <c r="AT28" s="561"/>
      <c r="AU28" s="561"/>
      <c r="AV28" s="561"/>
      <c r="AW28" s="561"/>
      <c r="AX28" s="561"/>
      <c r="AY28" s="561"/>
      <c r="AZ28" s="561"/>
      <c r="BA28" s="561"/>
      <c r="BB28" s="561"/>
      <c r="BC28" s="561"/>
      <c r="BD28" s="561"/>
      <c r="BE28" s="561"/>
      <c r="BF28" s="562"/>
      <c r="BG28" s="548"/>
      <c r="BH28" s="337"/>
      <c r="BI28" s="337"/>
      <c r="BJ28" s="337"/>
      <c r="BK28" s="337"/>
      <c r="BL28" s="337"/>
      <c r="BM28" s="337"/>
      <c r="BN28" s="549"/>
      <c r="BO28" s="550"/>
      <c r="BP28" s="550"/>
      <c r="BQ28" s="550"/>
      <c r="BR28" s="550"/>
      <c r="BS28" s="551"/>
      <c r="BT28" s="551"/>
      <c r="BU28" s="551"/>
      <c r="BV28" s="551"/>
      <c r="BW28" s="551"/>
      <c r="BX28" s="551"/>
      <c r="BY28" s="551"/>
      <c r="BZ28" s="551"/>
      <c r="CA28" s="551"/>
      <c r="CB28" s="552"/>
      <c r="CD28" s="555" t="s">
        <v>167</v>
      </c>
      <c r="CE28" s="556"/>
      <c r="CF28" s="556"/>
      <c r="CG28" s="556"/>
      <c r="CH28" s="556"/>
      <c r="CI28" s="556"/>
      <c r="CJ28" s="556"/>
      <c r="CK28" s="556"/>
      <c r="CL28" s="556"/>
      <c r="CM28" s="556"/>
      <c r="CN28" s="556"/>
      <c r="CO28" s="556"/>
      <c r="CP28" s="556"/>
      <c r="CQ28" s="557"/>
      <c r="CR28" s="548">
        <v>2405591</v>
      </c>
      <c r="CS28" s="337"/>
      <c r="CT28" s="337"/>
      <c r="CU28" s="337"/>
      <c r="CV28" s="337"/>
      <c r="CW28" s="337"/>
      <c r="CX28" s="337"/>
      <c r="CY28" s="549"/>
      <c r="CZ28" s="575">
        <v>9.9</v>
      </c>
      <c r="DA28" s="576"/>
      <c r="DB28" s="576"/>
      <c r="DC28" s="577"/>
      <c r="DD28" s="553">
        <v>2378140</v>
      </c>
      <c r="DE28" s="337"/>
      <c r="DF28" s="337"/>
      <c r="DG28" s="337"/>
      <c r="DH28" s="337"/>
      <c r="DI28" s="337"/>
      <c r="DJ28" s="337"/>
      <c r="DK28" s="549"/>
      <c r="DL28" s="553">
        <v>2378140</v>
      </c>
      <c r="DM28" s="337"/>
      <c r="DN28" s="337"/>
      <c r="DO28" s="337"/>
      <c r="DP28" s="337"/>
      <c r="DQ28" s="337"/>
      <c r="DR28" s="337"/>
      <c r="DS28" s="337"/>
      <c r="DT28" s="337"/>
      <c r="DU28" s="337"/>
      <c r="DV28" s="549"/>
      <c r="DW28" s="558">
        <v>17.8</v>
      </c>
      <c r="DX28" s="578"/>
      <c r="DY28" s="578"/>
      <c r="DZ28" s="578"/>
      <c r="EA28" s="578"/>
      <c r="EB28" s="578"/>
      <c r="EC28" s="579"/>
    </row>
    <row r="29" spans="2:133" ht="11.25" customHeight="1">
      <c r="B29" s="555" t="s">
        <v>371</v>
      </c>
      <c r="C29" s="556"/>
      <c r="D29" s="556"/>
      <c r="E29" s="556"/>
      <c r="F29" s="556"/>
      <c r="G29" s="556"/>
      <c r="H29" s="556"/>
      <c r="I29" s="556"/>
      <c r="J29" s="556"/>
      <c r="K29" s="556"/>
      <c r="L29" s="556"/>
      <c r="M29" s="556"/>
      <c r="N29" s="556"/>
      <c r="O29" s="556"/>
      <c r="P29" s="556"/>
      <c r="Q29" s="557"/>
      <c r="R29" s="548">
        <v>62868</v>
      </c>
      <c r="S29" s="337"/>
      <c r="T29" s="337"/>
      <c r="U29" s="337"/>
      <c r="V29" s="337"/>
      <c r="W29" s="337"/>
      <c r="X29" s="337"/>
      <c r="Y29" s="549"/>
      <c r="Z29" s="550">
        <v>0.3</v>
      </c>
      <c r="AA29" s="550"/>
      <c r="AB29" s="550"/>
      <c r="AC29" s="550"/>
      <c r="AD29" s="551" t="s">
        <v>144</v>
      </c>
      <c r="AE29" s="551"/>
      <c r="AF29" s="551"/>
      <c r="AG29" s="551"/>
      <c r="AH29" s="551"/>
      <c r="AI29" s="551"/>
      <c r="AJ29" s="551"/>
      <c r="AK29" s="551"/>
      <c r="AL29" s="558" t="s">
        <v>144</v>
      </c>
      <c r="AM29" s="343"/>
      <c r="AN29" s="343"/>
      <c r="AO29" s="559"/>
      <c r="AP29" s="331" t="s">
        <v>289</v>
      </c>
      <c r="AQ29" s="332"/>
      <c r="AR29" s="332"/>
      <c r="AS29" s="332"/>
      <c r="AT29" s="332"/>
      <c r="AU29" s="332"/>
      <c r="AV29" s="332"/>
      <c r="AW29" s="332"/>
      <c r="AX29" s="332"/>
      <c r="AY29" s="332"/>
      <c r="AZ29" s="332"/>
      <c r="BA29" s="332"/>
      <c r="BB29" s="332"/>
      <c r="BC29" s="332"/>
      <c r="BD29" s="332"/>
      <c r="BE29" s="332"/>
      <c r="BF29" s="381"/>
      <c r="BG29" s="331" t="s">
        <v>375</v>
      </c>
      <c r="BH29" s="584"/>
      <c r="BI29" s="584"/>
      <c r="BJ29" s="584"/>
      <c r="BK29" s="584"/>
      <c r="BL29" s="584"/>
      <c r="BM29" s="584"/>
      <c r="BN29" s="584"/>
      <c r="BO29" s="584"/>
      <c r="BP29" s="584"/>
      <c r="BQ29" s="585"/>
      <c r="BR29" s="331" t="s">
        <v>227</v>
      </c>
      <c r="BS29" s="584"/>
      <c r="BT29" s="584"/>
      <c r="BU29" s="584"/>
      <c r="BV29" s="584"/>
      <c r="BW29" s="584"/>
      <c r="BX29" s="584"/>
      <c r="BY29" s="584"/>
      <c r="BZ29" s="584"/>
      <c r="CA29" s="584"/>
      <c r="CB29" s="585"/>
      <c r="CD29" s="519" t="s">
        <v>372</v>
      </c>
      <c r="CE29" s="442"/>
      <c r="CF29" s="555" t="s">
        <v>26</v>
      </c>
      <c r="CG29" s="556"/>
      <c r="CH29" s="556"/>
      <c r="CI29" s="556"/>
      <c r="CJ29" s="556"/>
      <c r="CK29" s="556"/>
      <c r="CL29" s="556"/>
      <c r="CM29" s="556"/>
      <c r="CN29" s="556"/>
      <c r="CO29" s="556"/>
      <c r="CP29" s="556"/>
      <c r="CQ29" s="557"/>
      <c r="CR29" s="548">
        <v>2405010</v>
      </c>
      <c r="CS29" s="573"/>
      <c r="CT29" s="573"/>
      <c r="CU29" s="573"/>
      <c r="CV29" s="573"/>
      <c r="CW29" s="573"/>
      <c r="CX29" s="573"/>
      <c r="CY29" s="574"/>
      <c r="CZ29" s="575">
        <v>9.9</v>
      </c>
      <c r="DA29" s="576"/>
      <c r="DB29" s="576"/>
      <c r="DC29" s="577"/>
      <c r="DD29" s="553">
        <v>2377559</v>
      </c>
      <c r="DE29" s="573"/>
      <c r="DF29" s="573"/>
      <c r="DG29" s="573"/>
      <c r="DH29" s="573"/>
      <c r="DI29" s="573"/>
      <c r="DJ29" s="573"/>
      <c r="DK29" s="574"/>
      <c r="DL29" s="553">
        <v>2377559</v>
      </c>
      <c r="DM29" s="573"/>
      <c r="DN29" s="573"/>
      <c r="DO29" s="573"/>
      <c r="DP29" s="573"/>
      <c r="DQ29" s="573"/>
      <c r="DR29" s="573"/>
      <c r="DS29" s="573"/>
      <c r="DT29" s="573"/>
      <c r="DU29" s="573"/>
      <c r="DV29" s="574"/>
      <c r="DW29" s="558">
        <v>17.8</v>
      </c>
      <c r="DX29" s="578"/>
      <c r="DY29" s="578"/>
      <c r="DZ29" s="578"/>
      <c r="EA29" s="578"/>
      <c r="EB29" s="578"/>
      <c r="EC29" s="579"/>
    </row>
    <row r="30" spans="2:133" ht="11.25" customHeight="1">
      <c r="B30" s="555" t="s">
        <v>378</v>
      </c>
      <c r="C30" s="556"/>
      <c r="D30" s="556"/>
      <c r="E30" s="556"/>
      <c r="F30" s="556"/>
      <c r="G30" s="556"/>
      <c r="H30" s="556"/>
      <c r="I30" s="556"/>
      <c r="J30" s="556"/>
      <c r="K30" s="556"/>
      <c r="L30" s="556"/>
      <c r="M30" s="556"/>
      <c r="N30" s="556"/>
      <c r="O30" s="556"/>
      <c r="P30" s="556"/>
      <c r="Q30" s="557"/>
      <c r="R30" s="548">
        <v>37848</v>
      </c>
      <c r="S30" s="337"/>
      <c r="T30" s="337"/>
      <c r="U30" s="337"/>
      <c r="V30" s="337"/>
      <c r="W30" s="337"/>
      <c r="X30" s="337"/>
      <c r="Y30" s="549"/>
      <c r="Z30" s="550">
        <v>0.2</v>
      </c>
      <c r="AA30" s="550"/>
      <c r="AB30" s="550"/>
      <c r="AC30" s="550"/>
      <c r="AD30" s="551" t="s">
        <v>144</v>
      </c>
      <c r="AE30" s="551"/>
      <c r="AF30" s="551"/>
      <c r="AG30" s="551"/>
      <c r="AH30" s="551"/>
      <c r="AI30" s="551"/>
      <c r="AJ30" s="551"/>
      <c r="AK30" s="551"/>
      <c r="AL30" s="558" t="s">
        <v>144</v>
      </c>
      <c r="AM30" s="343"/>
      <c r="AN30" s="343"/>
      <c r="AO30" s="559"/>
      <c r="AP30" s="511" t="s">
        <v>318</v>
      </c>
      <c r="AQ30" s="512"/>
      <c r="AR30" s="512"/>
      <c r="AS30" s="512"/>
      <c r="AT30" s="597" t="s">
        <v>129</v>
      </c>
      <c r="AU30" s="45"/>
      <c r="AV30" s="45"/>
      <c r="AW30" s="45"/>
      <c r="AX30" s="537" t="s">
        <v>256</v>
      </c>
      <c r="AY30" s="538"/>
      <c r="AZ30" s="538"/>
      <c r="BA30" s="538"/>
      <c r="BB30" s="538"/>
      <c r="BC30" s="538"/>
      <c r="BD30" s="538"/>
      <c r="BE30" s="538"/>
      <c r="BF30" s="539"/>
      <c r="BG30" s="586">
        <v>98.9</v>
      </c>
      <c r="BH30" s="587"/>
      <c r="BI30" s="587"/>
      <c r="BJ30" s="587"/>
      <c r="BK30" s="587"/>
      <c r="BL30" s="587"/>
      <c r="BM30" s="546">
        <v>95.9</v>
      </c>
      <c r="BN30" s="587"/>
      <c r="BO30" s="587"/>
      <c r="BP30" s="587"/>
      <c r="BQ30" s="588"/>
      <c r="BR30" s="586">
        <v>98.9</v>
      </c>
      <c r="BS30" s="587"/>
      <c r="BT30" s="587"/>
      <c r="BU30" s="587"/>
      <c r="BV30" s="587"/>
      <c r="BW30" s="587"/>
      <c r="BX30" s="546">
        <v>95.4</v>
      </c>
      <c r="BY30" s="587"/>
      <c r="BZ30" s="587"/>
      <c r="CA30" s="587"/>
      <c r="CB30" s="588"/>
      <c r="CD30" s="520"/>
      <c r="CE30" s="445"/>
      <c r="CF30" s="555" t="s">
        <v>380</v>
      </c>
      <c r="CG30" s="556"/>
      <c r="CH30" s="556"/>
      <c r="CI30" s="556"/>
      <c r="CJ30" s="556"/>
      <c r="CK30" s="556"/>
      <c r="CL30" s="556"/>
      <c r="CM30" s="556"/>
      <c r="CN30" s="556"/>
      <c r="CO30" s="556"/>
      <c r="CP30" s="556"/>
      <c r="CQ30" s="557"/>
      <c r="CR30" s="548">
        <v>2161575</v>
      </c>
      <c r="CS30" s="337"/>
      <c r="CT30" s="337"/>
      <c r="CU30" s="337"/>
      <c r="CV30" s="337"/>
      <c r="CW30" s="337"/>
      <c r="CX30" s="337"/>
      <c r="CY30" s="549"/>
      <c r="CZ30" s="575">
        <v>8.9</v>
      </c>
      <c r="DA30" s="576"/>
      <c r="DB30" s="576"/>
      <c r="DC30" s="577"/>
      <c r="DD30" s="553">
        <v>2139103</v>
      </c>
      <c r="DE30" s="337"/>
      <c r="DF30" s="337"/>
      <c r="DG30" s="337"/>
      <c r="DH30" s="337"/>
      <c r="DI30" s="337"/>
      <c r="DJ30" s="337"/>
      <c r="DK30" s="549"/>
      <c r="DL30" s="553">
        <v>2139103</v>
      </c>
      <c r="DM30" s="337"/>
      <c r="DN30" s="337"/>
      <c r="DO30" s="337"/>
      <c r="DP30" s="337"/>
      <c r="DQ30" s="337"/>
      <c r="DR30" s="337"/>
      <c r="DS30" s="337"/>
      <c r="DT30" s="337"/>
      <c r="DU30" s="337"/>
      <c r="DV30" s="549"/>
      <c r="DW30" s="558">
        <v>16</v>
      </c>
      <c r="DX30" s="578"/>
      <c r="DY30" s="578"/>
      <c r="DZ30" s="578"/>
      <c r="EA30" s="578"/>
      <c r="EB30" s="578"/>
      <c r="EC30" s="579"/>
    </row>
    <row r="31" spans="2:133" ht="11.25" customHeight="1">
      <c r="B31" s="555" t="s">
        <v>382</v>
      </c>
      <c r="C31" s="556"/>
      <c r="D31" s="556"/>
      <c r="E31" s="556"/>
      <c r="F31" s="556"/>
      <c r="G31" s="556"/>
      <c r="H31" s="556"/>
      <c r="I31" s="556"/>
      <c r="J31" s="556"/>
      <c r="K31" s="556"/>
      <c r="L31" s="556"/>
      <c r="M31" s="556"/>
      <c r="N31" s="556"/>
      <c r="O31" s="556"/>
      <c r="P31" s="556"/>
      <c r="Q31" s="557"/>
      <c r="R31" s="548">
        <v>248202</v>
      </c>
      <c r="S31" s="337"/>
      <c r="T31" s="337"/>
      <c r="U31" s="337"/>
      <c r="V31" s="337"/>
      <c r="W31" s="337"/>
      <c r="X31" s="337"/>
      <c r="Y31" s="549"/>
      <c r="Z31" s="550">
        <v>1</v>
      </c>
      <c r="AA31" s="550"/>
      <c r="AB31" s="550"/>
      <c r="AC31" s="550"/>
      <c r="AD31" s="551" t="s">
        <v>144</v>
      </c>
      <c r="AE31" s="551"/>
      <c r="AF31" s="551"/>
      <c r="AG31" s="551"/>
      <c r="AH31" s="551"/>
      <c r="AI31" s="551"/>
      <c r="AJ31" s="551"/>
      <c r="AK31" s="551"/>
      <c r="AL31" s="558" t="s">
        <v>144</v>
      </c>
      <c r="AM31" s="343"/>
      <c r="AN31" s="343"/>
      <c r="AO31" s="559"/>
      <c r="AP31" s="596"/>
      <c r="AQ31" s="498"/>
      <c r="AR31" s="498"/>
      <c r="AS31" s="498"/>
      <c r="AT31" s="598"/>
      <c r="AU31" s="8" t="s">
        <v>384</v>
      </c>
      <c r="AV31" s="8"/>
      <c r="AW31" s="8"/>
      <c r="AX31" s="555" t="s">
        <v>120</v>
      </c>
      <c r="AY31" s="556"/>
      <c r="AZ31" s="556"/>
      <c r="BA31" s="556"/>
      <c r="BB31" s="556"/>
      <c r="BC31" s="556"/>
      <c r="BD31" s="556"/>
      <c r="BE31" s="556"/>
      <c r="BF31" s="557"/>
      <c r="BG31" s="595">
        <v>98.8</v>
      </c>
      <c r="BH31" s="573"/>
      <c r="BI31" s="573"/>
      <c r="BJ31" s="573"/>
      <c r="BK31" s="573"/>
      <c r="BL31" s="573"/>
      <c r="BM31" s="343">
        <v>96</v>
      </c>
      <c r="BN31" s="593"/>
      <c r="BO31" s="593"/>
      <c r="BP31" s="593"/>
      <c r="BQ31" s="594"/>
      <c r="BR31" s="595">
        <v>98.8</v>
      </c>
      <c r="BS31" s="573"/>
      <c r="BT31" s="573"/>
      <c r="BU31" s="573"/>
      <c r="BV31" s="573"/>
      <c r="BW31" s="573"/>
      <c r="BX31" s="343">
        <v>95.6</v>
      </c>
      <c r="BY31" s="593"/>
      <c r="BZ31" s="593"/>
      <c r="CA31" s="593"/>
      <c r="CB31" s="594"/>
      <c r="CD31" s="520"/>
      <c r="CE31" s="445"/>
      <c r="CF31" s="555" t="s">
        <v>57</v>
      </c>
      <c r="CG31" s="556"/>
      <c r="CH31" s="556"/>
      <c r="CI31" s="556"/>
      <c r="CJ31" s="556"/>
      <c r="CK31" s="556"/>
      <c r="CL31" s="556"/>
      <c r="CM31" s="556"/>
      <c r="CN31" s="556"/>
      <c r="CO31" s="556"/>
      <c r="CP31" s="556"/>
      <c r="CQ31" s="557"/>
      <c r="CR31" s="548">
        <v>243435</v>
      </c>
      <c r="CS31" s="573"/>
      <c r="CT31" s="573"/>
      <c r="CU31" s="573"/>
      <c r="CV31" s="573"/>
      <c r="CW31" s="573"/>
      <c r="CX31" s="573"/>
      <c r="CY31" s="574"/>
      <c r="CZ31" s="575">
        <v>1</v>
      </c>
      <c r="DA31" s="576"/>
      <c r="DB31" s="576"/>
      <c r="DC31" s="577"/>
      <c r="DD31" s="553">
        <v>238456</v>
      </c>
      <c r="DE31" s="573"/>
      <c r="DF31" s="573"/>
      <c r="DG31" s="573"/>
      <c r="DH31" s="573"/>
      <c r="DI31" s="573"/>
      <c r="DJ31" s="573"/>
      <c r="DK31" s="574"/>
      <c r="DL31" s="553">
        <v>238456</v>
      </c>
      <c r="DM31" s="573"/>
      <c r="DN31" s="573"/>
      <c r="DO31" s="573"/>
      <c r="DP31" s="573"/>
      <c r="DQ31" s="573"/>
      <c r="DR31" s="573"/>
      <c r="DS31" s="573"/>
      <c r="DT31" s="573"/>
      <c r="DU31" s="573"/>
      <c r="DV31" s="574"/>
      <c r="DW31" s="558">
        <v>1.8</v>
      </c>
      <c r="DX31" s="578"/>
      <c r="DY31" s="578"/>
      <c r="DZ31" s="578"/>
      <c r="EA31" s="578"/>
      <c r="EB31" s="578"/>
      <c r="EC31" s="579"/>
    </row>
    <row r="32" spans="2:133" ht="11.25" customHeight="1">
      <c r="B32" s="555" t="s">
        <v>260</v>
      </c>
      <c r="C32" s="556"/>
      <c r="D32" s="556"/>
      <c r="E32" s="556"/>
      <c r="F32" s="556"/>
      <c r="G32" s="556"/>
      <c r="H32" s="556"/>
      <c r="I32" s="556"/>
      <c r="J32" s="556"/>
      <c r="K32" s="556"/>
      <c r="L32" s="556"/>
      <c r="M32" s="556"/>
      <c r="N32" s="556"/>
      <c r="O32" s="556"/>
      <c r="P32" s="556"/>
      <c r="Q32" s="557"/>
      <c r="R32" s="548">
        <v>415296</v>
      </c>
      <c r="S32" s="337"/>
      <c r="T32" s="337"/>
      <c r="U32" s="337"/>
      <c r="V32" s="337"/>
      <c r="W32" s="337"/>
      <c r="X32" s="337"/>
      <c r="Y32" s="549"/>
      <c r="Z32" s="550">
        <v>1.7</v>
      </c>
      <c r="AA32" s="550"/>
      <c r="AB32" s="550"/>
      <c r="AC32" s="550"/>
      <c r="AD32" s="551">
        <v>970</v>
      </c>
      <c r="AE32" s="551"/>
      <c r="AF32" s="551"/>
      <c r="AG32" s="551"/>
      <c r="AH32" s="551"/>
      <c r="AI32" s="551"/>
      <c r="AJ32" s="551"/>
      <c r="AK32" s="551"/>
      <c r="AL32" s="558">
        <v>0</v>
      </c>
      <c r="AM32" s="343"/>
      <c r="AN32" s="343"/>
      <c r="AO32" s="559"/>
      <c r="AP32" s="514"/>
      <c r="AQ32" s="515"/>
      <c r="AR32" s="515"/>
      <c r="AS32" s="515"/>
      <c r="AT32" s="599"/>
      <c r="AU32" s="46"/>
      <c r="AV32" s="46"/>
      <c r="AW32" s="46"/>
      <c r="AX32" s="560" t="s">
        <v>385</v>
      </c>
      <c r="AY32" s="561"/>
      <c r="AZ32" s="561"/>
      <c r="BA32" s="561"/>
      <c r="BB32" s="561"/>
      <c r="BC32" s="561"/>
      <c r="BD32" s="561"/>
      <c r="BE32" s="561"/>
      <c r="BF32" s="562"/>
      <c r="BG32" s="589">
        <v>99</v>
      </c>
      <c r="BH32" s="590"/>
      <c r="BI32" s="590"/>
      <c r="BJ32" s="590"/>
      <c r="BK32" s="590"/>
      <c r="BL32" s="590"/>
      <c r="BM32" s="591">
        <v>95.3</v>
      </c>
      <c r="BN32" s="590"/>
      <c r="BO32" s="590"/>
      <c r="BP32" s="590"/>
      <c r="BQ32" s="592"/>
      <c r="BR32" s="589">
        <v>98.8</v>
      </c>
      <c r="BS32" s="590"/>
      <c r="BT32" s="590"/>
      <c r="BU32" s="590"/>
      <c r="BV32" s="590"/>
      <c r="BW32" s="590"/>
      <c r="BX32" s="591">
        <v>94.7</v>
      </c>
      <c r="BY32" s="590"/>
      <c r="BZ32" s="590"/>
      <c r="CA32" s="590"/>
      <c r="CB32" s="592"/>
      <c r="CD32" s="521"/>
      <c r="CE32" s="523"/>
      <c r="CF32" s="555" t="s">
        <v>386</v>
      </c>
      <c r="CG32" s="556"/>
      <c r="CH32" s="556"/>
      <c r="CI32" s="556"/>
      <c r="CJ32" s="556"/>
      <c r="CK32" s="556"/>
      <c r="CL32" s="556"/>
      <c r="CM32" s="556"/>
      <c r="CN32" s="556"/>
      <c r="CO32" s="556"/>
      <c r="CP32" s="556"/>
      <c r="CQ32" s="557"/>
      <c r="CR32" s="548">
        <v>581</v>
      </c>
      <c r="CS32" s="337"/>
      <c r="CT32" s="337"/>
      <c r="CU32" s="337"/>
      <c r="CV32" s="337"/>
      <c r="CW32" s="337"/>
      <c r="CX32" s="337"/>
      <c r="CY32" s="549"/>
      <c r="CZ32" s="575">
        <v>0</v>
      </c>
      <c r="DA32" s="576"/>
      <c r="DB32" s="576"/>
      <c r="DC32" s="577"/>
      <c r="DD32" s="553">
        <v>581</v>
      </c>
      <c r="DE32" s="337"/>
      <c r="DF32" s="337"/>
      <c r="DG32" s="337"/>
      <c r="DH32" s="337"/>
      <c r="DI32" s="337"/>
      <c r="DJ32" s="337"/>
      <c r="DK32" s="549"/>
      <c r="DL32" s="553">
        <v>581</v>
      </c>
      <c r="DM32" s="337"/>
      <c r="DN32" s="337"/>
      <c r="DO32" s="337"/>
      <c r="DP32" s="337"/>
      <c r="DQ32" s="337"/>
      <c r="DR32" s="337"/>
      <c r="DS32" s="337"/>
      <c r="DT32" s="337"/>
      <c r="DU32" s="337"/>
      <c r="DV32" s="549"/>
      <c r="DW32" s="558">
        <v>0</v>
      </c>
      <c r="DX32" s="578"/>
      <c r="DY32" s="578"/>
      <c r="DZ32" s="578"/>
      <c r="EA32" s="578"/>
      <c r="EB32" s="578"/>
      <c r="EC32" s="579"/>
    </row>
    <row r="33" spans="2:133" ht="11.25" customHeight="1">
      <c r="B33" s="555" t="s">
        <v>364</v>
      </c>
      <c r="C33" s="556"/>
      <c r="D33" s="556"/>
      <c r="E33" s="556"/>
      <c r="F33" s="556"/>
      <c r="G33" s="556"/>
      <c r="H33" s="556"/>
      <c r="I33" s="556"/>
      <c r="J33" s="556"/>
      <c r="K33" s="556"/>
      <c r="L33" s="556"/>
      <c r="M33" s="556"/>
      <c r="N33" s="556"/>
      <c r="O33" s="556"/>
      <c r="P33" s="556"/>
      <c r="Q33" s="557"/>
      <c r="R33" s="548">
        <v>1901210</v>
      </c>
      <c r="S33" s="337"/>
      <c r="T33" s="337"/>
      <c r="U33" s="337"/>
      <c r="V33" s="337"/>
      <c r="W33" s="337"/>
      <c r="X33" s="337"/>
      <c r="Y33" s="549"/>
      <c r="Z33" s="550">
        <v>7.7</v>
      </c>
      <c r="AA33" s="550"/>
      <c r="AB33" s="550"/>
      <c r="AC33" s="550"/>
      <c r="AD33" s="551" t="s">
        <v>144</v>
      </c>
      <c r="AE33" s="551"/>
      <c r="AF33" s="551"/>
      <c r="AG33" s="551"/>
      <c r="AH33" s="551"/>
      <c r="AI33" s="551"/>
      <c r="AJ33" s="551"/>
      <c r="AK33" s="551"/>
      <c r="AL33" s="558" t="s">
        <v>144</v>
      </c>
      <c r="AM33" s="343"/>
      <c r="AN33" s="343"/>
      <c r="AO33" s="559"/>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5" t="s">
        <v>387</v>
      </c>
      <c r="CE33" s="556"/>
      <c r="CF33" s="556"/>
      <c r="CG33" s="556"/>
      <c r="CH33" s="556"/>
      <c r="CI33" s="556"/>
      <c r="CJ33" s="556"/>
      <c r="CK33" s="556"/>
      <c r="CL33" s="556"/>
      <c r="CM33" s="556"/>
      <c r="CN33" s="556"/>
      <c r="CO33" s="556"/>
      <c r="CP33" s="556"/>
      <c r="CQ33" s="557"/>
      <c r="CR33" s="548">
        <v>7821590</v>
      </c>
      <c r="CS33" s="573"/>
      <c r="CT33" s="573"/>
      <c r="CU33" s="573"/>
      <c r="CV33" s="573"/>
      <c r="CW33" s="573"/>
      <c r="CX33" s="573"/>
      <c r="CY33" s="574"/>
      <c r="CZ33" s="575">
        <v>32.1</v>
      </c>
      <c r="DA33" s="576"/>
      <c r="DB33" s="576"/>
      <c r="DC33" s="577"/>
      <c r="DD33" s="553">
        <v>6140625</v>
      </c>
      <c r="DE33" s="573"/>
      <c r="DF33" s="573"/>
      <c r="DG33" s="573"/>
      <c r="DH33" s="573"/>
      <c r="DI33" s="573"/>
      <c r="DJ33" s="573"/>
      <c r="DK33" s="574"/>
      <c r="DL33" s="553">
        <v>4785535</v>
      </c>
      <c r="DM33" s="573"/>
      <c r="DN33" s="573"/>
      <c r="DO33" s="573"/>
      <c r="DP33" s="573"/>
      <c r="DQ33" s="573"/>
      <c r="DR33" s="573"/>
      <c r="DS33" s="573"/>
      <c r="DT33" s="573"/>
      <c r="DU33" s="573"/>
      <c r="DV33" s="574"/>
      <c r="DW33" s="558">
        <v>35.799999999999997</v>
      </c>
      <c r="DX33" s="578"/>
      <c r="DY33" s="578"/>
      <c r="DZ33" s="578"/>
      <c r="EA33" s="578"/>
      <c r="EB33" s="578"/>
      <c r="EC33" s="579"/>
    </row>
    <row r="34" spans="2:133" ht="11.25" customHeight="1">
      <c r="B34" s="555" t="s">
        <v>388</v>
      </c>
      <c r="C34" s="556"/>
      <c r="D34" s="556"/>
      <c r="E34" s="556"/>
      <c r="F34" s="556"/>
      <c r="G34" s="556"/>
      <c r="H34" s="556"/>
      <c r="I34" s="556"/>
      <c r="J34" s="556"/>
      <c r="K34" s="556"/>
      <c r="L34" s="556"/>
      <c r="M34" s="556"/>
      <c r="N34" s="556"/>
      <c r="O34" s="556"/>
      <c r="P34" s="556"/>
      <c r="Q34" s="557"/>
      <c r="R34" s="548" t="s">
        <v>144</v>
      </c>
      <c r="S34" s="337"/>
      <c r="T34" s="337"/>
      <c r="U34" s="337"/>
      <c r="V34" s="337"/>
      <c r="W34" s="337"/>
      <c r="X34" s="337"/>
      <c r="Y34" s="549"/>
      <c r="Z34" s="550" t="s">
        <v>144</v>
      </c>
      <c r="AA34" s="550"/>
      <c r="AB34" s="550"/>
      <c r="AC34" s="550"/>
      <c r="AD34" s="551" t="s">
        <v>144</v>
      </c>
      <c r="AE34" s="551"/>
      <c r="AF34" s="551"/>
      <c r="AG34" s="551"/>
      <c r="AH34" s="551"/>
      <c r="AI34" s="551"/>
      <c r="AJ34" s="551"/>
      <c r="AK34" s="551"/>
      <c r="AL34" s="558" t="s">
        <v>144</v>
      </c>
      <c r="AM34" s="343"/>
      <c r="AN34" s="343"/>
      <c r="AO34" s="559"/>
      <c r="AP34" s="18"/>
      <c r="AQ34" s="331" t="s">
        <v>171</v>
      </c>
      <c r="AR34" s="332"/>
      <c r="AS34" s="332"/>
      <c r="AT34" s="332"/>
      <c r="AU34" s="332"/>
      <c r="AV34" s="332"/>
      <c r="AW34" s="332"/>
      <c r="AX34" s="332"/>
      <c r="AY34" s="332"/>
      <c r="AZ34" s="332"/>
      <c r="BA34" s="332"/>
      <c r="BB34" s="332"/>
      <c r="BC34" s="332"/>
      <c r="BD34" s="332"/>
      <c r="BE34" s="332"/>
      <c r="BF34" s="381"/>
      <c r="BG34" s="331" t="s">
        <v>46</v>
      </c>
      <c r="BH34" s="332"/>
      <c r="BI34" s="332"/>
      <c r="BJ34" s="332"/>
      <c r="BK34" s="332"/>
      <c r="BL34" s="332"/>
      <c r="BM34" s="332"/>
      <c r="BN34" s="332"/>
      <c r="BO34" s="332"/>
      <c r="BP34" s="332"/>
      <c r="BQ34" s="332"/>
      <c r="BR34" s="332"/>
      <c r="BS34" s="332"/>
      <c r="BT34" s="332"/>
      <c r="BU34" s="332"/>
      <c r="BV34" s="332"/>
      <c r="BW34" s="332"/>
      <c r="BX34" s="332"/>
      <c r="BY34" s="332"/>
      <c r="BZ34" s="332"/>
      <c r="CA34" s="332"/>
      <c r="CB34" s="381"/>
      <c r="CD34" s="555" t="s">
        <v>102</v>
      </c>
      <c r="CE34" s="556"/>
      <c r="CF34" s="556"/>
      <c r="CG34" s="556"/>
      <c r="CH34" s="556"/>
      <c r="CI34" s="556"/>
      <c r="CJ34" s="556"/>
      <c r="CK34" s="556"/>
      <c r="CL34" s="556"/>
      <c r="CM34" s="556"/>
      <c r="CN34" s="556"/>
      <c r="CO34" s="556"/>
      <c r="CP34" s="556"/>
      <c r="CQ34" s="557"/>
      <c r="CR34" s="548">
        <v>3069387</v>
      </c>
      <c r="CS34" s="337"/>
      <c r="CT34" s="337"/>
      <c r="CU34" s="337"/>
      <c r="CV34" s="337"/>
      <c r="CW34" s="337"/>
      <c r="CX34" s="337"/>
      <c r="CY34" s="549"/>
      <c r="CZ34" s="575">
        <v>12.6</v>
      </c>
      <c r="DA34" s="576"/>
      <c r="DB34" s="576"/>
      <c r="DC34" s="577"/>
      <c r="DD34" s="553">
        <v>2223581</v>
      </c>
      <c r="DE34" s="337"/>
      <c r="DF34" s="337"/>
      <c r="DG34" s="337"/>
      <c r="DH34" s="337"/>
      <c r="DI34" s="337"/>
      <c r="DJ34" s="337"/>
      <c r="DK34" s="549"/>
      <c r="DL34" s="553">
        <v>1739109</v>
      </c>
      <c r="DM34" s="337"/>
      <c r="DN34" s="337"/>
      <c r="DO34" s="337"/>
      <c r="DP34" s="337"/>
      <c r="DQ34" s="337"/>
      <c r="DR34" s="337"/>
      <c r="DS34" s="337"/>
      <c r="DT34" s="337"/>
      <c r="DU34" s="337"/>
      <c r="DV34" s="549"/>
      <c r="DW34" s="558">
        <v>13</v>
      </c>
      <c r="DX34" s="578"/>
      <c r="DY34" s="578"/>
      <c r="DZ34" s="578"/>
      <c r="EA34" s="578"/>
      <c r="EB34" s="578"/>
      <c r="EC34" s="579"/>
    </row>
    <row r="35" spans="2:133" ht="11.25" customHeight="1">
      <c r="B35" s="555" t="s">
        <v>187</v>
      </c>
      <c r="C35" s="556"/>
      <c r="D35" s="556"/>
      <c r="E35" s="556"/>
      <c r="F35" s="556"/>
      <c r="G35" s="556"/>
      <c r="H35" s="556"/>
      <c r="I35" s="556"/>
      <c r="J35" s="556"/>
      <c r="K35" s="556"/>
      <c r="L35" s="556"/>
      <c r="M35" s="556"/>
      <c r="N35" s="556"/>
      <c r="O35" s="556"/>
      <c r="P35" s="556"/>
      <c r="Q35" s="557"/>
      <c r="R35" s="548">
        <v>902710</v>
      </c>
      <c r="S35" s="337"/>
      <c r="T35" s="337"/>
      <c r="U35" s="337"/>
      <c r="V35" s="337"/>
      <c r="W35" s="337"/>
      <c r="X35" s="337"/>
      <c r="Y35" s="549"/>
      <c r="Z35" s="550">
        <v>3.6</v>
      </c>
      <c r="AA35" s="550"/>
      <c r="AB35" s="550"/>
      <c r="AC35" s="550"/>
      <c r="AD35" s="551" t="s">
        <v>144</v>
      </c>
      <c r="AE35" s="551"/>
      <c r="AF35" s="551"/>
      <c r="AG35" s="551"/>
      <c r="AH35" s="551"/>
      <c r="AI35" s="551"/>
      <c r="AJ35" s="551"/>
      <c r="AK35" s="551"/>
      <c r="AL35" s="558" t="s">
        <v>144</v>
      </c>
      <c r="AM35" s="343"/>
      <c r="AN35" s="343"/>
      <c r="AO35" s="559"/>
      <c r="AP35" s="18"/>
      <c r="AQ35" s="537" t="s">
        <v>368</v>
      </c>
      <c r="AR35" s="538"/>
      <c r="AS35" s="538"/>
      <c r="AT35" s="538"/>
      <c r="AU35" s="538"/>
      <c r="AV35" s="538"/>
      <c r="AW35" s="538"/>
      <c r="AX35" s="538"/>
      <c r="AY35" s="539"/>
      <c r="AZ35" s="540">
        <v>3429351</v>
      </c>
      <c r="BA35" s="541"/>
      <c r="BB35" s="541"/>
      <c r="BC35" s="541"/>
      <c r="BD35" s="541"/>
      <c r="BE35" s="541"/>
      <c r="BF35" s="600"/>
      <c r="BG35" s="537" t="s">
        <v>389</v>
      </c>
      <c r="BH35" s="538"/>
      <c r="BI35" s="538"/>
      <c r="BJ35" s="538"/>
      <c r="BK35" s="538"/>
      <c r="BL35" s="538"/>
      <c r="BM35" s="538"/>
      <c r="BN35" s="538"/>
      <c r="BO35" s="538"/>
      <c r="BP35" s="538"/>
      <c r="BQ35" s="538"/>
      <c r="BR35" s="538"/>
      <c r="BS35" s="538"/>
      <c r="BT35" s="538"/>
      <c r="BU35" s="539"/>
      <c r="BV35" s="540">
        <v>-227951</v>
      </c>
      <c r="BW35" s="541"/>
      <c r="BX35" s="541"/>
      <c r="BY35" s="541"/>
      <c r="BZ35" s="541"/>
      <c r="CA35" s="541"/>
      <c r="CB35" s="600"/>
      <c r="CD35" s="555" t="s">
        <v>320</v>
      </c>
      <c r="CE35" s="556"/>
      <c r="CF35" s="556"/>
      <c r="CG35" s="556"/>
      <c r="CH35" s="556"/>
      <c r="CI35" s="556"/>
      <c r="CJ35" s="556"/>
      <c r="CK35" s="556"/>
      <c r="CL35" s="556"/>
      <c r="CM35" s="556"/>
      <c r="CN35" s="556"/>
      <c r="CO35" s="556"/>
      <c r="CP35" s="556"/>
      <c r="CQ35" s="557"/>
      <c r="CR35" s="548">
        <v>328064</v>
      </c>
      <c r="CS35" s="573"/>
      <c r="CT35" s="573"/>
      <c r="CU35" s="573"/>
      <c r="CV35" s="573"/>
      <c r="CW35" s="573"/>
      <c r="CX35" s="573"/>
      <c r="CY35" s="574"/>
      <c r="CZ35" s="575">
        <v>1.3</v>
      </c>
      <c r="DA35" s="576"/>
      <c r="DB35" s="576"/>
      <c r="DC35" s="577"/>
      <c r="DD35" s="553">
        <v>239908</v>
      </c>
      <c r="DE35" s="573"/>
      <c r="DF35" s="573"/>
      <c r="DG35" s="573"/>
      <c r="DH35" s="573"/>
      <c r="DI35" s="573"/>
      <c r="DJ35" s="573"/>
      <c r="DK35" s="574"/>
      <c r="DL35" s="553">
        <v>239908</v>
      </c>
      <c r="DM35" s="573"/>
      <c r="DN35" s="573"/>
      <c r="DO35" s="573"/>
      <c r="DP35" s="573"/>
      <c r="DQ35" s="573"/>
      <c r="DR35" s="573"/>
      <c r="DS35" s="573"/>
      <c r="DT35" s="573"/>
      <c r="DU35" s="573"/>
      <c r="DV35" s="574"/>
      <c r="DW35" s="558">
        <v>1.8</v>
      </c>
      <c r="DX35" s="578"/>
      <c r="DY35" s="578"/>
      <c r="DZ35" s="578"/>
      <c r="EA35" s="578"/>
      <c r="EB35" s="578"/>
      <c r="EC35" s="579"/>
    </row>
    <row r="36" spans="2:133" ht="11.25" customHeight="1">
      <c r="B36" s="560" t="s">
        <v>390</v>
      </c>
      <c r="C36" s="561"/>
      <c r="D36" s="561"/>
      <c r="E36" s="561"/>
      <c r="F36" s="561"/>
      <c r="G36" s="561"/>
      <c r="H36" s="561"/>
      <c r="I36" s="561"/>
      <c r="J36" s="561"/>
      <c r="K36" s="561"/>
      <c r="L36" s="561"/>
      <c r="M36" s="561"/>
      <c r="N36" s="561"/>
      <c r="O36" s="561"/>
      <c r="P36" s="561"/>
      <c r="Q36" s="562"/>
      <c r="R36" s="601">
        <v>24827445</v>
      </c>
      <c r="S36" s="602"/>
      <c r="T36" s="602"/>
      <c r="U36" s="602"/>
      <c r="V36" s="602"/>
      <c r="W36" s="602"/>
      <c r="X36" s="602"/>
      <c r="Y36" s="603"/>
      <c r="Z36" s="604">
        <v>100</v>
      </c>
      <c r="AA36" s="604"/>
      <c r="AB36" s="604"/>
      <c r="AC36" s="604"/>
      <c r="AD36" s="605">
        <v>12457454</v>
      </c>
      <c r="AE36" s="605"/>
      <c r="AF36" s="605"/>
      <c r="AG36" s="605"/>
      <c r="AH36" s="605"/>
      <c r="AI36" s="605"/>
      <c r="AJ36" s="605"/>
      <c r="AK36" s="605"/>
      <c r="AL36" s="606">
        <v>100</v>
      </c>
      <c r="AM36" s="591"/>
      <c r="AN36" s="591"/>
      <c r="AO36" s="607"/>
      <c r="AQ36" s="608" t="s">
        <v>391</v>
      </c>
      <c r="AR36" s="340"/>
      <c r="AS36" s="340"/>
      <c r="AT36" s="340"/>
      <c r="AU36" s="340"/>
      <c r="AV36" s="340"/>
      <c r="AW36" s="340"/>
      <c r="AX36" s="340"/>
      <c r="AY36" s="609"/>
      <c r="AZ36" s="548">
        <v>856400</v>
      </c>
      <c r="BA36" s="337"/>
      <c r="BB36" s="337"/>
      <c r="BC36" s="337"/>
      <c r="BD36" s="573"/>
      <c r="BE36" s="573"/>
      <c r="BF36" s="594"/>
      <c r="BG36" s="555" t="s">
        <v>290</v>
      </c>
      <c r="BH36" s="556"/>
      <c r="BI36" s="556"/>
      <c r="BJ36" s="556"/>
      <c r="BK36" s="556"/>
      <c r="BL36" s="556"/>
      <c r="BM36" s="556"/>
      <c r="BN36" s="556"/>
      <c r="BO36" s="556"/>
      <c r="BP36" s="556"/>
      <c r="BQ36" s="556"/>
      <c r="BR36" s="556"/>
      <c r="BS36" s="556"/>
      <c r="BT36" s="556"/>
      <c r="BU36" s="557"/>
      <c r="BV36" s="548">
        <v>-391999</v>
      </c>
      <c r="BW36" s="337"/>
      <c r="BX36" s="337"/>
      <c r="BY36" s="337"/>
      <c r="BZ36" s="337"/>
      <c r="CA36" s="337"/>
      <c r="CB36" s="554"/>
      <c r="CD36" s="555" t="s">
        <v>393</v>
      </c>
      <c r="CE36" s="556"/>
      <c r="CF36" s="556"/>
      <c r="CG36" s="556"/>
      <c r="CH36" s="556"/>
      <c r="CI36" s="556"/>
      <c r="CJ36" s="556"/>
      <c r="CK36" s="556"/>
      <c r="CL36" s="556"/>
      <c r="CM36" s="556"/>
      <c r="CN36" s="556"/>
      <c r="CO36" s="556"/>
      <c r="CP36" s="556"/>
      <c r="CQ36" s="557"/>
      <c r="CR36" s="548">
        <v>773430</v>
      </c>
      <c r="CS36" s="337"/>
      <c r="CT36" s="337"/>
      <c r="CU36" s="337"/>
      <c r="CV36" s="337"/>
      <c r="CW36" s="337"/>
      <c r="CX36" s="337"/>
      <c r="CY36" s="549"/>
      <c r="CZ36" s="575">
        <v>3.2</v>
      </c>
      <c r="DA36" s="576"/>
      <c r="DB36" s="576"/>
      <c r="DC36" s="577"/>
      <c r="DD36" s="553">
        <v>676618</v>
      </c>
      <c r="DE36" s="337"/>
      <c r="DF36" s="337"/>
      <c r="DG36" s="337"/>
      <c r="DH36" s="337"/>
      <c r="DI36" s="337"/>
      <c r="DJ36" s="337"/>
      <c r="DK36" s="549"/>
      <c r="DL36" s="553">
        <v>341177</v>
      </c>
      <c r="DM36" s="337"/>
      <c r="DN36" s="337"/>
      <c r="DO36" s="337"/>
      <c r="DP36" s="337"/>
      <c r="DQ36" s="337"/>
      <c r="DR36" s="337"/>
      <c r="DS36" s="337"/>
      <c r="DT36" s="337"/>
      <c r="DU36" s="337"/>
      <c r="DV36" s="549"/>
      <c r="DW36" s="558">
        <v>2.6</v>
      </c>
      <c r="DX36" s="578"/>
      <c r="DY36" s="578"/>
      <c r="DZ36" s="578"/>
      <c r="EA36" s="578"/>
      <c r="EB36" s="578"/>
      <c r="EC36" s="579"/>
    </row>
    <row r="37" spans="2:133" ht="11.25" customHeight="1">
      <c r="AQ37" s="608" t="s">
        <v>112</v>
      </c>
      <c r="AR37" s="340"/>
      <c r="AS37" s="340"/>
      <c r="AT37" s="340"/>
      <c r="AU37" s="340"/>
      <c r="AV37" s="340"/>
      <c r="AW37" s="340"/>
      <c r="AX37" s="340"/>
      <c r="AY37" s="609"/>
      <c r="AZ37" s="548">
        <v>84740</v>
      </c>
      <c r="BA37" s="337"/>
      <c r="BB37" s="337"/>
      <c r="BC37" s="337"/>
      <c r="BD37" s="573"/>
      <c r="BE37" s="573"/>
      <c r="BF37" s="594"/>
      <c r="BG37" s="555" t="s">
        <v>394</v>
      </c>
      <c r="BH37" s="556"/>
      <c r="BI37" s="556"/>
      <c r="BJ37" s="556"/>
      <c r="BK37" s="556"/>
      <c r="BL37" s="556"/>
      <c r="BM37" s="556"/>
      <c r="BN37" s="556"/>
      <c r="BO37" s="556"/>
      <c r="BP37" s="556"/>
      <c r="BQ37" s="556"/>
      <c r="BR37" s="556"/>
      <c r="BS37" s="556"/>
      <c r="BT37" s="556"/>
      <c r="BU37" s="557"/>
      <c r="BV37" s="548">
        <v>8607</v>
      </c>
      <c r="BW37" s="337"/>
      <c r="BX37" s="337"/>
      <c r="BY37" s="337"/>
      <c r="BZ37" s="337"/>
      <c r="CA37" s="337"/>
      <c r="CB37" s="554"/>
      <c r="CD37" s="555" t="s">
        <v>149</v>
      </c>
      <c r="CE37" s="556"/>
      <c r="CF37" s="556"/>
      <c r="CG37" s="556"/>
      <c r="CH37" s="556"/>
      <c r="CI37" s="556"/>
      <c r="CJ37" s="556"/>
      <c r="CK37" s="556"/>
      <c r="CL37" s="556"/>
      <c r="CM37" s="556"/>
      <c r="CN37" s="556"/>
      <c r="CO37" s="556"/>
      <c r="CP37" s="556"/>
      <c r="CQ37" s="557"/>
      <c r="CR37" s="548">
        <v>32836</v>
      </c>
      <c r="CS37" s="573"/>
      <c r="CT37" s="573"/>
      <c r="CU37" s="573"/>
      <c r="CV37" s="573"/>
      <c r="CW37" s="573"/>
      <c r="CX37" s="573"/>
      <c r="CY37" s="574"/>
      <c r="CZ37" s="575">
        <v>0.1</v>
      </c>
      <c r="DA37" s="576"/>
      <c r="DB37" s="576"/>
      <c r="DC37" s="577"/>
      <c r="DD37" s="553">
        <v>32836</v>
      </c>
      <c r="DE37" s="573"/>
      <c r="DF37" s="573"/>
      <c r="DG37" s="573"/>
      <c r="DH37" s="573"/>
      <c r="DI37" s="573"/>
      <c r="DJ37" s="573"/>
      <c r="DK37" s="574"/>
      <c r="DL37" s="553">
        <v>32836</v>
      </c>
      <c r="DM37" s="573"/>
      <c r="DN37" s="573"/>
      <c r="DO37" s="573"/>
      <c r="DP37" s="573"/>
      <c r="DQ37" s="573"/>
      <c r="DR37" s="573"/>
      <c r="DS37" s="573"/>
      <c r="DT37" s="573"/>
      <c r="DU37" s="573"/>
      <c r="DV37" s="574"/>
      <c r="DW37" s="558">
        <v>0.2</v>
      </c>
      <c r="DX37" s="578"/>
      <c r="DY37" s="578"/>
      <c r="DZ37" s="578"/>
      <c r="EA37" s="578"/>
      <c r="EB37" s="578"/>
      <c r="EC37" s="579"/>
    </row>
    <row r="38" spans="2:133" ht="11.25" customHeight="1">
      <c r="AQ38" s="608" t="s">
        <v>96</v>
      </c>
      <c r="AR38" s="340"/>
      <c r="AS38" s="340"/>
      <c r="AT38" s="340"/>
      <c r="AU38" s="340"/>
      <c r="AV38" s="340"/>
      <c r="AW38" s="340"/>
      <c r="AX38" s="340"/>
      <c r="AY38" s="609"/>
      <c r="AZ38" s="548">
        <v>10976</v>
      </c>
      <c r="BA38" s="337"/>
      <c r="BB38" s="337"/>
      <c r="BC38" s="337"/>
      <c r="BD38" s="573"/>
      <c r="BE38" s="573"/>
      <c r="BF38" s="594"/>
      <c r="BG38" s="555" t="s">
        <v>281</v>
      </c>
      <c r="BH38" s="556"/>
      <c r="BI38" s="556"/>
      <c r="BJ38" s="556"/>
      <c r="BK38" s="556"/>
      <c r="BL38" s="556"/>
      <c r="BM38" s="556"/>
      <c r="BN38" s="556"/>
      <c r="BO38" s="556"/>
      <c r="BP38" s="556"/>
      <c r="BQ38" s="556"/>
      <c r="BR38" s="556"/>
      <c r="BS38" s="556"/>
      <c r="BT38" s="556"/>
      <c r="BU38" s="557"/>
      <c r="BV38" s="548">
        <v>13893</v>
      </c>
      <c r="BW38" s="337"/>
      <c r="BX38" s="337"/>
      <c r="BY38" s="337"/>
      <c r="BZ38" s="337"/>
      <c r="CA38" s="337"/>
      <c r="CB38" s="554"/>
      <c r="CD38" s="555" t="s">
        <v>263</v>
      </c>
      <c r="CE38" s="556"/>
      <c r="CF38" s="556"/>
      <c r="CG38" s="556"/>
      <c r="CH38" s="556"/>
      <c r="CI38" s="556"/>
      <c r="CJ38" s="556"/>
      <c r="CK38" s="556"/>
      <c r="CL38" s="556"/>
      <c r="CM38" s="556"/>
      <c r="CN38" s="556"/>
      <c r="CO38" s="556"/>
      <c r="CP38" s="556"/>
      <c r="CQ38" s="557"/>
      <c r="CR38" s="548">
        <v>3418375</v>
      </c>
      <c r="CS38" s="337"/>
      <c r="CT38" s="337"/>
      <c r="CU38" s="337"/>
      <c r="CV38" s="337"/>
      <c r="CW38" s="337"/>
      <c r="CX38" s="337"/>
      <c r="CY38" s="549"/>
      <c r="CZ38" s="575">
        <v>14</v>
      </c>
      <c r="DA38" s="576"/>
      <c r="DB38" s="576"/>
      <c r="DC38" s="577"/>
      <c r="DD38" s="553">
        <v>2967673</v>
      </c>
      <c r="DE38" s="337"/>
      <c r="DF38" s="337"/>
      <c r="DG38" s="337"/>
      <c r="DH38" s="337"/>
      <c r="DI38" s="337"/>
      <c r="DJ38" s="337"/>
      <c r="DK38" s="549"/>
      <c r="DL38" s="553">
        <v>2465341</v>
      </c>
      <c r="DM38" s="337"/>
      <c r="DN38" s="337"/>
      <c r="DO38" s="337"/>
      <c r="DP38" s="337"/>
      <c r="DQ38" s="337"/>
      <c r="DR38" s="337"/>
      <c r="DS38" s="337"/>
      <c r="DT38" s="337"/>
      <c r="DU38" s="337"/>
      <c r="DV38" s="549"/>
      <c r="DW38" s="558">
        <v>18.5</v>
      </c>
      <c r="DX38" s="578"/>
      <c r="DY38" s="578"/>
      <c r="DZ38" s="578"/>
      <c r="EA38" s="578"/>
      <c r="EB38" s="578"/>
      <c r="EC38" s="579"/>
    </row>
    <row r="39" spans="2:133" ht="11.25" customHeight="1">
      <c r="AQ39" s="608" t="s">
        <v>395</v>
      </c>
      <c r="AR39" s="340"/>
      <c r="AS39" s="340"/>
      <c r="AT39" s="340"/>
      <c r="AU39" s="340"/>
      <c r="AV39" s="340"/>
      <c r="AW39" s="340"/>
      <c r="AX39" s="340"/>
      <c r="AY39" s="609"/>
      <c r="AZ39" s="548" t="s">
        <v>144</v>
      </c>
      <c r="BA39" s="337"/>
      <c r="BB39" s="337"/>
      <c r="BC39" s="337"/>
      <c r="BD39" s="573"/>
      <c r="BE39" s="573"/>
      <c r="BF39" s="594"/>
      <c r="BG39" s="596" t="s">
        <v>219</v>
      </c>
      <c r="BH39" s="498"/>
      <c r="BI39" s="498"/>
      <c r="BJ39" s="498"/>
      <c r="BK39" s="498"/>
      <c r="BL39" s="7"/>
      <c r="BM39" s="556" t="s">
        <v>206</v>
      </c>
      <c r="BN39" s="556"/>
      <c r="BO39" s="556"/>
      <c r="BP39" s="556"/>
      <c r="BQ39" s="556"/>
      <c r="BR39" s="556"/>
      <c r="BS39" s="556"/>
      <c r="BT39" s="556"/>
      <c r="BU39" s="557"/>
      <c r="BV39" s="548">
        <v>79</v>
      </c>
      <c r="BW39" s="337"/>
      <c r="BX39" s="337"/>
      <c r="BY39" s="337"/>
      <c r="BZ39" s="337"/>
      <c r="CA39" s="337"/>
      <c r="CB39" s="554"/>
      <c r="CD39" s="555" t="s">
        <v>5</v>
      </c>
      <c r="CE39" s="556"/>
      <c r="CF39" s="556"/>
      <c r="CG39" s="556"/>
      <c r="CH39" s="556"/>
      <c r="CI39" s="556"/>
      <c r="CJ39" s="556"/>
      <c r="CK39" s="556"/>
      <c r="CL39" s="556"/>
      <c r="CM39" s="556"/>
      <c r="CN39" s="556"/>
      <c r="CO39" s="556"/>
      <c r="CP39" s="556"/>
      <c r="CQ39" s="557"/>
      <c r="CR39" s="548">
        <v>97334</v>
      </c>
      <c r="CS39" s="573"/>
      <c r="CT39" s="573"/>
      <c r="CU39" s="573"/>
      <c r="CV39" s="573"/>
      <c r="CW39" s="573"/>
      <c r="CX39" s="573"/>
      <c r="CY39" s="574"/>
      <c r="CZ39" s="575">
        <v>0.4</v>
      </c>
      <c r="DA39" s="576"/>
      <c r="DB39" s="576"/>
      <c r="DC39" s="577"/>
      <c r="DD39" s="553">
        <v>32845</v>
      </c>
      <c r="DE39" s="573"/>
      <c r="DF39" s="573"/>
      <c r="DG39" s="573"/>
      <c r="DH39" s="573"/>
      <c r="DI39" s="573"/>
      <c r="DJ39" s="573"/>
      <c r="DK39" s="574"/>
      <c r="DL39" s="553" t="s">
        <v>144</v>
      </c>
      <c r="DM39" s="573"/>
      <c r="DN39" s="573"/>
      <c r="DO39" s="573"/>
      <c r="DP39" s="573"/>
      <c r="DQ39" s="573"/>
      <c r="DR39" s="573"/>
      <c r="DS39" s="573"/>
      <c r="DT39" s="573"/>
      <c r="DU39" s="573"/>
      <c r="DV39" s="574"/>
      <c r="DW39" s="558" t="s">
        <v>144</v>
      </c>
      <c r="DX39" s="578"/>
      <c r="DY39" s="578"/>
      <c r="DZ39" s="578"/>
      <c r="EA39" s="578"/>
      <c r="EB39" s="578"/>
      <c r="EC39" s="579"/>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8" t="s">
        <v>396</v>
      </c>
      <c r="AR40" s="340"/>
      <c r="AS40" s="340"/>
      <c r="AT40" s="340"/>
      <c r="AU40" s="340"/>
      <c r="AV40" s="340"/>
      <c r="AW40" s="340"/>
      <c r="AX40" s="340"/>
      <c r="AY40" s="609"/>
      <c r="AZ40" s="548">
        <v>632943</v>
      </c>
      <c r="BA40" s="337"/>
      <c r="BB40" s="337"/>
      <c r="BC40" s="337"/>
      <c r="BD40" s="573"/>
      <c r="BE40" s="573"/>
      <c r="BF40" s="594"/>
      <c r="BG40" s="596"/>
      <c r="BH40" s="498"/>
      <c r="BI40" s="498"/>
      <c r="BJ40" s="498"/>
      <c r="BK40" s="498"/>
      <c r="BL40" s="7"/>
      <c r="BM40" s="556" t="s">
        <v>362</v>
      </c>
      <c r="BN40" s="556"/>
      <c r="BO40" s="556"/>
      <c r="BP40" s="556"/>
      <c r="BQ40" s="556"/>
      <c r="BR40" s="556"/>
      <c r="BS40" s="556"/>
      <c r="BT40" s="556"/>
      <c r="BU40" s="557"/>
      <c r="BV40" s="548">
        <v>138</v>
      </c>
      <c r="BW40" s="337"/>
      <c r="BX40" s="337"/>
      <c r="BY40" s="337"/>
      <c r="BZ40" s="337"/>
      <c r="CA40" s="337"/>
      <c r="CB40" s="554"/>
      <c r="CD40" s="555" t="s">
        <v>397</v>
      </c>
      <c r="CE40" s="556"/>
      <c r="CF40" s="556"/>
      <c r="CG40" s="556"/>
      <c r="CH40" s="556"/>
      <c r="CI40" s="556"/>
      <c r="CJ40" s="556"/>
      <c r="CK40" s="556"/>
      <c r="CL40" s="556"/>
      <c r="CM40" s="556"/>
      <c r="CN40" s="556"/>
      <c r="CO40" s="556"/>
      <c r="CP40" s="556"/>
      <c r="CQ40" s="557"/>
      <c r="CR40" s="548">
        <v>135000</v>
      </c>
      <c r="CS40" s="337"/>
      <c r="CT40" s="337"/>
      <c r="CU40" s="337"/>
      <c r="CV40" s="337"/>
      <c r="CW40" s="337"/>
      <c r="CX40" s="337"/>
      <c r="CY40" s="549"/>
      <c r="CZ40" s="575">
        <v>0.6</v>
      </c>
      <c r="DA40" s="576"/>
      <c r="DB40" s="576"/>
      <c r="DC40" s="577"/>
      <c r="DD40" s="553" t="s">
        <v>144</v>
      </c>
      <c r="DE40" s="337"/>
      <c r="DF40" s="337"/>
      <c r="DG40" s="337"/>
      <c r="DH40" s="337"/>
      <c r="DI40" s="337"/>
      <c r="DJ40" s="337"/>
      <c r="DK40" s="549"/>
      <c r="DL40" s="553" t="s">
        <v>144</v>
      </c>
      <c r="DM40" s="337"/>
      <c r="DN40" s="337"/>
      <c r="DO40" s="337"/>
      <c r="DP40" s="337"/>
      <c r="DQ40" s="337"/>
      <c r="DR40" s="337"/>
      <c r="DS40" s="337"/>
      <c r="DT40" s="337"/>
      <c r="DU40" s="337"/>
      <c r="DV40" s="549"/>
      <c r="DW40" s="558" t="s">
        <v>144</v>
      </c>
      <c r="DX40" s="578"/>
      <c r="DY40" s="578"/>
      <c r="DZ40" s="578"/>
      <c r="EA40" s="578"/>
      <c r="EB40" s="578"/>
      <c r="EC40" s="579"/>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60" t="s">
        <v>398</v>
      </c>
      <c r="AR41" s="561"/>
      <c r="AS41" s="561"/>
      <c r="AT41" s="561"/>
      <c r="AU41" s="561"/>
      <c r="AV41" s="561"/>
      <c r="AW41" s="561"/>
      <c r="AX41" s="561"/>
      <c r="AY41" s="562"/>
      <c r="AZ41" s="601">
        <v>1844292</v>
      </c>
      <c r="BA41" s="602"/>
      <c r="BB41" s="602"/>
      <c r="BC41" s="602"/>
      <c r="BD41" s="590"/>
      <c r="BE41" s="590"/>
      <c r="BF41" s="592"/>
      <c r="BG41" s="514"/>
      <c r="BH41" s="515"/>
      <c r="BI41" s="515"/>
      <c r="BJ41" s="515"/>
      <c r="BK41" s="515"/>
      <c r="BL41" s="23"/>
      <c r="BM41" s="561" t="s">
        <v>357</v>
      </c>
      <c r="BN41" s="561"/>
      <c r="BO41" s="561"/>
      <c r="BP41" s="561"/>
      <c r="BQ41" s="561"/>
      <c r="BR41" s="561"/>
      <c r="BS41" s="561"/>
      <c r="BT41" s="561"/>
      <c r="BU41" s="562"/>
      <c r="BV41" s="601">
        <v>336</v>
      </c>
      <c r="BW41" s="602"/>
      <c r="BX41" s="602"/>
      <c r="BY41" s="602"/>
      <c r="BZ41" s="602"/>
      <c r="CA41" s="602"/>
      <c r="CB41" s="610"/>
      <c r="CD41" s="555" t="s">
        <v>399</v>
      </c>
      <c r="CE41" s="556"/>
      <c r="CF41" s="556"/>
      <c r="CG41" s="556"/>
      <c r="CH41" s="556"/>
      <c r="CI41" s="556"/>
      <c r="CJ41" s="556"/>
      <c r="CK41" s="556"/>
      <c r="CL41" s="556"/>
      <c r="CM41" s="556"/>
      <c r="CN41" s="556"/>
      <c r="CO41" s="556"/>
      <c r="CP41" s="556"/>
      <c r="CQ41" s="557"/>
      <c r="CR41" s="548" t="s">
        <v>144</v>
      </c>
      <c r="CS41" s="573"/>
      <c r="CT41" s="573"/>
      <c r="CU41" s="573"/>
      <c r="CV41" s="573"/>
      <c r="CW41" s="573"/>
      <c r="CX41" s="573"/>
      <c r="CY41" s="574"/>
      <c r="CZ41" s="575" t="s">
        <v>144</v>
      </c>
      <c r="DA41" s="576"/>
      <c r="DB41" s="576"/>
      <c r="DC41" s="577"/>
      <c r="DD41" s="553" t="s">
        <v>144</v>
      </c>
      <c r="DE41" s="573"/>
      <c r="DF41" s="573"/>
      <c r="DG41" s="573"/>
      <c r="DH41" s="573"/>
      <c r="DI41" s="573"/>
      <c r="DJ41" s="573"/>
      <c r="DK41" s="574"/>
      <c r="DL41" s="611"/>
      <c r="DM41" s="612"/>
      <c r="DN41" s="612"/>
      <c r="DO41" s="612"/>
      <c r="DP41" s="612"/>
      <c r="DQ41" s="612"/>
      <c r="DR41" s="612"/>
      <c r="DS41" s="612"/>
      <c r="DT41" s="612"/>
      <c r="DU41" s="612"/>
      <c r="DV41" s="613"/>
      <c r="DW41" s="614"/>
      <c r="DX41" s="615"/>
      <c r="DY41" s="615"/>
      <c r="DZ41" s="615"/>
      <c r="EA41" s="615"/>
      <c r="EB41" s="615"/>
      <c r="EC41" s="616"/>
    </row>
    <row r="42" spans="2:133" ht="11.25" customHeight="1">
      <c r="B42" s="8" t="s">
        <v>400</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5" t="s">
        <v>401</v>
      </c>
      <c r="CE42" s="556"/>
      <c r="CF42" s="556"/>
      <c r="CG42" s="556"/>
      <c r="CH42" s="556"/>
      <c r="CI42" s="556"/>
      <c r="CJ42" s="556"/>
      <c r="CK42" s="556"/>
      <c r="CL42" s="556"/>
      <c r="CM42" s="556"/>
      <c r="CN42" s="556"/>
      <c r="CO42" s="556"/>
      <c r="CP42" s="556"/>
      <c r="CQ42" s="557"/>
      <c r="CR42" s="548">
        <v>1975094</v>
      </c>
      <c r="CS42" s="337"/>
      <c r="CT42" s="337"/>
      <c r="CU42" s="337"/>
      <c r="CV42" s="337"/>
      <c r="CW42" s="337"/>
      <c r="CX42" s="337"/>
      <c r="CY42" s="549"/>
      <c r="CZ42" s="575">
        <v>8.1</v>
      </c>
      <c r="DA42" s="617"/>
      <c r="DB42" s="617"/>
      <c r="DC42" s="618"/>
      <c r="DD42" s="553">
        <v>489312</v>
      </c>
      <c r="DE42" s="337"/>
      <c r="DF42" s="337"/>
      <c r="DG42" s="337"/>
      <c r="DH42" s="337"/>
      <c r="DI42" s="337"/>
      <c r="DJ42" s="337"/>
      <c r="DK42" s="549"/>
      <c r="DL42" s="611"/>
      <c r="DM42" s="612"/>
      <c r="DN42" s="612"/>
      <c r="DO42" s="612"/>
      <c r="DP42" s="612"/>
      <c r="DQ42" s="612"/>
      <c r="DR42" s="612"/>
      <c r="DS42" s="612"/>
      <c r="DT42" s="612"/>
      <c r="DU42" s="612"/>
      <c r="DV42" s="613"/>
      <c r="DW42" s="614"/>
      <c r="DX42" s="615"/>
      <c r="DY42" s="615"/>
      <c r="DZ42" s="615"/>
      <c r="EA42" s="615"/>
      <c r="EB42" s="615"/>
      <c r="EC42" s="616"/>
    </row>
    <row r="43" spans="2:133" ht="11.25" customHeight="1">
      <c r="B43" s="43" t="s">
        <v>181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5" t="s">
        <v>255</v>
      </c>
      <c r="CE43" s="556"/>
      <c r="CF43" s="556"/>
      <c r="CG43" s="556"/>
      <c r="CH43" s="556"/>
      <c r="CI43" s="556"/>
      <c r="CJ43" s="556"/>
      <c r="CK43" s="556"/>
      <c r="CL43" s="556"/>
      <c r="CM43" s="556"/>
      <c r="CN43" s="556"/>
      <c r="CO43" s="556"/>
      <c r="CP43" s="556"/>
      <c r="CQ43" s="557"/>
      <c r="CR43" s="548">
        <v>99593</v>
      </c>
      <c r="CS43" s="573"/>
      <c r="CT43" s="573"/>
      <c r="CU43" s="573"/>
      <c r="CV43" s="573"/>
      <c r="CW43" s="573"/>
      <c r="CX43" s="573"/>
      <c r="CY43" s="574"/>
      <c r="CZ43" s="575">
        <v>0.4</v>
      </c>
      <c r="DA43" s="576"/>
      <c r="DB43" s="576"/>
      <c r="DC43" s="577"/>
      <c r="DD43" s="553">
        <v>98593</v>
      </c>
      <c r="DE43" s="573"/>
      <c r="DF43" s="573"/>
      <c r="DG43" s="573"/>
      <c r="DH43" s="573"/>
      <c r="DI43" s="573"/>
      <c r="DJ43" s="573"/>
      <c r="DK43" s="574"/>
      <c r="DL43" s="611"/>
      <c r="DM43" s="612"/>
      <c r="DN43" s="612"/>
      <c r="DO43" s="612"/>
      <c r="DP43" s="612"/>
      <c r="DQ43" s="612"/>
      <c r="DR43" s="612"/>
      <c r="DS43" s="612"/>
      <c r="DT43" s="612"/>
      <c r="DU43" s="612"/>
      <c r="DV43" s="613"/>
      <c r="DW43" s="614"/>
      <c r="DX43" s="615"/>
      <c r="DY43" s="615"/>
      <c r="DZ43" s="615"/>
      <c r="EA43" s="615"/>
      <c r="EB43" s="615"/>
      <c r="EC43" s="616"/>
    </row>
    <row r="44" spans="2:133" ht="11.25" customHeight="1">
      <c r="B44" s="44" t="s">
        <v>347</v>
      </c>
      <c r="CD44" s="519" t="s">
        <v>372</v>
      </c>
      <c r="CE44" s="442"/>
      <c r="CF44" s="555" t="s">
        <v>178</v>
      </c>
      <c r="CG44" s="556"/>
      <c r="CH44" s="556"/>
      <c r="CI44" s="556"/>
      <c r="CJ44" s="556"/>
      <c r="CK44" s="556"/>
      <c r="CL44" s="556"/>
      <c r="CM44" s="556"/>
      <c r="CN44" s="556"/>
      <c r="CO44" s="556"/>
      <c r="CP44" s="556"/>
      <c r="CQ44" s="557"/>
      <c r="CR44" s="548">
        <v>1922797</v>
      </c>
      <c r="CS44" s="337"/>
      <c r="CT44" s="337"/>
      <c r="CU44" s="337"/>
      <c r="CV44" s="337"/>
      <c r="CW44" s="337"/>
      <c r="CX44" s="337"/>
      <c r="CY44" s="549"/>
      <c r="CZ44" s="575">
        <v>7.9</v>
      </c>
      <c r="DA44" s="617"/>
      <c r="DB44" s="617"/>
      <c r="DC44" s="618"/>
      <c r="DD44" s="553">
        <v>468513</v>
      </c>
      <c r="DE44" s="337"/>
      <c r="DF44" s="337"/>
      <c r="DG44" s="337"/>
      <c r="DH44" s="337"/>
      <c r="DI44" s="337"/>
      <c r="DJ44" s="337"/>
      <c r="DK44" s="549"/>
      <c r="DL44" s="611"/>
      <c r="DM44" s="612"/>
      <c r="DN44" s="612"/>
      <c r="DO44" s="612"/>
      <c r="DP44" s="612"/>
      <c r="DQ44" s="612"/>
      <c r="DR44" s="612"/>
      <c r="DS44" s="612"/>
      <c r="DT44" s="612"/>
      <c r="DU44" s="612"/>
      <c r="DV44" s="613"/>
      <c r="DW44" s="614"/>
      <c r="DX44" s="615"/>
      <c r="DY44" s="615"/>
      <c r="DZ44" s="615"/>
      <c r="EA44" s="615"/>
      <c r="EB44" s="615"/>
      <c r="EC44" s="616"/>
    </row>
    <row r="45" spans="2:133" ht="11.25" customHeight="1">
      <c r="CD45" s="520"/>
      <c r="CE45" s="445"/>
      <c r="CF45" s="555" t="s">
        <v>402</v>
      </c>
      <c r="CG45" s="556"/>
      <c r="CH45" s="556"/>
      <c r="CI45" s="556"/>
      <c r="CJ45" s="556"/>
      <c r="CK45" s="556"/>
      <c r="CL45" s="556"/>
      <c r="CM45" s="556"/>
      <c r="CN45" s="556"/>
      <c r="CO45" s="556"/>
      <c r="CP45" s="556"/>
      <c r="CQ45" s="557"/>
      <c r="CR45" s="548">
        <v>728401</v>
      </c>
      <c r="CS45" s="573"/>
      <c r="CT45" s="573"/>
      <c r="CU45" s="573"/>
      <c r="CV45" s="573"/>
      <c r="CW45" s="573"/>
      <c r="CX45" s="573"/>
      <c r="CY45" s="574"/>
      <c r="CZ45" s="575">
        <v>3</v>
      </c>
      <c r="DA45" s="576"/>
      <c r="DB45" s="576"/>
      <c r="DC45" s="577"/>
      <c r="DD45" s="553">
        <v>63885</v>
      </c>
      <c r="DE45" s="573"/>
      <c r="DF45" s="573"/>
      <c r="DG45" s="573"/>
      <c r="DH45" s="573"/>
      <c r="DI45" s="573"/>
      <c r="DJ45" s="573"/>
      <c r="DK45" s="574"/>
      <c r="DL45" s="611"/>
      <c r="DM45" s="612"/>
      <c r="DN45" s="612"/>
      <c r="DO45" s="612"/>
      <c r="DP45" s="612"/>
      <c r="DQ45" s="612"/>
      <c r="DR45" s="612"/>
      <c r="DS45" s="612"/>
      <c r="DT45" s="612"/>
      <c r="DU45" s="612"/>
      <c r="DV45" s="613"/>
      <c r="DW45" s="614"/>
      <c r="DX45" s="615"/>
      <c r="DY45" s="615"/>
      <c r="DZ45" s="615"/>
      <c r="EA45" s="615"/>
      <c r="EB45" s="615"/>
      <c r="EC45" s="616"/>
    </row>
    <row r="46" spans="2:133" ht="11.25" customHeight="1">
      <c r="CD46" s="520"/>
      <c r="CE46" s="445"/>
      <c r="CF46" s="555" t="s">
        <v>261</v>
      </c>
      <c r="CG46" s="556"/>
      <c r="CH46" s="556"/>
      <c r="CI46" s="556"/>
      <c r="CJ46" s="556"/>
      <c r="CK46" s="556"/>
      <c r="CL46" s="556"/>
      <c r="CM46" s="556"/>
      <c r="CN46" s="556"/>
      <c r="CO46" s="556"/>
      <c r="CP46" s="556"/>
      <c r="CQ46" s="557"/>
      <c r="CR46" s="548">
        <v>978146</v>
      </c>
      <c r="CS46" s="337"/>
      <c r="CT46" s="337"/>
      <c r="CU46" s="337"/>
      <c r="CV46" s="337"/>
      <c r="CW46" s="337"/>
      <c r="CX46" s="337"/>
      <c r="CY46" s="549"/>
      <c r="CZ46" s="575">
        <v>4</v>
      </c>
      <c r="DA46" s="617"/>
      <c r="DB46" s="617"/>
      <c r="DC46" s="618"/>
      <c r="DD46" s="553">
        <v>382978</v>
      </c>
      <c r="DE46" s="337"/>
      <c r="DF46" s="337"/>
      <c r="DG46" s="337"/>
      <c r="DH46" s="337"/>
      <c r="DI46" s="337"/>
      <c r="DJ46" s="337"/>
      <c r="DK46" s="549"/>
      <c r="DL46" s="611"/>
      <c r="DM46" s="612"/>
      <c r="DN46" s="612"/>
      <c r="DO46" s="612"/>
      <c r="DP46" s="612"/>
      <c r="DQ46" s="612"/>
      <c r="DR46" s="612"/>
      <c r="DS46" s="612"/>
      <c r="DT46" s="612"/>
      <c r="DU46" s="612"/>
      <c r="DV46" s="613"/>
      <c r="DW46" s="614"/>
      <c r="DX46" s="615"/>
      <c r="DY46" s="615"/>
      <c r="DZ46" s="615"/>
      <c r="EA46" s="615"/>
      <c r="EB46" s="615"/>
      <c r="EC46" s="616"/>
    </row>
    <row r="47" spans="2:133" ht="11.25" customHeight="1">
      <c r="CD47" s="520"/>
      <c r="CE47" s="445"/>
      <c r="CF47" s="555" t="s">
        <v>403</v>
      </c>
      <c r="CG47" s="556"/>
      <c r="CH47" s="556"/>
      <c r="CI47" s="556"/>
      <c r="CJ47" s="556"/>
      <c r="CK47" s="556"/>
      <c r="CL47" s="556"/>
      <c r="CM47" s="556"/>
      <c r="CN47" s="556"/>
      <c r="CO47" s="556"/>
      <c r="CP47" s="556"/>
      <c r="CQ47" s="557"/>
      <c r="CR47" s="548">
        <v>52297</v>
      </c>
      <c r="CS47" s="573"/>
      <c r="CT47" s="573"/>
      <c r="CU47" s="573"/>
      <c r="CV47" s="573"/>
      <c r="CW47" s="573"/>
      <c r="CX47" s="573"/>
      <c r="CY47" s="574"/>
      <c r="CZ47" s="575">
        <v>0.2</v>
      </c>
      <c r="DA47" s="576"/>
      <c r="DB47" s="576"/>
      <c r="DC47" s="577"/>
      <c r="DD47" s="553">
        <v>20799</v>
      </c>
      <c r="DE47" s="573"/>
      <c r="DF47" s="573"/>
      <c r="DG47" s="573"/>
      <c r="DH47" s="573"/>
      <c r="DI47" s="573"/>
      <c r="DJ47" s="573"/>
      <c r="DK47" s="574"/>
      <c r="DL47" s="611"/>
      <c r="DM47" s="612"/>
      <c r="DN47" s="612"/>
      <c r="DO47" s="612"/>
      <c r="DP47" s="612"/>
      <c r="DQ47" s="612"/>
      <c r="DR47" s="612"/>
      <c r="DS47" s="612"/>
      <c r="DT47" s="612"/>
      <c r="DU47" s="612"/>
      <c r="DV47" s="613"/>
      <c r="DW47" s="614"/>
      <c r="DX47" s="615"/>
      <c r="DY47" s="615"/>
      <c r="DZ47" s="615"/>
      <c r="EA47" s="615"/>
      <c r="EB47" s="615"/>
      <c r="EC47" s="616"/>
    </row>
    <row r="48" spans="2:133" ht="11.25" customHeight="1">
      <c r="CD48" s="521"/>
      <c r="CE48" s="523"/>
      <c r="CF48" s="555" t="s">
        <v>65</v>
      </c>
      <c r="CG48" s="556"/>
      <c r="CH48" s="556"/>
      <c r="CI48" s="556"/>
      <c r="CJ48" s="556"/>
      <c r="CK48" s="556"/>
      <c r="CL48" s="556"/>
      <c r="CM48" s="556"/>
      <c r="CN48" s="556"/>
      <c r="CO48" s="556"/>
      <c r="CP48" s="556"/>
      <c r="CQ48" s="557"/>
      <c r="CR48" s="548" t="s">
        <v>144</v>
      </c>
      <c r="CS48" s="337"/>
      <c r="CT48" s="337"/>
      <c r="CU48" s="337"/>
      <c r="CV48" s="337"/>
      <c r="CW48" s="337"/>
      <c r="CX48" s="337"/>
      <c r="CY48" s="549"/>
      <c r="CZ48" s="575" t="s">
        <v>144</v>
      </c>
      <c r="DA48" s="617"/>
      <c r="DB48" s="617"/>
      <c r="DC48" s="618"/>
      <c r="DD48" s="553" t="s">
        <v>144</v>
      </c>
      <c r="DE48" s="337"/>
      <c r="DF48" s="337"/>
      <c r="DG48" s="337"/>
      <c r="DH48" s="337"/>
      <c r="DI48" s="337"/>
      <c r="DJ48" s="337"/>
      <c r="DK48" s="549"/>
      <c r="DL48" s="611"/>
      <c r="DM48" s="612"/>
      <c r="DN48" s="612"/>
      <c r="DO48" s="612"/>
      <c r="DP48" s="612"/>
      <c r="DQ48" s="612"/>
      <c r="DR48" s="612"/>
      <c r="DS48" s="612"/>
      <c r="DT48" s="612"/>
      <c r="DU48" s="612"/>
      <c r="DV48" s="613"/>
      <c r="DW48" s="614"/>
      <c r="DX48" s="615"/>
      <c r="DY48" s="615"/>
      <c r="DZ48" s="615"/>
      <c r="EA48" s="615"/>
      <c r="EB48" s="615"/>
      <c r="EC48" s="616"/>
    </row>
    <row r="49" spans="82:133" ht="11.25" customHeight="1">
      <c r="CD49" s="560" t="s">
        <v>6</v>
      </c>
      <c r="CE49" s="561"/>
      <c r="CF49" s="561"/>
      <c r="CG49" s="561"/>
      <c r="CH49" s="561"/>
      <c r="CI49" s="561"/>
      <c r="CJ49" s="561"/>
      <c r="CK49" s="561"/>
      <c r="CL49" s="561"/>
      <c r="CM49" s="561"/>
      <c r="CN49" s="561"/>
      <c r="CO49" s="561"/>
      <c r="CP49" s="561"/>
      <c r="CQ49" s="562"/>
      <c r="CR49" s="601">
        <v>24333644</v>
      </c>
      <c r="CS49" s="590"/>
      <c r="CT49" s="590"/>
      <c r="CU49" s="590"/>
      <c r="CV49" s="590"/>
      <c r="CW49" s="590"/>
      <c r="CX49" s="590"/>
      <c r="CY49" s="619"/>
      <c r="CZ49" s="620">
        <v>100</v>
      </c>
      <c r="DA49" s="621"/>
      <c r="DB49" s="621"/>
      <c r="DC49" s="622"/>
      <c r="DD49" s="623">
        <v>14762036</v>
      </c>
      <c r="DE49" s="590"/>
      <c r="DF49" s="590"/>
      <c r="DG49" s="590"/>
      <c r="DH49" s="590"/>
      <c r="DI49" s="590"/>
      <c r="DJ49" s="590"/>
      <c r="DK49" s="619"/>
      <c r="DL49" s="624"/>
      <c r="DM49" s="625"/>
      <c r="DN49" s="625"/>
      <c r="DO49" s="625"/>
      <c r="DP49" s="625"/>
      <c r="DQ49" s="625"/>
      <c r="DR49" s="625"/>
      <c r="DS49" s="625"/>
      <c r="DT49" s="625"/>
      <c r="DU49" s="625"/>
      <c r="DV49" s="626"/>
      <c r="DW49" s="627"/>
      <c r="DX49" s="628"/>
      <c r="DY49" s="628"/>
      <c r="DZ49" s="628"/>
      <c r="EA49" s="628"/>
      <c r="EB49" s="628"/>
      <c r="EC49" s="629"/>
    </row>
    <row r="50" spans="82:133" ht="11.25" hidden="1" customHeight="1"/>
    <row r="51" spans="82:133" ht="11.25" hidden="1" customHeight="1"/>
  </sheetData>
  <sheetProtection password="A7FD"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view="pageBreakPreview" zoomScale="70" zoomScaleNormal="70" zoomScaleSheetLayoutView="70" workbookViewId="0"/>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404</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47" t="s">
        <v>104</v>
      </c>
      <c r="DK2" s="648"/>
      <c r="DL2" s="648"/>
      <c r="DM2" s="648"/>
      <c r="DN2" s="648"/>
      <c r="DO2" s="649"/>
      <c r="DP2" s="68"/>
      <c r="DQ2" s="647" t="s">
        <v>282</v>
      </c>
      <c r="DR2" s="648"/>
      <c r="DS2" s="648"/>
      <c r="DT2" s="648"/>
      <c r="DU2" s="648"/>
      <c r="DV2" s="648"/>
      <c r="DW2" s="648"/>
      <c r="DX2" s="648"/>
      <c r="DY2" s="648"/>
      <c r="DZ2" s="649"/>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50" t="s">
        <v>60</v>
      </c>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2"/>
      <c r="BA4" s="62"/>
      <c r="BB4" s="62"/>
      <c r="BC4" s="62"/>
      <c r="BD4" s="62"/>
      <c r="BE4" s="80"/>
      <c r="BF4" s="80"/>
      <c r="BG4" s="80"/>
      <c r="BH4" s="80"/>
      <c r="BI4" s="80"/>
      <c r="BJ4" s="80"/>
      <c r="BK4" s="80"/>
      <c r="BL4" s="80"/>
      <c r="BM4" s="80"/>
      <c r="BN4" s="80"/>
      <c r="BO4" s="80"/>
      <c r="BP4" s="80"/>
      <c r="BQ4" s="62" t="s">
        <v>406</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899" t="s">
        <v>407</v>
      </c>
      <c r="B5" s="900"/>
      <c r="C5" s="900"/>
      <c r="D5" s="900"/>
      <c r="E5" s="900"/>
      <c r="F5" s="900"/>
      <c r="G5" s="900"/>
      <c r="H5" s="900"/>
      <c r="I5" s="900"/>
      <c r="J5" s="900"/>
      <c r="K5" s="900"/>
      <c r="L5" s="900"/>
      <c r="M5" s="900"/>
      <c r="N5" s="900"/>
      <c r="O5" s="900"/>
      <c r="P5" s="901"/>
      <c r="Q5" s="636" t="s">
        <v>233</v>
      </c>
      <c r="R5" s="637"/>
      <c r="S5" s="637"/>
      <c r="T5" s="637"/>
      <c r="U5" s="638"/>
      <c r="V5" s="636" t="s">
        <v>101</v>
      </c>
      <c r="W5" s="637"/>
      <c r="X5" s="637"/>
      <c r="Y5" s="637"/>
      <c r="Z5" s="638"/>
      <c r="AA5" s="636" t="s">
        <v>408</v>
      </c>
      <c r="AB5" s="637"/>
      <c r="AC5" s="637"/>
      <c r="AD5" s="637"/>
      <c r="AE5" s="637"/>
      <c r="AF5" s="905" t="s">
        <v>142</v>
      </c>
      <c r="AG5" s="637"/>
      <c r="AH5" s="637"/>
      <c r="AI5" s="637"/>
      <c r="AJ5" s="642"/>
      <c r="AK5" s="637" t="s">
        <v>392</v>
      </c>
      <c r="AL5" s="637"/>
      <c r="AM5" s="637"/>
      <c r="AN5" s="637"/>
      <c r="AO5" s="638"/>
      <c r="AP5" s="636" t="s">
        <v>146</v>
      </c>
      <c r="AQ5" s="637"/>
      <c r="AR5" s="637"/>
      <c r="AS5" s="637"/>
      <c r="AT5" s="638"/>
      <c r="AU5" s="636" t="s">
        <v>410</v>
      </c>
      <c r="AV5" s="637"/>
      <c r="AW5" s="637"/>
      <c r="AX5" s="637"/>
      <c r="AY5" s="642"/>
      <c r="AZ5" s="71"/>
      <c r="BA5" s="71"/>
      <c r="BB5" s="71"/>
      <c r="BC5" s="71"/>
      <c r="BD5" s="71"/>
      <c r="BE5" s="83"/>
      <c r="BF5" s="83"/>
      <c r="BG5" s="83"/>
      <c r="BH5" s="83"/>
      <c r="BI5" s="83"/>
      <c r="BJ5" s="83"/>
      <c r="BK5" s="83"/>
      <c r="BL5" s="83"/>
      <c r="BM5" s="83"/>
      <c r="BN5" s="83"/>
      <c r="BO5" s="83"/>
      <c r="BP5" s="83"/>
      <c r="BQ5" s="899" t="s">
        <v>279</v>
      </c>
      <c r="BR5" s="900"/>
      <c r="BS5" s="900"/>
      <c r="BT5" s="900"/>
      <c r="BU5" s="900"/>
      <c r="BV5" s="900"/>
      <c r="BW5" s="900"/>
      <c r="BX5" s="900"/>
      <c r="BY5" s="900"/>
      <c r="BZ5" s="900"/>
      <c r="CA5" s="900"/>
      <c r="CB5" s="900"/>
      <c r="CC5" s="900"/>
      <c r="CD5" s="900"/>
      <c r="CE5" s="900"/>
      <c r="CF5" s="900"/>
      <c r="CG5" s="901"/>
      <c r="CH5" s="636" t="s">
        <v>352</v>
      </c>
      <c r="CI5" s="637"/>
      <c r="CJ5" s="637"/>
      <c r="CK5" s="637"/>
      <c r="CL5" s="638"/>
      <c r="CM5" s="636" t="s">
        <v>411</v>
      </c>
      <c r="CN5" s="637"/>
      <c r="CO5" s="637"/>
      <c r="CP5" s="637"/>
      <c r="CQ5" s="638"/>
      <c r="CR5" s="636" t="s">
        <v>152</v>
      </c>
      <c r="CS5" s="637"/>
      <c r="CT5" s="637"/>
      <c r="CU5" s="637"/>
      <c r="CV5" s="638"/>
      <c r="CW5" s="636" t="s">
        <v>373</v>
      </c>
      <c r="CX5" s="637"/>
      <c r="CY5" s="637"/>
      <c r="CZ5" s="637"/>
      <c r="DA5" s="638"/>
      <c r="DB5" s="636" t="s">
        <v>414</v>
      </c>
      <c r="DC5" s="637"/>
      <c r="DD5" s="637"/>
      <c r="DE5" s="637"/>
      <c r="DF5" s="638"/>
      <c r="DG5" s="630" t="s">
        <v>415</v>
      </c>
      <c r="DH5" s="631"/>
      <c r="DI5" s="631"/>
      <c r="DJ5" s="631"/>
      <c r="DK5" s="632"/>
      <c r="DL5" s="630" t="s">
        <v>416</v>
      </c>
      <c r="DM5" s="631"/>
      <c r="DN5" s="631"/>
      <c r="DO5" s="631"/>
      <c r="DP5" s="632"/>
      <c r="DQ5" s="636" t="s">
        <v>417</v>
      </c>
      <c r="DR5" s="637"/>
      <c r="DS5" s="637"/>
      <c r="DT5" s="637"/>
      <c r="DU5" s="638"/>
      <c r="DV5" s="636" t="s">
        <v>410</v>
      </c>
      <c r="DW5" s="637"/>
      <c r="DX5" s="637"/>
      <c r="DY5" s="637"/>
      <c r="DZ5" s="642"/>
      <c r="EA5" s="80"/>
    </row>
    <row r="6" spans="1:131" s="52" customFormat="1" ht="26.25" customHeight="1">
      <c r="A6" s="902"/>
      <c r="B6" s="903"/>
      <c r="C6" s="903"/>
      <c r="D6" s="903"/>
      <c r="E6" s="903"/>
      <c r="F6" s="903"/>
      <c r="G6" s="903"/>
      <c r="H6" s="903"/>
      <c r="I6" s="903"/>
      <c r="J6" s="903"/>
      <c r="K6" s="903"/>
      <c r="L6" s="903"/>
      <c r="M6" s="903"/>
      <c r="N6" s="903"/>
      <c r="O6" s="903"/>
      <c r="P6" s="904"/>
      <c r="Q6" s="639"/>
      <c r="R6" s="640"/>
      <c r="S6" s="640"/>
      <c r="T6" s="640"/>
      <c r="U6" s="641"/>
      <c r="V6" s="639"/>
      <c r="W6" s="640"/>
      <c r="X6" s="640"/>
      <c r="Y6" s="640"/>
      <c r="Z6" s="641"/>
      <c r="AA6" s="639"/>
      <c r="AB6" s="640"/>
      <c r="AC6" s="640"/>
      <c r="AD6" s="640"/>
      <c r="AE6" s="640"/>
      <c r="AF6" s="906"/>
      <c r="AG6" s="640"/>
      <c r="AH6" s="640"/>
      <c r="AI6" s="640"/>
      <c r="AJ6" s="643"/>
      <c r="AK6" s="640"/>
      <c r="AL6" s="640"/>
      <c r="AM6" s="640"/>
      <c r="AN6" s="640"/>
      <c r="AO6" s="641"/>
      <c r="AP6" s="639"/>
      <c r="AQ6" s="640"/>
      <c r="AR6" s="640"/>
      <c r="AS6" s="640"/>
      <c r="AT6" s="641"/>
      <c r="AU6" s="639"/>
      <c r="AV6" s="640"/>
      <c r="AW6" s="640"/>
      <c r="AX6" s="640"/>
      <c r="AY6" s="643"/>
      <c r="AZ6" s="62"/>
      <c r="BA6" s="62"/>
      <c r="BB6" s="62"/>
      <c r="BC6" s="62"/>
      <c r="BD6" s="62"/>
      <c r="BE6" s="80"/>
      <c r="BF6" s="80"/>
      <c r="BG6" s="80"/>
      <c r="BH6" s="80"/>
      <c r="BI6" s="80"/>
      <c r="BJ6" s="80"/>
      <c r="BK6" s="80"/>
      <c r="BL6" s="80"/>
      <c r="BM6" s="80"/>
      <c r="BN6" s="80"/>
      <c r="BO6" s="80"/>
      <c r="BP6" s="80"/>
      <c r="BQ6" s="902"/>
      <c r="BR6" s="903"/>
      <c r="BS6" s="903"/>
      <c r="BT6" s="903"/>
      <c r="BU6" s="903"/>
      <c r="BV6" s="903"/>
      <c r="BW6" s="903"/>
      <c r="BX6" s="903"/>
      <c r="BY6" s="903"/>
      <c r="BZ6" s="903"/>
      <c r="CA6" s="903"/>
      <c r="CB6" s="903"/>
      <c r="CC6" s="903"/>
      <c r="CD6" s="903"/>
      <c r="CE6" s="903"/>
      <c r="CF6" s="903"/>
      <c r="CG6" s="904"/>
      <c r="CH6" s="639"/>
      <c r="CI6" s="640"/>
      <c r="CJ6" s="640"/>
      <c r="CK6" s="640"/>
      <c r="CL6" s="641"/>
      <c r="CM6" s="639"/>
      <c r="CN6" s="640"/>
      <c r="CO6" s="640"/>
      <c r="CP6" s="640"/>
      <c r="CQ6" s="641"/>
      <c r="CR6" s="639"/>
      <c r="CS6" s="640"/>
      <c r="CT6" s="640"/>
      <c r="CU6" s="640"/>
      <c r="CV6" s="641"/>
      <c r="CW6" s="639"/>
      <c r="CX6" s="640"/>
      <c r="CY6" s="640"/>
      <c r="CZ6" s="640"/>
      <c r="DA6" s="641"/>
      <c r="DB6" s="639"/>
      <c r="DC6" s="640"/>
      <c r="DD6" s="640"/>
      <c r="DE6" s="640"/>
      <c r="DF6" s="641"/>
      <c r="DG6" s="633"/>
      <c r="DH6" s="634"/>
      <c r="DI6" s="634"/>
      <c r="DJ6" s="634"/>
      <c r="DK6" s="635"/>
      <c r="DL6" s="633"/>
      <c r="DM6" s="634"/>
      <c r="DN6" s="634"/>
      <c r="DO6" s="634"/>
      <c r="DP6" s="635"/>
      <c r="DQ6" s="639"/>
      <c r="DR6" s="640"/>
      <c r="DS6" s="640"/>
      <c r="DT6" s="640"/>
      <c r="DU6" s="641"/>
      <c r="DV6" s="639"/>
      <c r="DW6" s="640"/>
      <c r="DX6" s="640"/>
      <c r="DY6" s="640"/>
      <c r="DZ6" s="643"/>
      <c r="EA6" s="80"/>
    </row>
    <row r="7" spans="1:131" s="52" customFormat="1" ht="26.25" customHeight="1">
      <c r="A7" s="57">
        <v>1</v>
      </c>
      <c r="B7" s="651" t="s">
        <v>374</v>
      </c>
      <c r="C7" s="652"/>
      <c r="D7" s="652"/>
      <c r="E7" s="652"/>
      <c r="F7" s="652"/>
      <c r="G7" s="652"/>
      <c r="H7" s="652"/>
      <c r="I7" s="652"/>
      <c r="J7" s="652"/>
      <c r="K7" s="652"/>
      <c r="L7" s="652"/>
      <c r="M7" s="652"/>
      <c r="N7" s="652"/>
      <c r="O7" s="652"/>
      <c r="P7" s="653"/>
      <c r="Q7" s="654">
        <v>24800</v>
      </c>
      <c r="R7" s="655"/>
      <c r="S7" s="655"/>
      <c r="T7" s="655"/>
      <c r="U7" s="655"/>
      <c r="V7" s="655">
        <v>24307</v>
      </c>
      <c r="W7" s="655"/>
      <c r="X7" s="655"/>
      <c r="Y7" s="655"/>
      <c r="Z7" s="655"/>
      <c r="AA7" s="655">
        <v>493</v>
      </c>
      <c r="AB7" s="655"/>
      <c r="AC7" s="655"/>
      <c r="AD7" s="655"/>
      <c r="AE7" s="656"/>
      <c r="AF7" s="657">
        <v>383</v>
      </c>
      <c r="AG7" s="658"/>
      <c r="AH7" s="658"/>
      <c r="AI7" s="658"/>
      <c r="AJ7" s="659"/>
      <c r="AK7" s="660">
        <v>24</v>
      </c>
      <c r="AL7" s="655"/>
      <c r="AM7" s="655"/>
      <c r="AN7" s="655"/>
      <c r="AO7" s="655"/>
      <c r="AP7" s="655">
        <v>21197</v>
      </c>
      <c r="AQ7" s="655"/>
      <c r="AR7" s="655"/>
      <c r="AS7" s="655"/>
      <c r="AT7" s="655"/>
      <c r="AU7" s="661"/>
      <c r="AV7" s="661"/>
      <c r="AW7" s="661"/>
      <c r="AX7" s="661"/>
      <c r="AY7" s="662"/>
      <c r="AZ7" s="62"/>
      <c r="BA7" s="62"/>
      <c r="BB7" s="62"/>
      <c r="BC7" s="62"/>
      <c r="BD7" s="62"/>
      <c r="BE7" s="80"/>
      <c r="BF7" s="80"/>
      <c r="BG7" s="80"/>
      <c r="BH7" s="80"/>
      <c r="BI7" s="80"/>
      <c r="BJ7" s="80"/>
      <c r="BK7" s="80"/>
      <c r="BL7" s="80"/>
      <c r="BM7" s="80"/>
      <c r="BN7" s="80"/>
      <c r="BO7" s="80"/>
      <c r="BP7" s="80"/>
      <c r="BQ7" s="57">
        <v>1</v>
      </c>
      <c r="BR7" s="85"/>
      <c r="BS7" s="651" t="s">
        <v>191</v>
      </c>
      <c r="BT7" s="652"/>
      <c r="BU7" s="652"/>
      <c r="BV7" s="652"/>
      <c r="BW7" s="652"/>
      <c r="BX7" s="652"/>
      <c r="BY7" s="652"/>
      <c r="BZ7" s="652"/>
      <c r="CA7" s="652"/>
      <c r="CB7" s="652"/>
      <c r="CC7" s="652"/>
      <c r="CD7" s="652"/>
      <c r="CE7" s="652"/>
      <c r="CF7" s="652"/>
      <c r="CG7" s="653"/>
      <c r="CH7" s="663">
        <v>5</v>
      </c>
      <c r="CI7" s="664"/>
      <c r="CJ7" s="664"/>
      <c r="CK7" s="664"/>
      <c r="CL7" s="665"/>
      <c r="CM7" s="663">
        <v>196</v>
      </c>
      <c r="CN7" s="664"/>
      <c r="CO7" s="664"/>
      <c r="CP7" s="664"/>
      <c r="CQ7" s="665"/>
      <c r="CR7" s="663">
        <v>1</v>
      </c>
      <c r="CS7" s="664"/>
      <c r="CT7" s="664"/>
      <c r="CU7" s="664"/>
      <c r="CV7" s="665"/>
      <c r="CW7" s="663">
        <v>8</v>
      </c>
      <c r="CX7" s="664"/>
      <c r="CY7" s="664"/>
      <c r="CZ7" s="664"/>
      <c r="DA7" s="665"/>
      <c r="DB7" s="663" t="s">
        <v>144</v>
      </c>
      <c r="DC7" s="664"/>
      <c r="DD7" s="664"/>
      <c r="DE7" s="664"/>
      <c r="DF7" s="665"/>
      <c r="DG7" s="663" t="s">
        <v>144</v>
      </c>
      <c r="DH7" s="664"/>
      <c r="DI7" s="664"/>
      <c r="DJ7" s="664"/>
      <c r="DK7" s="665"/>
      <c r="DL7" s="663" t="s">
        <v>144</v>
      </c>
      <c r="DM7" s="664"/>
      <c r="DN7" s="664"/>
      <c r="DO7" s="664"/>
      <c r="DP7" s="665"/>
      <c r="DQ7" s="663" t="s">
        <v>144</v>
      </c>
      <c r="DR7" s="664"/>
      <c r="DS7" s="664"/>
      <c r="DT7" s="664"/>
      <c r="DU7" s="665"/>
      <c r="DV7" s="651"/>
      <c r="DW7" s="652"/>
      <c r="DX7" s="652"/>
      <c r="DY7" s="652"/>
      <c r="DZ7" s="666"/>
      <c r="EA7" s="80"/>
    </row>
    <row r="8" spans="1:131" s="52" customFormat="1" ht="26.25" customHeight="1">
      <c r="A8" s="58">
        <v>2</v>
      </c>
      <c r="B8" s="667" t="s">
        <v>164</v>
      </c>
      <c r="C8" s="668"/>
      <c r="D8" s="668"/>
      <c r="E8" s="668"/>
      <c r="F8" s="668"/>
      <c r="G8" s="668"/>
      <c r="H8" s="668"/>
      <c r="I8" s="668"/>
      <c r="J8" s="668"/>
      <c r="K8" s="668"/>
      <c r="L8" s="668"/>
      <c r="M8" s="668"/>
      <c r="N8" s="668"/>
      <c r="O8" s="668"/>
      <c r="P8" s="670"/>
      <c r="Q8" s="671">
        <v>27</v>
      </c>
      <c r="R8" s="672"/>
      <c r="S8" s="672"/>
      <c r="T8" s="672"/>
      <c r="U8" s="672"/>
      <c r="V8" s="672">
        <v>27</v>
      </c>
      <c r="W8" s="672"/>
      <c r="X8" s="672"/>
      <c r="Y8" s="672"/>
      <c r="Z8" s="672"/>
      <c r="AA8" s="672">
        <v>0</v>
      </c>
      <c r="AB8" s="672"/>
      <c r="AC8" s="672"/>
      <c r="AD8" s="672"/>
      <c r="AE8" s="673"/>
      <c r="AF8" s="674">
        <v>0</v>
      </c>
      <c r="AG8" s="645"/>
      <c r="AH8" s="645"/>
      <c r="AI8" s="645"/>
      <c r="AJ8" s="675"/>
      <c r="AK8" s="676">
        <v>14</v>
      </c>
      <c r="AL8" s="672"/>
      <c r="AM8" s="672"/>
      <c r="AN8" s="672"/>
      <c r="AO8" s="672"/>
      <c r="AP8" s="672">
        <v>47</v>
      </c>
      <c r="AQ8" s="672"/>
      <c r="AR8" s="672"/>
      <c r="AS8" s="672"/>
      <c r="AT8" s="672"/>
      <c r="AU8" s="677"/>
      <c r="AV8" s="677"/>
      <c r="AW8" s="677"/>
      <c r="AX8" s="677"/>
      <c r="AY8" s="678"/>
      <c r="AZ8" s="62"/>
      <c r="BA8" s="62"/>
      <c r="BB8" s="62"/>
      <c r="BC8" s="62"/>
      <c r="BD8" s="62"/>
      <c r="BE8" s="80"/>
      <c r="BF8" s="80"/>
      <c r="BG8" s="80"/>
      <c r="BH8" s="80"/>
      <c r="BI8" s="80"/>
      <c r="BJ8" s="80"/>
      <c r="BK8" s="80"/>
      <c r="BL8" s="80"/>
      <c r="BM8" s="80"/>
      <c r="BN8" s="80"/>
      <c r="BO8" s="80"/>
      <c r="BP8" s="80"/>
      <c r="BQ8" s="58">
        <v>2</v>
      </c>
      <c r="BR8" s="86"/>
      <c r="BS8" s="667" t="s">
        <v>288</v>
      </c>
      <c r="BT8" s="668"/>
      <c r="BU8" s="668"/>
      <c r="BV8" s="668"/>
      <c r="BW8" s="668"/>
      <c r="BX8" s="668"/>
      <c r="BY8" s="668"/>
      <c r="BZ8" s="668"/>
      <c r="CA8" s="668"/>
      <c r="CB8" s="668"/>
      <c r="CC8" s="668"/>
      <c r="CD8" s="668"/>
      <c r="CE8" s="668"/>
      <c r="CF8" s="668"/>
      <c r="CG8" s="670"/>
      <c r="CH8" s="644">
        <v>10</v>
      </c>
      <c r="CI8" s="645"/>
      <c r="CJ8" s="645"/>
      <c r="CK8" s="645"/>
      <c r="CL8" s="646"/>
      <c r="CM8" s="644">
        <v>265</v>
      </c>
      <c r="CN8" s="645"/>
      <c r="CO8" s="645"/>
      <c r="CP8" s="645"/>
      <c r="CQ8" s="646"/>
      <c r="CR8" s="644">
        <v>6</v>
      </c>
      <c r="CS8" s="645"/>
      <c r="CT8" s="645"/>
      <c r="CU8" s="645"/>
      <c r="CV8" s="646"/>
      <c r="CW8" s="644">
        <v>1</v>
      </c>
      <c r="CX8" s="645"/>
      <c r="CY8" s="645"/>
      <c r="CZ8" s="645"/>
      <c r="DA8" s="646"/>
      <c r="DB8" s="644" t="s">
        <v>144</v>
      </c>
      <c r="DC8" s="645"/>
      <c r="DD8" s="645"/>
      <c r="DE8" s="645"/>
      <c r="DF8" s="646"/>
      <c r="DG8" s="644" t="s">
        <v>144</v>
      </c>
      <c r="DH8" s="645"/>
      <c r="DI8" s="645"/>
      <c r="DJ8" s="645"/>
      <c r="DK8" s="646"/>
      <c r="DL8" s="644" t="s">
        <v>144</v>
      </c>
      <c r="DM8" s="645"/>
      <c r="DN8" s="645"/>
      <c r="DO8" s="645"/>
      <c r="DP8" s="646"/>
      <c r="DQ8" s="644" t="s">
        <v>144</v>
      </c>
      <c r="DR8" s="645"/>
      <c r="DS8" s="645"/>
      <c r="DT8" s="645"/>
      <c r="DU8" s="646"/>
      <c r="DV8" s="667"/>
      <c r="DW8" s="668"/>
      <c r="DX8" s="668"/>
      <c r="DY8" s="668"/>
      <c r="DZ8" s="669"/>
      <c r="EA8" s="80"/>
    </row>
    <row r="9" spans="1:131" s="52" customFormat="1" ht="26.25" customHeight="1">
      <c r="A9" s="58">
        <v>3</v>
      </c>
      <c r="B9" s="667"/>
      <c r="C9" s="668"/>
      <c r="D9" s="668"/>
      <c r="E9" s="668"/>
      <c r="F9" s="668"/>
      <c r="G9" s="668"/>
      <c r="H9" s="668"/>
      <c r="I9" s="668"/>
      <c r="J9" s="668"/>
      <c r="K9" s="668"/>
      <c r="L9" s="668"/>
      <c r="M9" s="668"/>
      <c r="N9" s="668"/>
      <c r="O9" s="668"/>
      <c r="P9" s="670"/>
      <c r="Q9" s="671"/>
      <c r="R9" s="672"/>
      <c r="S9" s="672"/>
      <c r="T9" s="672"/>
      <c r="U9" s="672"/>
      <c r="V9" s="672"/>
      <c r="W9" s="672"/>
      <c r="X9" s="672"/>
      <c r="Y9" s="672"/>
      <c r="Z9" s="672"/>
      <c r="AA9" s="672"/>
      <c r="AB9" s="672"/>
      <c r="AC9" s="672"/>
      <c r="AD9" s="672"/>
      <c r="AE9" s="673"/>
      <c r="AF9" s="674"/>
      <c r="AG9" s="645"/>
      <c r="AH9" s="645"/>
      <c r="AI9" s="645"/>
      <c r="AJ9" s="675"/>
      <c r="AK9" s="676"/>
      <c r="AL9" s="672"/>
      <c r="AM9" s="672"/>
      <c r="AN9" s="672"/>
      <c r="AO9" s="672"/>
      <c r="AP9" s="672"/>
      <c r="AQ9" s="672"/>
      <c r="AR9" s="672"/>
      <c r="AS9" s="672"/>
      <c r="AT9" s="672"/>
      <c r="AU9" s="677"/>
      <c r="AV9" s="677"/>
      <c r="AW9" s="677"/>
      <c r="AX9" s="677"/>
      <c r="AY9" s="678"/>
      <c r="AZ9" s="62"/>
      <c r="BA9" s="62"/>
      <c r="BB9" s="62"/>
      <c r="BC9" s="62"/>
      <c r="BD9" s="62"/>
      <c r="BE9" s="80"/>
      <c r="BF9" s="80"/>
      <c r="BG9" s="80"/>
      <c r="BH9" s="80"/>
      <c r="BI9" s="80"/>
      <c r="BJ9" s="80"/>
      <c r="BK9" s="80"/>
      <c r="BL9" s="80"/>
      <c r="BM9" s="80"/>
      <c r="BN9" s="80"/>
      <c r="BO9" s="80"/>
      <c r="BP9" s="80"/>
      <c r="BQ9" s="58">
        <v>3</v>
      </c>
      <c r="BR9" s="86"/>
      <c r="BS9" s="667" t="s">
        <v>513</v>
      </c>
      <c r="BT9" s="668"/>
      <c r="BU9" s="668"/>
      <c r="BV9" s="668"/>
      <c r="BW9" s="668"/>
      <c r="BX9" s="668"/>
      <c r="BY9" s="668"/>
      <c r="BZ9" s="668"/>
      <c r="CA9" s="668"/>
      <c r="CB9" s="668"/>
      <c r="CC9" s="668"/>
      <c r="CD9" s="668"/>
      <c r="CE9" s="668"/>
      <c r="CF9" s="668"/>
      <c r="CG9" s="670"/>
      <c r="CH9" s="644">
        <v>-5</v>
      </c>
      <c r="CI9" s="645"/>
      <c r="CJ9" s="645"/>
      <c r="CK9" s="645"/>
      <c r="CL9" s="646"/>
      <c r="CM9" s="644">
        <v>129</v>
      </c>
      <c r="CN9" s="645"/>
      <c r="CO9" s="645"/>
      <c r="CP9" s="645"/>
      <c r="CQ9" s="646"/>
      <c r="CR9" s="644">
        <v>112</v>
      </c>
      <c r="CS9" s="645"/>
      <c r="CT9" s="645"/>
      <c r="CU9" s="645"/>
      <c r="CV9" s="646"/>
      <c r="CW9" s="644" t="s">
        <v>144</v>
      </c>
      <c r="CX9" s="645"/>
      <c r="CY9" s="645"/>
      <c r="CZ9" s="645"/>
      <c r="DA9" s="646"/>
      <c r="DB9" s="644" t="s">
        <v>144</v>
      </c>
      <c r="DC9" s="645"/>
      <c r="DD9" s="645"/>
      <c r="DE9" s="645"/>
      <c r="DF9" s="646"/>
      <c r="DG9" s="644" t="s">
        <v>144</v>
      </c>
      <c r="DH9" s="645"/>
      <c r="DI9" s="645"/>
      <c r="DJ9" s="645"/>
      <c r="DK9" s="646"/>
      <c r="DL9" s="644" t="s">
        <v>144</v>
      </c>
      <c r="DM9" s="645"/>
      <c r="DN9" s="645"/>
      <c r="DO9" s="645"/>
      <c r="DP9" s="646"/>
      <c r="DQ9" s="644" t="s">
        <v>144</v>
      </c>
      <c r="DR9" s="645"/>
      <c r="DS9" s="645"/>
      <c r="DT9" s="645"/>
      <c r="DU9" s="646"/>
      <c r="DV9" s="667"/>
      <c r="DW9" s="668"/>
      <c r="DX9" s="668"/>
      <c r="DY9" s="668"/>
      <c r="DZ9" s="669"/>
      <c r="EA9" s="80"/>
    </row>
    <row r="10" spans="1:131" s="52" customFormat="1" ht="26.25" customHeight="1">
      <c r="A10" s="58">
        <v>4</v>
      </c>
      <c r="B10" s="667"/>
      <c r="C10" s="668"/>
      <c r="D10" s="668"/>
      <c r="E10" s="668"/>
      <c r="F10" s="668"/>
      <c r="G10" s="668"/>
      <c r="H10" s="668"/>
      <c r="I10" s="668"/>
      <c r="J10" s="668"/>
      <c r="K10" s="668"/>
      <c r="L10" s="668"/>
      <c r="M10" s="668"/>
      <c r="N10" s="668"/>
      <c r="O10" s="668"/>
      <c r="P10" s="670"/>
      <c r="Q10" s="671"/>
      <c r="R10" s="672"/>
      <c r="S10" s="672"/>
      <c r="T10" s="672"/>
      <c r="U10" s="672"/>
      <c r="V10" s="672"/>
      <c r="W10" s="672"/>
      <c r="X10" s="672"/>
      <c r="Y10" s="672"/>
      <c r="Z10" s="672"/>
      <c r="AA10" s="672"/>
      <c r="AB10" s="672"/>
      <c r="AC10" s="672"/>
      <c r="AD10" s="672"/>
      <c r="AE10" s="673"/>
      <c r="AF10" s="674"/>
      <c r="AG10" s="645"/>
      <c r="AH10" s="645"/>
      <c r="AI10" s="645"/>
      <c r="AJ10" s="675"/>
      <c r="AK10" s="676"/>
      <c r="AL10" s="672"/>
      <c r="AM10" s="672"/>
      <c r="AN10" s="672"/>
      <c r="AO10" s="672"/>
      <c r="AP10" s="672"/>
      <c r="AQ10" s="672"/>
      <c r="AR10" s="672"/>
      <c r="AS10" s="672"/>
      <c r="AT10" s="672"/>
      <c r="AU10" s="677"/>
      <c r="AV10" s="677"/>
      <c r="AW10" s="677"/>
      <c r="AX10" s="677"/>
      <c r="AY10" s="678"/>
      <c r="AZ10" s="62"/>
      <c r="BA10" s="62"/>
      <c r="BB10" s="62"/>
      <c r="BC10" s="62"/>
      <c r="BD10" s="62"/>
      <c r="BE10" s="80"/>
      <c r="BF10" s="80"/>
      <c r="BG10" s="80"/>
      <c r="BH10" s="80"/>
      <c r="BI10" s="80"/>
      <c r="BJ10" s="80"/>
      <c r="BK10" s="80"/>
      <c r="BL10" s="80"/>
      <c r="BM10" s="80"/>
      <c r="BN10" s="80"/>
      <c r="BO10" s="80"/>
      <c r="BP10" s="80"/>
      <c r="BQ10" s="58">
        <v>4</v>
      </c>
      <c r="BR10" s="86"/>
      <c r="BS10" s="667" t="s">
        <v>162</v>
      </c>
      <c r="BT10" s="668"/>
      <c r="BU10" s="668"/>
      <c r="BV10" s="668"/>
      <c r="BW10" s="668"/>
      <c r="BX10" s="668"/>
      <c r="BY10" s="668"/>
      <c r="BZ10" s="668"/>
      <c r="CA10" s="668"/>
      <c r="CB10" s="668"/>
      <c r="CC10" s="668"/>
      <c r="CD10" s="668"/>
      <c r="CE10" s="668"/>
      <c r="CF10" s="668"/>
      <c r="CG10" s="670"/>
      <c r="CH10" s="644">
        <v>0</v>
      </c>
      <c r="CI10" s="645"/>
      <c r="CJ10" s="645"/>
      <c r="CK10" s="645"/>
      <c r="CL10" s="646"/>
      <c r="CM10" s="644">
        <v>10</v>
      </c>
      <c r="CN10" s="645"/>
      <c r="CO10" s="645"/>
      <c r="CP10" s="645"/>
      <c r="CQ10" s="646"/>
      <c r="CR10" s="644">
        <v>5</v>
      </c>
      <c r="CS10" s="645"/>
      <c r="CT10" s="645"/>
      <c r="CU10" s="645"/>
      <c r="CV10" s="646"/>
      <c r="CW10" s="644" t="s">
        <v>144</v>
      </c>
      <c r="CX10" s="645"/>
      <c r="CY10" s="645"/>
      <c r="CZ10" s="645"/>
      <c r="DA10" s="646"/>
      <c r="DB10" s="644" t="s">
        <v>144</v>
      </c>
      <c r="DC10" s="645"/>
      <c r="DD10" s="645"/>
      <c r="DE10" s="645"/>
      <c r="DF10" s="646"/>
      <c r="DG10" s="644" t="s">
        <v>144</v>
      </c>
      <c r="DH10" s="645"/>
      <c r="DI10" s="645"/>
      <c r="DJ10" s="645"/>
      <c r="DK10" s="646"/>
      <c r="DL10" s="644" t="s">
        <v>144</v>
      </c>
      <c r="DM10" s="645"/>
      <c r="DN10" s="645"/>
      <c r="DO10" s="645"/>
      <c r="DP10" s="646"/>
      <c r="DQ10" s="644" t="s">
        <v>144</v>
      </c>
      <c r="DR10" s="645"/>
      <c r="DS10" s="645"/>
      <c r="DT10" s="645"/>
      <c r="DU10" s="646"/>
      <c r="DV10" s="667"/>
      <c r="DW10" s="668"/>
      <c r="DX10" s="668"/>
      <c r="DY10" s="668"/>
      <c r="DZ10" s="669"/>
      <c r="EA10" s="80"/>
    </row>
    <row r="11" spans="1:131" s="52" customFormat="1" ht="26.25" customHeight="1">
      <c r="A11" s="58">
        <v>5</v>
      </c>
      <c r="B11" s="667"/>
      <c r="C11" s="668"/>
      <c r="D11" s="668"/>
      <c r="E11" s="668"/>
      <c r="F11" s="668"/>
      <c r="G11" s="668"/>
      <c r="H11" s="668"/>
      <c r="I11" s="668"/>
      <c r="J11" s="668"/>
      <c r="K11" s="668"/>
      <c r="L11" s="668"/>
      <c r="M11" s="668"/>
      <c r="N11" s="668"/>
      <c r="O11" s="668"/>
      <c r="P11" s="670"/>
      <c r="Q11" s="671"/>
      <c r="R11" s="672"/>
      <c r="S11" s="672"/>
      <c r="T11" s="672"/>
      <c r="U11" s="672"/>
      <c r="V11" s="672"/>
      <c r="W11" s="672"/>
      <c r="X11" s="672"/>
      <c r="Y11" s="672"/>
      <c r="Z11" s="672"/>
      <c r="AA11" s="672"/>
      <c r="AB11" s="672"/>
      <c r="AC11" s="672"/>
      <c r="AD11" s="672"/>
      <c r="AE11" s="673"/>
      <c r="AF11" s="674"/>
      <c r="AG11" s="645"/>
      <c r="AH11" s="645"/>
      <c r="AI11" s="645"/>
      <c r="AJ11" s="675"/>
      <c r="AK11" s="676"/>
      <c r="AL11" s="672"/>
      <c r="AM11" s="672"/>
      <c r="AN11" s="672"/>
      <c r="AO11" s="672"/>
      <c r="AP11" s="672"/>
      <c r="AQ11" s="672"/>
      <c r="AR11" s="672"/>
      <c r="AS11" s="672"/>
      <c r="AT11" s="672"/>
      <c r="AU11" s="677"/>
      <c r="AV11" s="677"/>
      <c r="AW11" s="677"/>
      <c r="AX11" s="677"/>
      <c r="AY11" s="678"/>
      <c r="AZ11" s="62"/>
      <c r="BA11" s="62"/>
      <c r="BB11" s="62"/>
      <c r="BC11" s="62"/>
      <c r="BD11" s="62"/>
      <c r="BE11" s="80"/>
      <c r="BF11" s="80"/>
      <c r="BG11" s="80"/>
      <c r="BH11" s="80"/>
      <c r="BI11" s="80"/>
      <c r="BJ11" s="80"/>
      <c r="BK11" s="80"/>
      <c r="BL11" s="80"/>
      <c r="BM11" s="80"/>
      <c r="BN11" s="80"/>
      <c r="BO11" s="80"/>
      <c r="BP11" s="80"/>
      <c r="BQ11" s="58">
        <v>5</v>
      </c>
      <c r="BR11" s="86" t="s">
        <v>190</v>
      </c>
      <c r="BS11" s="667" t="s">
        <v>514</v>
      </c>
      <c r="BT11" s="668"/>
      <c r="BU11" s="668"/>
      <c r="BV11" s="668"/>
      <c r="BW11" s="668"/>
      <c r="BX11" s="668"/>
      <c r="BY11" s="668"/>
      <c r="BZ11" s="668"/>
      <c r="CA11" s="668"/>
      <c r="CB11" s="668"/>
      <c r="CC11" s="668"/>
      <c r="CD11" s="668"/>
      <c r="CE11" s="668"/>
      <c r="CF11" s="668"/>
      <c r="CG11" s="670"/>
      <c r="CH11" s="644">
        <v>0</v>
      </c>
      <c r="CI11" s="645"/>
      <c r="CJ11" s="645"/>
      <c r="CK11" s="645"/>
      <c r="CL11" s="646"/>
      <c r="CM11" s="644">
        <v>73</v>
      </c>
      <c r="CN11" s="645"/>
      <c r="CO11" s="645"/>
      <c r="CP11" s="645"/>
      <c r="CQ11" s="646"/>
      <c r="CR11" s="644">
        <v>5</v>
      </c>
      <c r="CS11" s="645"/>
      <c r="CT11" s="645"/>
      <c r="CU11" s="645"/>
      <c r="CV11" s="646"/>
      <c r="CW11" s="644" t="s">
        <v>144</v>
      </c>
      <c r="CX11" s="645"/>
      <c r="CY11" s="645"/>
      <c r="CZ11" s="645"/>
      <c r="DA11" s="646"/>
      <c r="DB11" s="644">
        <v>305</v>
      </c>
      <c r="DC11" s="645"/>
      <c r="DD11" s="645"/>
      <c r="DE11" s="645"/>
      <c r="DF11" s="646"/>
      <c r="DG11" s="644">
        <v>100</v>
      </c>
      <c r="DH11" s="645"/>
      <c r="DI11" s="645"/>
      <c r="DJ11" s="645"/>
      <c r="DK11" s="646"/>
      <c r="DL11" s="644" t="s">
        <v>144</v>
      </c>
      <c r="DM11" s="645"/>
      <c r="DN11" s="645"/>
      <c r="DO11" s="645"/>
      <c r="DP11" s="646"/>
      <c r="DQ11" s="644" t="s">
        <v>144</v>
      </c>
      <c r="DR11" s="645"/>
      <c r="DS11" s="645"/>
      <c r="DT11" s="645"/>
      <c r="DU11" s="646"/>
      <c r="DV11" s="667"/>
      <c r="DW11" s="668"/>
      <c r="DX11" s="668"/>
      <c r="DY11" s="668"/>
      <c r="DZ11" s="669"/>
      <c r="EA11" s="80"/>
    </row>
    <row r="12" spans="1:131" s="52" customFormat="1" ht="26.25" customHeight="1">
      <c r="A12" s="58">
        <v>6</v>
      </c>
      <c r="B12" s="667"/>
      <c r="C12" s="668"/>
      <c r="D12" s="668"/>
      <c r="E12" s="668"/>
      <c r="F12" s="668"/>
      <c r="G12" s="668"/>
      <c r="H12" s="668"/>
      <c r="I12" s="668"/>
      <c r="J12" s="668"/>
      <c r="K12" s="668"/>
      <c r="L12" s="668"/>
      <c r="M12" s="668"/>
      <c r="N12" s="668"/>
      <c r="O12" s="668"/>
      <c r="P12" s="670"/>
      <c r="Q12" s="671"/>
      <c r="R12" s="672"/>
      <c r="S12" s="672"/>
      <c r="T12" s="672"/>
      <c r="U12" s="672"/>
      <c r="V12" s="672"/>
      <c r="W12" s="672"/>
      <c r="X12" s="672"/>
      <c r="Y12" s="672"/>
      <c r="Z12" s="672"/>
      <c r="AA12" s="672"/>
      <c r="AB12" s="672"/>
      <c r="AC12" s="672"/>
      <c r="AD12" s="672"/>
      <c r="AE12" s="673"/>
      <c r="AF12" s="674"/>
      <c r="AG12" s="645"/>
      <c r="AH12" s="645"/>
      <c r="AI12" s="645"/>
      <c r="AJ12" s="675"/>
      <c r="AK12" s="676"/>
      <c r="AL12" s="672"/>
      <c r="AM12" s="672"/>
      <c r="AN12" s="672"/>
      <c r="AO12" s="672"/>
      <c r="AP12" s="672"/>
      <c r="AQ12" s="672"/>
      <c r="AR12" s="672"/>
      <c r="AS12" s="672"/>
      <c r="AT12" s="672"/>
      <c r="AU12" s="677"/>
      <c r="AV12" s="677"/>
      <c r="AW12" s="677"/>
      <c r="AX12" s="677"/>
      <c r="AY12" s="678"/>
      <c r="AZ12" s="62"/>
      <c r="BA12" s="62"/>
      <c r="BB12" s="62"/>
      <c r="BC12" s="62"/>
      <c r="BD12" s="62"/>
      <c r="BE12" s="80"/>
      <c r="BF12" s="80"/>
      <c r="BG12" s="80"/>
      <c r="BH12" s="80"/>
      <c r="BI12" s="80"/>
      <c r="BJ12" s="80"/>
      <c r="BK12" s="80"/>
      <c r="BL12" s="80"/>
      <c r="BM12" s="80"/>
      <c r="BN12" s="80"/>
      <c r="BO12" s="80"/>
      <c r="BP12" s="80"/>
      <c r="BQ12" s="58">
        <v>6</v>
      </c>
      <c r="BR12" s="86"/>
      <c r="BS12" s="667" t="s">
        <v>221</v>
      </c>
      <c r="BT12" s="668"/>
      <c r="BU12" s="668"/>
      <c r="BV12" s="668"/>
      <c r="BW12" s="668"/>
      <c r="BX12" s="668"/>
      <c r="BY12" s="668"/>
      <c r="BZ12" s="668"/>
      <c r="CA12" s="668"/>
      <c r="CB12" s="668"/>
      <c r="CC12" s="668"/>
      <c r="CD12" s="668"/>
      <c r="CE12" s="668"/>
      <c r="CF12" s="668"/>
      <c r="CG12" s="670"/>
      <c r="CH12" s="644">
        <v>-26</v>
      </c>
      <c r="CI12" s="645"/>
      <c r="CJ12" s="645"/>
      <c r="CK12" s="645"/>
      <c r="CL12" s="646"/>
      <c r="CM12" s="644">
        <v>491</v>
      </c>
      <c r="CN12" s="645"/>
      <c r="CO12" s="645"/>
      <c r="CP12" s="645"/>
      <c r="CQ12" s="646"/>
      <c r="CR12" s="644">
        <v>57</v>
      </c>
      <c r="CS12" s="645"/>
      <c r="CT12" s="645"/>
      <c r="CU12" s="645"/>
      <c r="CV12" s="646"/>
      <c r="CW12" s="644" t="s">
        <v>144</v>
      </c>
      <c r="CX12" s="645"/>
      <c r="CY12" s="645"/>
      <c r="CZ12" s="645"/>
      <c r="DA12" s="646"/>
      <c r="DB12" s="644" t="s">
        <v>144</v>
      </c>
      <c r="DC12" s="645"/>
      <c r="DD12" s="645"/>
      <c r="DE12" s="645"/>
      <c r="DF12" s="646"/>
      <c r="DG12" s="644" t="s">
        <v>144</v>
      </c>
      <c r="DH12" s="645"/>
      <c r="DI12" s="645"/>
      <c r="DJ12" s="645"/>
      <c r="DK12" s="646"/>
      <c r="DL12" s="644" t="s">
        <v>144</v>
      </c>
      <c r="DM12" s="645"/>
      <c r="DN12" s="645"/>
      <c r="DO12" s="645"/>
      <c r="DP12" s="646"/>
      <c r="DQ12" s="644" t="s">
        <v>144</v>
      </c>
      <c r="DR12" s="645"/>
      <c r="DS12" s="645"/>
      <c r="DT12" s="645"/>
      <c r="DU12" s="646"/>
      <c r="DV12" s="667"/>
      <c r="DW12" s="668"/>
      <c r="DX12" s="668"/>
      <c r="DY12" s="668"/>
      <c r="DZ12" s="669"/>
      <c r="EA12" s="80"/>
    </row>
    <row r="13" spans="1:131" s="52" customFormat="1" ht="26.25" customHeight="1">
      <c r="A13" s="58">
        <v>7</v>
      </c>
      <c r="B13" s="667"/>
      <c r="C13" s="668"/>
      <c r="D13" s="668"/>
      <c r="E13" s="668"/>
      <c r="F13" s="668"/>
      <c r="G13" s="668"/>
      <c r="H13" s="668"/>
      <c r="I13" s="668"/>
      <c r="J13" s="668"/>
      <c r="K13" s="668"/>
      <c r="L13" s="668"/>
      <c r="M13" s="668"/>
      <c r="N13" s="668"/>
      <c r="O13" s="668"/>
      <c r="P13" s="670"/>
      <c r="Q13" s="671"/>
      <c r="R13" s="672"/>
      <c r="S13" s="672"/>
      <c r="T13" s="672"/>
      <c r="U13" s="672"/>
      <c r="V13" s="672"/>
      <c r="W13" s="672"/>
      <c r="X13" s="672"/>
      <c r="Y13" s="672"/>
      <c r="Z13" s="672"/>
      <c r="AA13" s="672"/>
      <c r="AB13" s="672"/>
      <c r="AC13" s="672"/>
      <c r="AD13" s="672"/>
      <c r="AE13" s="673"/>
      <c r="AF13" s="674"/>
      <c r="AG13" s="645"/>
      <c r="AH13" s="645"/>
      <c r="AI13" s="645"/>
      <c r="AJ13" s="675"/>
      <c r="AK13" s="676"/>
      <c r="AL13" s="672"/>
      <c r="AM13" s="672"/>
      <c r="AN13" s="672"/>
      <c r="AO13" s="672"/>
      <c r="AP13" s="672"/>
      <c r="AQ13" s="672"/>
      <c r="AR13" s="672"/>
      <c r="AS13" s="672"/>
      <c r="AT13" s="672"/>
      <c r="AU13" s="677"/>
      <c r="AV13" s="677"/>
      <c r="AW13" s="677"/>
      <c r="AX13" s="677"/>
      <c r="AY13" s="678"/>
      <c r="AZ13" s="62"/>
      <c r="BA13" s="62"/>
      <c r="BB13" s="62"/>
      <c r="BC13" s="62"/>
      <c r="BD13" s="62"/>
      <c r="BE13" s="80"/>
      <c r="BF13" s="80"/>
      <c r="BG13" s="80"/>
      <c r="BH13" s="80"/>
      <c r="BI13" s="80"/>
      <c r="BJ13" s="80"/>
      <c r="BK13" s="80"/>
      <c r="BL13" s="80"/>
      <c r="BM13" s="80"/>
      <c r="BN13" s="80"/>
      <c r="BO13" s="80"/>
      <c r="BP13" s="80"/>
      <c r="BQ13" s="58">
        <v>7</v>
      </c>
      <c r="BR13" s="86"/>
      <c r="BS13" s="667"/>
      <c r="BT13" s="668"/>
      <c r="BU13" s="668"/>
      <c r="BV13" s="668"/>
      <c r="BW13" s="668"/>
      <c r="BX13" s="668"/>
      <c r="BY13" s="668"/>
      <c r="BZ13" s="668"/>
      <c r="CA13" s="668"/>
      <c r="CB13" s="668"/>
      <c r="CC13" s="668"/>
      <c r="CD13" s="668"/>
      <c r="CE13" s="668"/>
      <c r="CF13" s="668"/>
      <c r="CG13" s="670"/>
      <c r="CH13" s="644"/>
      <c r="CI13" s="645"/>
      <c r="CJ13" s="645"/>
      <c r="CK13" s="645"/>
      <c r="CL13" s="646"/>
      <c r="CM13" s="644"/>
      <c r="CN13" s="645"/>
      <c r="CO13" s="645"/>
      <c r="CP13" s="645"/>
      <c r="CQ13" s="646"/>
      <c r="CR13" s="644"/>
      <c r="CS13" s="645"/>
      <c r="CT13" s="645"/>
      <c r="CU13" s="645"/>
      <c r="CV13" s="646"/>
      <c r="CW13" s="644"/>
      <c r="CX13" s="645"/>
      <c r="CY13" s="645"/>
      <c r="CZ13" s="645"/>
      <c r="DA13" s="646"/>
      <c r="DB13" s="644"/>
      <c r="DC13" s="645"/>
      <c r="DD13" s="645"/>
      <c r="DE13" s="645"/>
      <c r="DF13" s="646"/>
      <c r="DG13" s="644"/>
      <c r="DH13" s="645"/>
      <c r="DI13" s="645"/>
      <c r="DJ13" s="645"/>
      <c r="DK13" s="646"/>
      <c r="DL13" s="644"/>
      <c r="DM13" s="645"/>
      <c r="DN13" s="645"/>
      <c r="DO13" s="645"/>
      <c r="DP13" s="646"/>
      <c r="DQ13" s="644"/>
      <c r="DR13" s="645"/>
      <c r="DS13" s="645"/>
      <c r="DT13" s="645"/>
      <c r="DU13" s="646"/>
      <c r="DV13" s="667"/>
      <c r="DW13" s="668"/>
      <c r="DX13" s="668"/>
      <c r="DY13" s="668"/>
      <c r="DZ13" s="669"/>
      <c r="EA13" s="80"/>
    </row>
    <row r="14" spans="1:131" s="52" customFormat="1" ht="26.25" customHeight="1">
      <c r="A14" s="58">
        <v>8</v>
      </c>
      <c r="B14" s="667"/>
      <c r="C14" s="668"/>
      <c r="D14" s="668"/>
      <c r="E14" s="668"/>
      <c r="F14" s="668"/>
      <c r="G14" s="668"/>
      <c r="H14" s="668"/>
      <c r="I14" s="668"/>
      <c r="J14" s="668"/>
      <c r="K14" s="668"/>
      <c r="L14" s="668"/>
      <c r="M14" s="668"/>
      <c r="N14" s="668"/>
      <c r="O14" s="668"/>
      <c r="P14" s="670"/>
      <c r="Q14" s="671"/>
      <c r="R14" s="672"/>
      <c r="S14" s="672"/>
      <c r="T14" s="672"/>
      <c r="U14" s="672"/>
      <c r="V14" s="672"/>
      <c r="W14" s="672"/>
      <c r="X14" s="672"/>
      <c r="Y14" s="672"/>
      <c r="Z14" s="672"/>
      <c r="AA14" s="672"/>
      <c r="AB14" s="672"/>
      <c r="AC14" s="672"/>
      <c r="AD14" s="672"/>
      <c r="AE14" s="673"/>
      <c r="AF14" s="674"/>
      <c r="AG14" s="645"/>
      <c r="AH14" s="645"/>
      <c r="AI14" s="645"/>
      <c r="AJ14" s="675"/>
      <c r="AK14" s="676"/>
      <c r="AL14" s="672"/>
      <c r="AM14" s="672"/>
      <c r="AN14" s="672"/>
      <c r="AO14" s="672"/>
      <c r="AP14" s="672"/>
      <c r="AQ14" s="672"/>
      <c r="AR14" s="672"/>
      <c r="AS14" s="672"/>
      <c r="AT14" s="672"/>
      <c r="AU14" s="677"/>
      <c r="AV14" s="677"/>
      <c r="AW14" s="677"/>
      <c r="AX14" s="677"/>
      <c r="AY14" s="678"/>
      <c r="AZ14" s="62"/>
      <c r="BA14" s="62"/>
      <c r="BB14" s="62"/>
      <c r="BC14" s="62"/>
      <c r="BD14" s="62"/>
      <c r="BE14" s="80"/>
      <c r="BF14" s="80"/>
      <c r="BG14" s="80"/>
      <c r="BH14" s="80"/>
      <c r="BI14" s="80"/>
      <c r="BJ14" s="80"/>
      <c r="BK14" s="80"/>
      <c r="BL14" s="80"/>
      <c r="BM14" s="80"/>
      <c r="BN14" s="80"/>
      <c r="BO14" s="80"/>
      <c r="BP14" s="80"/>
      <c r="BQ14" s="58">
        <v>8</v>
      </c>
      <c r="BR14" s="86"/>
      <c r="BS14" s="667"/>
      <c r="BT14" s="668"/>
      <c r="BU14" s="668"/>
      <c r="BV14" s="668"/>
      <c r="BW14" s="668"/>
      <c r="BX14" s="668"/>
      <c r="BY14" s="668"/>
      <c r="BZ14" s="668"/>
      <c r="CA14" s="668"/>
      <c r="CB14" s="668"/>
      <c r="CC14" s="668"/>
      <c r="CD14" s="668"/>
      <c r="CE14" s="668"/>
      <c r="CF14" s="668"/>
      <c r="CG14" s="670"/>
      <c r="CH14" s="644"/>
      <c r="CI14" s="645"/>
      <c r="CJ14" s="645"/>
      <c r="CK14" s="645"/>
      <c r="CL14" s="646"/>
      <c r="CM14" s="644"/>
      <c r="CN14" s="645"/>
      <c r="CO14" s="645"/>
      <c r="CP14" s="645"/>
      <c r="CQ14" s="646"/>
      <c r="CR14" s="644"/>
      <c r="CS14" s="645"/>
      <c r="CT14" s="645"/>
      <c r="CU14" s="645"/>
      <c r="CV14" s="646"/>
      <c r="CW14" s="644"/>
      <c r="CX14" s="645"/>
      <c r="CY14" s="645"/>
      <c r="CZ14" s="645"/>
      <c r="DA14" s="646"/>
      <c r="DB14" s="644"/>
      <c r="DC14" s="645"/>
      <c r="DD14" s="645"/>
      <c r="DE14" s="645"/>
      <c r="DF14" s="646"/>
      <c r="DG14" s="644"/>
      <c r="DH14" s="645"/>
      <c r="DI14" s="645"/>
      <c r="DJ14" s="645"/>
      <c r="DK14" s="646"/>
      <c r="DL14" s="644"/>
      <c r="DM14" s="645"/>
      <c r="DN14" s="645"/>
      <c r="DO14" s="645"/>
      <c r="DP14" s="646"/>
      <c r="DQ14" s="644"/>
      <c r="DR14" s="645"/>
      <c r="DS14" s="645"/>
      <c r="DT14" s="645"/>
      <c r="DU14" s="646"/>
      <c r="DV14" s="667"/>
      <c r="DW14" s="668"/>
      <c r="DX14" s="668"/>
      <c r="DY14" s="668"/>
      <c r="DZ14" s="669"/>
      <c r="EA14" s="80"/>
    </row>
    <row r="15" spans="1:131" s="52" customFormat="1" ht="26.25" customHeight="1">
      <c r="A15" s="58">
        <v>9</v>
      </c>
      <c r="B15" s="667"/>
      <c r="C15" s="668"/>
      <c r="D15" s="668"/>
      <c r="E15" s="668"/>
      <c r="F15" s="668"/>
      <c r="G15" s="668"/>
      <c r="H15" s="668"/>
      <c r="I15" s="668"/>
      <c r="J15" s="668"/>
      <c r="K15" s="668"/>
      <c r="L15" s="668"/>
      <c r="M15" s="668"/>
      <c r="N15" s="668"/>
      <c r="O15" s="668"/>
      <c r="P15" s="670"/>
      <c r="Q15" s="671"/>
      <c r="R15" s="672"/>
      <c r="S15" s="672"/>
      <c r="T15" s="672"/>
      <c r="U15" s="672"/>
      <c r="V15" s="672"/>
      <c r="W15" s="672"/>
      <c r="X15" s="672"/>
      <c r="Y15" s="672"/>
      <c r="Z15" s="672"/>
      <c r="AA15" s="672"/>
      <c r="AB15" s="672"/>
      <c r="AC15" s="672"/>
      <c r="AD15" s="672"/>
      <c r="AE15" s="673"/>
      <c r="AF15" s="674"/>
      <c r="AG15" s="645"/>
      <c r="AH15" s="645"/>
      <c r="AI15" s="645"/>
      <c r="AJ15" s="675"/>
      <c r="AK15" s="676"/>
      <c r="AL15" s="672"/>
      <c r="AM15" s="672"/>
      <c r="AN15" s="672"/>
      <c r="AO15" s="672"/>
      <c r="AP15" s="672"/>
      <c r="AQ15" s="672"/>
      <c r="AR15" s="672"/>
      <c r="AS15" s="672"/>
      <c r="AT15" s="672"/>
      <c r="AU15" s="677"/>
      <c r="AV15" s="677"/>
      <c r="AW15" s="677"/>
      <c r="AX15" s="677"/>
      <c r="AY15" s="678"/>
      <c r="AZ15" s="62"/>
      <c r="BA15" s="62"/>
      <c r="BB15" s="62"/>
      <c r="BC15" s="62"/>
      <c r="BD15" s="62"/>
      <c r="BE15" s="80"/>
      <c r="BF15" s="80"/>
      <c r="BG15" s="80"/>
      <c r="BH15" s="80"/>
      <c r="BI15" s="80"/>
      <c r="BJ15" s="80"/>
      <c r="BK15" s="80"/>
      <c r="BL15" s="80"/>
      <c r="BM15" s="80"/>
      <c r="BN15" s="80"/>
      <c r="BO15" s="80"/>
      <c r="BP15" s="80"/>
      <c r="BQ15" s="58">
        <v>9</v>
      </c>
      <c r="BR15" s="86"/>
      <c r="BS15" s="667"/>
      <c r="BT15" s="668"/>
      <c r="BU15" s="668"/>
      <c r="BV15" s="668"/>
      <c r="BW15" s="668"/>
      <c r="BX15" s="668"/>
      <c r="BY15" s="668"/>
      <c r="BZ15" s="668"/>
      <c r="CA15" s="668"/>
      <c r="CB15" s="668"/>
      <c r="CC15" s="668"/>
      <c r="CD15" s="668"/>
      <c r="CE15" s="668"/>
      <c r="CF15" s="668"/>
      <c r="CG15" s="670"/>
      <c r="CH15" s="644"/>
      <c r="CI15" s="645"/>
      <c r="CJ15" s="645"/>
      <c r="CK15" s="645"/>
      <c r="CL15" s="646"/>
      <c r="CM15" s="644"/>
      <c r="CN15" s="645"/>
      <c r="CO15" s="645"/>
      <c r="CP15" s="645"/>
      <c r="CQ15" s="646"/>
      <c r="CR15" s="644"/>
      <c r="CS15" s="645"/>
      <c r="CT15" s="645"/>
      <c r="CU15" s="645"/>
      <c r="CV15" s="646"/>
      <c r="CW15" s="644"/>
      <c r="CX15" s="645"/>
      <c r="CY15" s="645"/>
      <c r="CZ15" s="645"/>
      <c r="DA15" s="646"/>
      <c r="DB15" s="644"/>
      <c r="DC15" s="645"/>
      <c r="DD15" s="645"/>
      <c r="DE15" s="645"/>
      <c r="DF15" s="646"/>
      <c r="DG15" s="644"/>
      <c r="DH15" s="645"/>
      <c r="DI15" s="645"/>
      <c r="DJ15" s="645"/>
      <c r="DK15" s="646"/>
      <c r="DL15" s="644"/>
      <c r="DM15" s="645"/>
      <c r="DN15" s="645"/>
      <c r="DO15" s="645"/>
      <c r="DP15" s="646"/>
      <c r="DQ15" s="644"/>
      <c r="DR15" s="645"/>
      <c r="DS15" s="645"/>
      <c r="DT15" s="645"/>
      <c r="DU15" s="646"/>
      <c r="DV15" s="667"/>
      <c r="DW15" s="668"/>
      <c r="DX15" s="668"/>
      <c r="DY15" s="668"/>
      <c r="DZ15" s="669"/>
      <c r="EA15" s="80"/>
    </row>
    <row r="16" spans="1:131" s="52" customFormat="1" ht="26.25" customHeight="1">
      <c r="A16" s="58">
        <v>10</v>
      </c>
      <c r="B16" s="667"/>
      <c r="C16" s="668"/>
      <c r="D16" s="668"/>
      <c r="E16" s="668"/>
      <c r="F16" s="668"/>
      <c r="G16" s="668"/>
      <c r="H16" s="668"/>
      <c r="I16" s="668"/>
      <c r="J16" s="668"/>
      <c r="K16" s="668"/>
      <c r="L16" s="668"/>
      <c r="M16" s="668"/>
      <c r="N16" s="668"/>
      <c r="O16" s="668"/>
      <c r="P16" s="670"/>
      <c r="Q16" s="671"/>
      <c r="R16" s="672"/>
      <c r="S16" s="672"/>
      <c r="T16" s="672"/>
      <c r="U16" s="672"/>
      <c r="V16" s="672"/>
      <c r="W16" s="672"/>
      <c r="X16" s="672"/>
      <c r="Y16" s="672"/>
      <c r="Z16" s="672"/>
      <c r="AA16" s="672"/>
      <c r="AB16" s="672"/>
      <c r="AC16" s="672"/>
      <c r="AD16" s="672"/>
      <c r="AE16" s="673"/>
      <c r="AF16" s="674"/>
      <c r="AG16" s="645"/>
      <c r="AH16" s="645"/>
      <c r="AI16" s="645"/>
      <c r="AJ16" s="675"/>
      <c r="AK16" s="676"/>
      <c r="AL16" s="672"/>
      <c r="AM16" s="672"/>
      <c r="AN16" s="672"/>
      <c r="AO16" s="672"/>
      <c r="AP16" s="672"/>
      <c r="AQ16" s="672"/>
      <c r="AR16" s="672"/>
      <c r="AS16" s="672"/>
      <c r="AT16" s="672"/>
      <c r="AU16" s="677"/>
      <c r="AV16" s="677"/>
      <c r="AW16" s="677"/>
      <c r="AX16" s="677"/>
      <c r="AY16" s="678"/>
      <c r="AZ16" s="62"/>
      <c r="BA16" s="62"/>
      <c r="BB16" s="62"/>
      <c r="BC16" s="62"/>
      <c r="BD16" s="62"/>
      <c r="BE16" s="80"/>
      <c r="BF16" s="80"/>
      <c r="BG16" s="80"/>
      <c r="BH16" s="80"/>
      <c r="BI16" s="80"/>
      <c r="BJ16" s="80"/>
      <c r="BK16" s="80"/>
      <c r="BL16" s="80"/>
      <c r="BM16" s="80"/>
      <c r="BN16" s="80"/>
      <c r="BO16" s="80"/>
      <c r="BP16" s="80"/>
      <c r="BQ16" s="58">
        <v>10</v>
      </c>
      <c r="BR16" s="86"/>
      <c r="BS16" s="667"/>
      <c r="BT16" s="668"/>
      <c r="BU16" s="668"/>
      <c r="BV16" s="668"/>
      <c r="BW16" s="668"/>
      <c r="BX16" s="668"/>
      <c r="BY16" s="668"/>
      <c r="BZ16" s="668"/>
      <c r="CA16" s="668"/>
      <c r="CB16" s="668"/>
      <c r="CC16" s="668"/>
      <c r="CD16" s="668"/>
      <c r="CE16" s="668"/>
      <c r="CF16" s="668"/>
      <c r="CG16" s="670"/>
      <c r="CH16" s="644"/>
      <c r="CI16" s="645"/>
      <c r="CJ16" s="645"/>
      <c r="CK16" s="645"/>
      <c r="CL16" s="646"/>
      <c r="CM16" s="644"/>
      <c r="CN16" s="645"/>
      <c r="CO16" s="645"/>
      <c r="CP16" s="645"/>
      <c r="CQ16" s="646"/>
      <c r="CR16" s="644"/>
      <c r="CS16" s="645"/>
      <c r="CT16" s="645"/>
      <c r="CU16" s="645"/>
      <c r="CV16" s="646"/>
      <c r="CW16" s="644"/>
      <c r="CX16" s="645"/>
      <c r="CY16" s="645"/>
      <c r="CZ16" s="645"/>
      <c r="DA16" s="646"/>
      <c r="DB16" s="644"/>
      <c r="DC16" s="645"/>
      <c r="DD16" s="645"/>
      <c r="DE16" s="645"/>
      <c r="DF16" s="646"/>
      <c r="DG16" s="644"/>
      <c r="DH16" s="645"/>
      <c r="DI16" s="645"/>
      <c r="DJ16" s="645"/>
      <c r="DK16" s="646"/>
      <c r="DL16" s="644"/>
      <c r="DM16" s="645"/>
      <c r="DN16" s="645"/>
      <c r="DO16" s="645"/>
      <c r="DP16" s="646"/>
      <c r="DQ16" s="644"/>
      <c r="DR16" s="645"/>
      <c r="DS16" s="645"/>
      <c r="DT16" s="645"/>
      <c r="DU16" s="646"/>
      <c r="DV16" s="667"/>
      <c r="DW16" s="668"/>
      <c r="DX16" s="668"/>
      <c r="DY16" s="668"/>
      <c r="DZ16" s="669"/>
      <c r="EA16" s="80"/>
    </row>
    <row r="17" spans="1:131" s="52" customFormat="1" ht="26.25" customHeight="1">
      <c r="A17" s="58">
        <v>11</v>
      </c>
      <c r="B17" s="667"/>
      <c r="C17" s="668"/>
      <c r="D17" s="668"/>
      <c r="E17" s="668"/>
      <c r="F17" s="668"/>
      <c r="G17" s="668"/>
      <c r="H17" s="668"/>
      <c r="I17" s="668"/>
      <c r="J17" s="668"/>
      <c r="K17" s="668"/>
      <c r="L17" s="668"/>
      <c r="M17" s="668"/>
      <c r="N17" s="668"/>
      <c r="O17" s="668"/>
      <c r="P17" s="670"/>
      <c r="Q17" s="671"/>
      <c r="R17" s="672"/>
      <c r="S17" s="672"/>
      <c r="T17" s="672"/>
      <c r="U17" s="672"/>
      <c r="V17" s="672"/>
      <c r="W17" s="672"/>
      <c r="X17" s="672"/>
      <c r="Y17" s="672"/>
      <c r="Z17" s="672"/>
      <c r="AA17" s="672"/>
      <c r="AB17" s="672"/>
      <c r="AC17" s="672"/>
      <c r="AD17" s="672"/>
      <c r="AE17" s="673"/>
      <c r="AF17" s="674"/>
      <c r="AG17" s="645"/>
      <c r="AH17" s="645"/>
      <c r="AI17" s="645"/>
      <c r="AJ17" s="675"/>
      <c r="AK17" s="676"/>
      <c r="AL17" s="672"/>
      <c r="AM17" s="672"/>
      <c r="AN17" s="672"/>
      <c r="AO17" s="672"/>
      <c r="AP17" s="672"/>
      <c r="AQ17" s="672"/>
      <c r="AR17" s="672"/>
      <c r="AS17" s="672"/>
      <c r="AT17" s="672"/>
      <c r="AU17" s="677"/>
      <c r="AV17" s="677"/>
      <c r="AW17" s="677"/>
      <c r="AX17" s="677"/>
      <c r="AY17" s="678"/>
      <c r="AZ17" s="62"/>
      <c r="BA17" s="62"/>
      <c r="BB17" s="62"/>
      <c r="BC17" s="62"/>
      <c r="BD17" s="62"/>
      <c r="BE17" s="80"/>
      <c r="BF17" s="80"/>
      <c r="BG17" s="80"/>
      <c r="BH17" s="80"/>
      <c r="BI17" s="80"/>
      <c r="BJ17" s="80"/>
      <c r="BK17" s="80"/>
      <c r="BL17" s="80"/>
      <c r="BM17" s="80"/>
      <c r="BN17" s="80"/>
      <c r="BO17" s="80"/>
      <c r="BP17" s="80"/>
      <c r="BQ17" s="58">
        <v>11</v>
      </c>
      <c r="BR17" s="86"/>
      <c r="BS17" s="667"/>
      <c r="BT17" s="668"/>
      <c r="BU17" s="668"/>
      <c r="BV17" s="668"/>
      <c r="BW17" s="668"/>
      <c r="BX17" s="668"/>
      <c r="BY17" s="668"/>
      <c r="BZ17" s="668"/>
      <c r="CA17" s="668"/>
      <c r="CB17" s="668"/>
      <c r="CC17" s="668"/>
      <c r="CD17" s="668"/>
      <c r="CE17" s="668"/>
      <c r="CF17" s="668"/>
      <c r="CG17" s="670"/>
      <c r="CH17" s="644"/>
      <c r="CI17" s="645"/>
      <c r="CJ17" s="645"/>
      <c r="CK17" s="645"/>
      <c r="CL17" s="646"/>
      <c r="CM17" s="644"/>
      <c r="CN17" s="645"/>
      <c r="CO17" s="645"/>
      <c r="CP17" s="645"/>
      <c r="CQ17" s="646"/>
      <c r="CR17" s="644"/>
      <c r="CS17" s="645"/>
      <c r="CT17" s="645"/>
      <c r="CU17" s="645"/>
      <c r="CV17" s="646"/>
      <c r="CW17" s="644"/>
      <c r="CX17" s="645"/>
      <c r="CY17" s="645"/>
      <c r="CZ17" s="645"/>
      <c r="DA17" s="646"/>
      <c r="DB17" s="644"/>
      <c r="DC17" s="645"/>
      <c r="DD17" s="645"/>
      <c r="DE17" s="645"/>
      <c r="DF17" s="646"/>
      <c r="DG17" s="644"/>
      <c r="DH17" s="645"/>
      <c r="DI17" s="645"/>
      <c r="DJ17" s="645"/>
      <c r="DK17" s="646"/>
      <c r="DL17" s="644"/>
      <c r="DM17" s="645"/>
      <c r="DN17" s="645"/>
      <c r="DO17" s="645"/>
      <c r="DP17" s="646"/>
      <c r="DQ17" s="644"/>
      <c r="DR17" s="645"/>
      <c r="DS17" s="645"/>
      <c r="DT17" s="645"/>
      <c r="DU17" s="646"/>
      <c r="DV17" s="667"/>
      <c r="DW17" s="668"/>
      <c r="DX17" s="668"/>
      <c r="DY17" s="668"/>
      <c r="DZ17" s="669"/>
      <c r="EA17" s="80"/>
    </row>
    <row r="18" spans="1:131" s="52" customFormat="1" ht="26.25" customHeight="1">
      <c r="A18" s="58">
        <v>12</v>
      </c>
      <c r="B18" s="667"/>
      <c r="C18" s="668"/>
      <c r="D18" s="668"/>
      <c r="E18" s="668"/>
      <c r="F18" s="668"/>
      <c r="G18" s="668"/>
      <c r="H18" s="668"/>
      <c r="I18" s="668"/>
      <c r="J18" s="668"/>
      <c r="K18" s="668"/>
      <c r="L18" s="668"/>
      <c r="M18" s="668"/>
      <c r="N18" s="668"/>
      <c r="O18" s="668"/>
      <c r="P18" s="670"/>
      <c r="Q18" s="671"/>
      <c r="R18" s="672"/>
      <c r="S18" s="672"/>
      <c r="T18" s="672"/>
      <c r="U18" s="672"/>
      <c r="V18" s="672"/>
      <c r="W18" s="672"/>
      <c r="X18" s="672"/>
      <c r="Y18" s="672"/>
      <c r="Z18" s="672"/>
      <c r="AA18" s="672"/>
      <c r="AB18" s="672"/>
      <c r="AC18" s="672"/>
      <c r="AD18" s="672"/>
      <c r="AE18" s="673"/>
      <c r="AF18" s="674"/>
      <c r="AG18" s="645"/>
      <c r="AH18" s="645"/>
      <c r="AI18" s="645"/>
      <c r="AJ18" s="675"/>
      <c r="AK18" s="676"/>
      <c r="AL18" s="672"/>
      <c r="AM18" s="672"/>
      <c r="AN18" s="672"/>
      <c r="AO18" s="672"/>
      <c r="AP18" s="672"/>
      <c r="AQ18" s="672"/>
      <c r="AR18" s="672"/>
      <c r="AS18" s="672"/>
      <c r="AT18" s="672"/>
      <c r="AU18" s="677"/>
      <c r="AV18" s="677"/>
      <c r="AW18" s="677"/>
      <c r="AX18" s="677"/>
      <c r="AY18" s="678"/>
      <c r="AZ18" s="62"/>
      <c r="BA18" s="62"/>
      <c r="BB18" s="62"/>
      <c r="BC18" s="62"/>
      <c r="BD18" s="62"/>
      <c r="BE18" s="80"/>
      <c r="BF18" s="80"/>
      <c r="BG18" s="80"/>
      <c r="BH18" s="80"/>
      <c r="BI18" s="80"/>
      <c r="BJ18" s="80"/>
      <c r="BK18" s="80"/>
      <c r="BL18" s="80"/>
      <c r="BM18" s="80"/>
      <c r="BN18" s="80"/>
      <c r="BO18" s="80"/>
      <c r="BP18" s="80"/>
      <c r="BQ18" s="58">
        <v>12</v>
      </c>
      <c r="BR18" s="86"/>
      <c r="BS18" s="667"/>
      <c r="BT18" s="668"/>
      <c r="BU18" s="668"/>
      <c r="BV18" s="668"/>
      <c r="BW18" s="668"/>
      <c r="BX18" s="668"/>
      <c r="BY18" s="668"/>
      <c r="BZ18" s="668"/>
      <c r="CA18" s="668"/>
      <c r="CB18" s="668"/>
      <c r="CC18" s="668"/>
      <c r="CD18" s="668"/>
      <c r="CE18" s="668"/>
      <c r="CF18" s="668"/>
      <c r="CG18" s="670"/>
      <c r="CH18" s="644"/>
      <c r="CI18" s="645"/>
      <c r="CJ18" s="645"/>
      <c r="CK18" s="645"/>
      <c r="CL18" s="646"/>
      <c r="CM18" s="644"/>
      <c r="CN18" s="645"/>
      <c r="CO18" s="645"/>
      <c r="CP18" s="645"/>
      <c r="CQ18" s="646"/>
      <c r="CR18" s="644"/>
      <c r="CS18" s="645"/>
      <c r="CT18" s="645"/>
      <c r="CU18" s="645"/>
      <c r="CV18" s="646"/>
      <c r="CW18" s="644"/>
      <c r="CX18" s="645"/>
      <c r="CY18" s="645"/>
      <c r="CZ18" s="645"/>
      <c r="DA18" s="646"/>
      <c r="DB18" s="644"/>
      <c r="DC18" s="645"/>
      <c r="DD18" s="645"/>
      <c r="DE18" s="645"/>
      <c r="DF18" s="646"/>
      <c r="DG18" s="644"/>
      <c r="DH18" s="645"/>
      <c r="DI18" s="645"/>
      <c r="DJ18" s="645"/>
      <c r="DK18" s="646"/>
      <c r="DL18" s="644"/>
      <c r="DM18" s="645"/>
      <c r="DN18" s="645"/>
      <c r="DO18" s="645"/>
      <c r="DP18" s="646"/>
      <c r="DQ18" s="644"/>
      <c r="DR18" s="645"/>
      <c r="DS18" s="645"/>
      <c r="DT18" s="645"/>
      <c r="DU18" s="646"/>
      <c r="DV18" s="667"/>
      <c r="DW18" s="668"/>
      <c r="DX18" s="668"/>
      <c r="DY18" s="668"/>
      <c r="DZ18" s="669"/>
      <c r="EA18" s="80"/>
    </row>
    <row r="19" spans="1:131" s="52" customFormat="1" ht="26.25" customHeight="1">
      <c r="A19" s="58">
        <v>13</v>
      </c>
      <c r="B19" s="667"/>
      <c r="C19" s="668"/>
      <c r="D19" s="668"/>
      <c r="E19" s="668"/>
      <c r="F19" s="668"/>
      <c r="G19" s="668"/>
      <c r="H19" s="668"/>
      <c r="I19" s="668"/>
      <c r="J19" s="668"/>
      <c r="K19" s="668"/>
      <c r="L19" s="668"/>
      <c r="M19" s="668"/>
      <c r="N19" s="668"/>
      <c r="O19" s="668"/>
      <c r="P19" s="670"/>
      <c r="Q19" s="671"/>
      <c r="R19" s="672"/>
      <c r="S19" s="672"/>
      <c r="T19" s="672"/>
      <c r="U19" s="672"/>
      <c r="V19" s="672"/>
      <c r="W19" s="672"/>
      <c r="X19" s="672"/>
      <c r="Y19" s="672"/>
      <c r="Z19" s="672"/>
      <c r="AA19" s="672"/>
      <c r="AB19" s="672"/>
      <c r="AC19" s="672"/>
      <c r="AD19" s="672"/>
      <c r="AE19" s="673"/>
      <c r="AF19" s="674"/>
      <c r="AG19" s="645"/>
      <c r="AH19" s="645"/>
      <c r="AI19" s="645"/>
      <c r="AJ19" s="675"/>
      <c r="AK19" s="676"/>
      <c r="AL19" s="672"/>
      <c r="AM19" s="672"/>
      <c r="AN19" s="672"/>
      <c r="AO19" s="672"/>
      <c r="AP19" s="672"/>
      <c r="AQ19" s="672"/>
      <c r="AR19" s="672"/>
      <c r="AS19" s="672"/>
      <c r="AT19" s="672"/>
      <c r="AU19" s="677"/>
      <c r="AV19" s="677"/>
      <c r="AW19" s="677"/>
      <c r="AX19" s="677"/>
      <c r="AY19" s="678"/>
      <c r="AZ19" s="62"/>
      <c r="BA19" s="62"/>
      <c r="BB19" s="62"/>
      <c r="BC19" s="62"/>
      <c r="BD19" s="62"/>
      <c r="BE19" s="80"/>
      <c r="BF19" s="80"/>
      <c r="BG19" s="80"/>
      <c r="BH19" s="80"/>
      <c r="BI19" s="80"/>
      <c r="BJ19" s="80"/>
      <c r="BK19" s="80"/>
      <c r="BL19" s="80"/>
      <c r="BM19" s="80"/>
      <c r="BN19" s="80"/>
      <c r="BO19" s="80"/>
      <c r="BP19" s="80"/>
      <c r="BQ19" s="58">
        <v>13</v>
      </c>
      <c r="BR19" s="86"/>
      <c r="BS19" s="667"/>
      <c r="BT19" s="668"/>
      <c r="BU19" s="668"/>
      <c r="BV19" s="668"/>
      <c r="BW19" s="668"/>
      <c r="BX19" s="668"/>
      <c r="BY19" s="668"/>
      <c r="BZ19" s="668"/>
      <c r="CA19" s="668"/>
      <c r="CB19" s="668"/>
      <c r="CC19" s="668"/>
      <c r="CD19" s="668"/>
      <c r="CE19" s="668"/>
      <c r="CF19" s="668"/>
      <c r="CG19" s="670"/>
      <c r="CH19" s="644"/>
      <c r="CI19" s="645"/>
      <c r="CJ19" s="645"/>
      <c r="CK19" s="645"/>
      <c r="CL19" s="646"/>
      <c r="CM19" s="644"/>
      <c r="CN19" s="645"/>
      <c r="CO19" s="645"/>
      <c r="CP19" s="645"/>
      <c r="CQ19" s="646"/>
      <c r="CR19" s="644"/>
      <c r="CS19" s="645"/>
      <c r="CT19" s="645"/>
      <c r="CU19" s="645"/>
      <c r="CV19" s="646"/>
      <c r="CW19" s="644"/>
      <c r="CX19" s="645"/>
      <c r="CY19" s="645"/>
      <c r="CZ19" s="645"/>
      <c r="DA19" s="646"/>
      <c r="DB19" s="644"/>
      <c r="DC19" s="645"/>
      <c r="DD19" s="645"/>
      <c r="DE19" s="645"/>
      <c r="DF19" s="646"/>
      <c r="DG19" s="644"/>
      <c r="DH19" s="645"/>
      <c r="DI19" s="645"/>
      <c r="DJ19" s="645"/>
      <c r="DK19" s="646"/>
      <c r="DL19" s="644"/>
      <c r="DM19" s="645"/>
      <c r="DN19" s="645"/>
      <c r="DO19" s="645"/>
      <c r="DP19" s="646"/>
      <c r="DQ19" s="644"/>
      <c r="DR19" s="645"/>
      <c r="DS19" s="645"/>
      <c r="DT19" s="645"/>
      <c r="DU19" s="646"/>
      <c r="DV19" s="667"/>
      <c r="DW19" s="668"/>
      <c r="DX19" s="668"/>
      <c r="DY19" s="668"/>
      <c r="DZ19" s="669"/>
      <c r="EA19" s="80"/>
    </row>
    <row r="20" spans="1:131" s="52" customFormat="1" ht="26.25" customHeight="1">
      <c r="A20" s="58">
        <v>14</v>
      </c>
      <c r="B20" s="667"/>
      <c r="C20" s="668"/>
      <c r="D20" s="668"/>
      <c r="E20" s="668"/>
      <c r="F20" s="668"/>
      <c r="G20" s="668"/>
      <c r="H20" s="668"/>
      <c r="I20" s="668"/>
      <c r="J20" s="668"/>
      <c r="K20" s="668"/>
      <c r="L20" s="668"/>
      <c r="M20" s="668"/>
      <c r="N20" s="668"/>
      <c r="O20" s="668"/>
      <c r="P20" s="670"/>
      <c r="Q20" s="671"/>
      <c r="R20" s="672"/>
      <c r="S20" s="672"/>
      <c r="T20" s="672"/>
      <c r="U20" s="672"/>
      <c r="V20" s="672"/>
      <c r="W20" s="672"/>
      <c r="X20" s="672"/>
      <c r="Y20" s="672"/>
      <c r="Z20" s="672"/>
      <c r="AA20" s="672"/>
      <c r="AB20" s="672"/>
      <c r="AC20" s="672"/>
      <c r="AD20" s="672"/>
      <c r="AE20" s="673"/>
      <c r="AF20" s="674"/>
      <c r="AG20" s="645"/>
      <c r="AH20" s="645"/>
      <c r="AI20" s="645"/>
      <c r="AJ20" s="675"/>
      <c r="AK20" s="676"/>
      <c r="AL20" s="672"/>
      <c r="AM20" s="672"/>
      <c r="AN20" s="672"/>
      <c r="AO20" s="672"/>
      <c r="AP20" s="672"/>
      <c r="AQ20" s="672"/>
      <c r="AR20" s="672"/>
      <c r="AS20" s="672"/>
      <c r="AT20" s="672"/>
      <c r="AU20" s="677"/>
      <c r="AV20" s="677"/>
      <c r="AW20" s="677"/>
      <c r="AX20" s="677"/>
      <c r="AY20" s="678"/>
      <c r="AZ20" s="62"/>
      <c r="BA20" s="62"/>
      <c r="BB20" s="62"/>
      <c r="BC20" s="62"/>
      <c r="BD20" s="62"/>
      <c r="BE20" s="80"/>
      <c r="BF20" s="80"/>
      <c r="BG20" s="80"/>
      <c r="BH20" s="80"/>
      <c r="BI20" s="80"/>
      <c r="BJ20" s="80"/>
      <c r="BK20" s="80"/>
      <c r="BL20" s="80"/>
      <c r="BM20" s="80"/>
      <c r="BN20" s="80"/>
      <c r="BO20" s="80"/>
      <c r="BP20" s="80"/>
      <c r="BQ20" s="58">
        <v>14</v>
      </c>
      <c r="BR20" s="86"/>
      <c r="BS20" s="667"/>
      <c r="BT20" s="668"/>
      <c r="BU20" s="668"/>
      <c r="BV20" s="668"/>
      <c r="BW20" s="668"/>
      <c r="BX20" s="668"/>
      <c r="BY20" s="668"/>
      <c r="BZ20" s="668"/>
      <c r="CA20" s="668"/>
      <c r="CB20" s="668"/>
      <c r="CC20" s="668"/>
      <c r="CD20" s="668"/>
      <c r="CE20" s="668"/>
      <c r="CF20" s="668"/>
      <c r="CG20" s="670"/>
      <c r="CH20" s="644"/>
      <c r="CI20" s="645"/>
      <c r="CJ20" s="645"/>
      <c r="CK20" s="645"/>
      <c r="CL20" s="646"/>
      <c r="CM20" s="644"/>
      <c r="CN20" s="645"/>
      <c r="CO20" s="645"/>
      <c r="CP20" s="645"/>
      <c r="CQ20" s="646"/>
      <c r="CR20" s="644"/>
      <c r="CS20" s="645"/>
      <c r="CT20" s="645"/>
      <c r="CU20" s="645"/>
      <c r="CV20" s="646"/>
      <c r="CW20" s="644"/>
      <c r="CX20" s="645"/>
      <c r="CY20" s="645"/>
      <c r="CZ20" s="645"/>
      <c r="DA20" s="646"/>
      <c r="DB20" s="644"/>
      <c r="DC20" s="645"/>
      <c r="DD20" s="645"/>
      <c r="DE20" s="645"/>
      <c r="DF20" s="646"/>
      <c r="DG20" s="644"/>
      <c r="DH20" s="645"/>
      <c r="DI20" s="645"/>
      <c r="DJ20" s="645"/>
      <c r="DK20" s="646"/>
      <c r="DL20" s="644"/>
      <c r="DM20" s="645"/>
      <c r="DN20" s="645"/>
      <c r="DO20" s="645"/>
      <c r="DP20" s="646"/>
      <c r="DQ20" s="644"/>
      <c r="DR20" s="645"/>
      <c r="DS20" s="645"/>
      <c r="DT20" s="645"/>
      <c r="DU20" s="646"/>
      <c r="DV20" s="667"/>
      <c r="DW20" s="668"/>
      <c r="DX20" s="668"/>
      <c r="DY20" s="668"/>
      <c r="DZ20" s="669"/>
      <c r="EA20" s="80"/>
    </row>
    <row r="21" spans="1:131" s="52" customFormat="1" ht="26.25" customHeight="1">
      <c r="A21" s="58">
        <v>15</v>
      </c>
      <c r="B21" s="667"/>
      <c r="C21" s="668"/>
      <c r="D21" s="668"/>
      <c r="E21" s="668"/>
      <c r="F21" s="668"/>
      <c r="G21" s="668"/>
      <c r="H21" s="668"/>
      <c r="I21" s="668"/>
      <c r="J21" s="668"/>
      <c r="K21" s="668"/>
      <c r="L21" s="668"/>
      <c r="M21" s="668"/>
      <c r="N21" s="668"/>
      <c r="O21" s="668"/>
      <c r="P21" s="670"/>
      <c r="Q21" s="671"/>
      <c r="R21" s="672"/>
      <c r="S21" s="672"/>
      <c r="T21" s="672"/>
      <c r="U21" s="672"/>
      <c r="V21" s="672"/>
      <c r="W21" s="672"/>
      <c r="X21" s="672"/>
      <c r="Y21" s="672"/>
      <c r="Z21" s="672"/>
      <c r="AA21" s="672"/>
      <c r="AB21" s="672"/>
      <c r="AC21" s="672"/>
      <c r="AD21" s="672"/>
      <c r="AE21" s="673"/>
      <c r="AF21" s="674"/>
      <c r="AG21" s="645"/>
      <c r="AH21" s="645"/>
      <c r="AI21" s="645"/>
      <c r="AJ21" s="675"/>
      <c r="AK21" s="676"/>
      <c r="AL21" s="672"/>
      <c r="AM21" s="672"/>
      <c r="AN21" s="672"/>
      <c r="AO21" s="672"/>
      <c r="AP21" s="672"/>
      <c r="AQ21" s="672"/>
      <c r="AR21" s="672"/>
      <c r="AS21" s="672"/>
      <c r="AT21" s="672"/>
      <c r="AU21" s="677"/>
      <c r="AV21" s="677"/>
      <c r="AW21" s="677"/>
      <c r="AX21" s="677"/>
      <c r="AY21" s="678"/>
      <c r="AZ21" s="62"/>
      <c r="BA21" s="62"/>
      <c r="BB21" s="62"/>
      <c r="BC21" s="62"/>
      <c r="BD21" s="62"/>
      <c r="BE21" s="80"/>
      <c r="BF21" s="80"/>
      <c r="BG21" s="80"/>
      <c r="BH21" s="80"/>
      <c r="BI21" s="80"/>
      <c r="BJ21" s="80"/>
      <c r="BK21" s="80"/>
      <c r="BL21" s="80"/>
      <c r="BM21" s="80"/>
      <c r="BN21" s="80"/>
      <c r="BO21" s="80"/>
      <c r="BP21" s="80"/>
      <c r="BQ21" s="58">
        <v>15</v>
      </c>
      <c r="BR21" s="86"/>
      <c r="BS21" s="667"/>
      <c r="BT21" s="668"/>
      <c r="BU21" s="668"/>
      <c r="BV21" s="668"/>
      <c r="BW21" s="668"/>
      <c r="BX21" s="668"/>
      <c r="BY21" s="668"/>
      <c r="BZ21" s="668"/>
      <c r="CA21" s="668"/>
      <c r="CB21" s="668"/>
      <c r="CC21" s="668"/>
      <c r="CD21" s="668"/>
      <c r="CE21" s="668"/>
      <c r="CF21" s="668"/>
      <c r="CG21" s="670"/>
      <c r="CH21" s="644"/>
      <c r="CI21" s="645"/>
      <c r="CJ21" s="645"/>
      <c r="CK21" s="645"/>
      <c r="CL21" s="646"/>
      <c r="CM21" s="644"/>
      <c r="CN21" s="645"/>
      <c r="CO21" s="645"/>
      <c r="CP21" s="645"/>
      <c r="CQ21" s="646"/>
      <c r="CR21" s="644"/>
      <c r="CS21" s="645"/>
      <c r="CT21" s="645"/>
      <c r="CU21" s="645"/>
      <c r="CV21" s="646"/>
      <c r="CW21" s="644"/>
      <c r="CX21" s="645"/>
      <c r="CY21" s="645"/>
      <c r="CZ21" s="645"/>
      <c r="DA21" s="646"/>
      <c r="DB21" s="644"/>
      <c r="DC21" s="645"/>
      <c r="DD21" s="645"/>
      <c r="DE21" s="645"/>
      <c r="DF21" s="646"/>
      <c r="DG21" s="644"/>
      <c r="DH21" s="645"/>
      <c r="DI21" s="645"/>
      <c r="DJ21" s="645"/>
      <c r="DK21" s="646"/>
      <c r="DL21" s="644"/>
      <c r="DM21" s="645"/>
      <c r="DN21" s="645"/>
      <c r="DO21" s="645"/>
      <c r="DP21" s="646"/>
      <c r="DQ21" s="644"/>
      <c r="DR21" s="645"/>
      <c r="DS21" s="645"/>
      <c r="DT21" s="645"/>
      <c r="DU21" s="646"/>
      <c r="DV21" s="667"/>
      <c r="DW21" s="668"/>
      <c r="DX21" s="668"/>
      <c r="DY21" s="668"/>
      <c r="DZ21" s="669"/>
      <c r="EA21" s="80"/>
    </row>
    <row r="22" spans="1:131" s="52" customFormat="1" ht="26.25" customHeight="1">
      <c r="A22" s="58">
        <v>16</v>
      </c>
      <c r="B22" s="667"/>
      <c r="C22" s="668"/>
      <c r="D22" s="668"/>
      <c r="E22" s="668"/>
      <c r="F22" s="668"/>
      <c r="G22" s="668"/>
      <c r="H22" s="668"/>
      <c r="I22" s="668"/>
      <c r="J22" s="668"/>
      <c r="K22" s="668"/>
      <c r="L22" s="668"/>
      <c r="M22" s="668"/>
      <c r="N22" s="668"/>
      <c r="O22" s="668"/>
      <c r="P22" s="670"/>
      <c r="Q22" s="694"/>
      <c r="R22" s="695"/>
      <c r="S22" s="695"/>
      <c r="T22" s="695"/>
      <c r="U22" s="695"/>
      <c r="V22" s="695"/>
      <c r="W22" s="695"/>
      <c r="X22" s="695"/>
      <c r="Y22" s="695"/>
      <c r="Z22" s="695"/>
      <c r="AA22" s="695"/>
      <c r="AB22" s="695"/>
      <c r="AC22" s="695"/>
      <c r="AD22" s="695"/>
      <c r="AE22" s="696"/>
      <c r="AF22" s="674"/>
      <c r="AG22" s="645"/>
      <c r="AH22" s="645"/>
      <c r="AI22" s="645"/>
      <c r="AJ22" s="675"/>
      <c r="AK22" s="697"/>
      <c r="AL22" s="695"/>
      <c r="AM22" s="695"/>
      <c r="AN22" s="695"/>
      <c r="AO22" s="695"/>
      <c r="AP22" s="695"/>
      <c r="AQ22" s="695"/>
      <c r="AR22" s="695"/>
      <c r="AS22" s="695"/>
      <c r="AT22" s="695"/>
      <c r="AU22" s="698"/>
      <c r="AV22" s="698"/>
      <c r="AW22" s="698"/>
      <c r="AX22" s="698"/>
      <c r="AY22" s="699"/>
      <c r="AZ22" s="700" t="s">
        <v>418</v>
      </c>
      <c r="BA22" s="700"/>
      <c r="BB22" s="700"/>
      <c r="BC22" s="700"/>
      <c r="BD22" s="701"/>
      <c r="BE22" s="80"/>
      <c r="BF22" s="80"/>
      <c r="BG22" s="80"/>
      <c r="BH22" s="80"/>
      <c r="BI22" s="80"/>
      <c r="BJ22" s="80"/>
      <c r="BK22" s="80"/>
      <c r="BL22" s="80"/>
      <c r="BM22" s="80"/>
      <c r="BN22" s="80"/>
      <c r="BO22" s="80"/>
      <c r="BP22" s="80"/>
      <c r="BQ22" s="58">
        <v>16</v>
      </c>
      <c r="BR22" s="86"/>
      <c r="BS22" s="667"/>
      <c r="BT22" s="668"/>
      <c r="BU22" s="668"/>
      <c r="BV22" s="668"/>
      <c r="BW22" s="668"/>
      <c r="BX22" s="668"/>
      <c r="BY22" s="668"/>
      <c r="BZ22" s="668"/>
      <c r="CA22" s="668"/>
      <c r="CB22" s="668"/>
      <c r="CC22" s="668"/>
      <c r="CD22" s="668"/>
      <c r="CE22" s="668"/>
      <c r="CF22" s="668"/>
      <c r="CG22" s="670"/>
      <c r="CH22" s="644"/>
      <c r="CI22" s="645"/>
      <c r="CJ22" s="645"/>
      <c r="CK22" s="645"/>
      <c r="CL22" s="646"/>
      <c r="CM22" s="644"/>
      <c r="CN22" s="645"/>
      <c r="CO22" s="645"/>
      <c r="CP22" s="645"/>
      <c r="CQ22" s="646"/>
      <c r="CR22" s="644"/>
      <c r="CS22" s="645"/>
      <c r="CT22" s="645"/>
      <c r="CU22" s="645"/>
      <c r="CV22" s="646"/>
      <c r="CW22" s="644"/>
      <c r="CX22" s="645"/>
      <c r="CY22" s="645"/>
      <c r="CZ22" s="645"/>
      <c r="DA22" s="646"/>
      <c r="DB22" s="644"/>
      <c r="DC22" s="645"/>
      <c r="DD22" s="645"/>
      <c r="DE22" s="645"/>
      <c r="DF22" s="646"/>
      <c r="DG22" s="644"/>
      <c r="DH22" s="645"/>
      <c r="DI22" s="645"/>
      <c r="DJ22" s="645"/>
      <c r="DK22" s="646"/>
      <c r="DL22" s="644"/>
      <c r="DM22" s="645"/>
      <c r="DN22" s="645"/>
      <c r="DO22" s="645"/>
      <c r="DP22" s="646"/>
      <c r="DQ22" s="644"/>
      <c r="DR22" s="645"/>
      <c r="DS22" s="645"/>
      <c r="DT22" s="645"/>
      <c r="DU22" s="646"/>
      <c r="DV22" s="667"/>
      <c r="DW22" s="668"/>
      <c r="DX22" s="668"/>
      <c r="DY22" s="668"/>
      <c r="DZ22" s="669"/>
      <c r="EA22" s="80"/>
    </row>
    <row r="23" spans="1:131" s="52" customFormat="1" ht="26.25" customHeight="1">
      <c r="A23" s="59" t="s">
        <v>419</v>
      </c>
      <c r="B23" s="679" t="s">
        <v>225</v>
      </c>
      <c r="C23" s="680"/>
      <c r="D23" s="680"/>
      <c r="E23" s="680"/>
      <c r="F23" s="680"/>
      <c r="G23" s="680"/>
      <c r="H23" s="680"/>
      <c r="I23" s="680"/>
      <c r="J23" s="680"/>
      <c r="K23" s="680"/>
      <c r="L23" s="680"/>
      <c r="M23" s="680"/>
      <c r="N23" s="680"/>
      <c r="O23" s="680"/>
      <c r="P23" s="681"/>
      <c r="Q23" s="682">
        <v>24827</v>
      </c>
      <c r="R23" s="683"/>
      <c r="S23" s="683"/>
      <c r="T23" s="683"/>
      <c r="U23" s="683"/>
      <c r="V23" s="683">
        <v>24334</v>
      </c>
      <c r="W23" s="683"/>
      <c r="X23" s="683"/>
      <c r="Y23" s="683"/>
      <c r="Z23" s="683"/>
      <c r="AA23" s="683">
        <v>493</v>
      </c>
      <c r="AB23" s="683"/>
      <c r="AC23" s="683"/>
      <c r="AD23" s="683"/>
      <c r="AE23" s="684"/>
      <c r="AF23" s="685">
        <v>383</v>
      </c>
      <c r="AG23" s="683"/>
      <c r="AH23" s="683"/>
      <c r="AI23" s="683"/>
      <c r="AJ23" s="686"/>
      <c r="AK23" s="687"/>
      <c r="AL23" s="688"/>
      <c r="AM23" s="688"/>
      <c r="AN23" s="688"/>
      <c r="AO23" s="688"/>
      <c r="AP23" s="683">
        <v>21244</v>
      </c>
      <c r="AQ23" s="683"/>
      <c r="AR23" s="683"/>
      <c r="AS23" s="683"/>
      <c r="AT23" s="683"/>
      <c r="AU23" s="689"/>
      <c r="AV23" s="689"/>
      <c r="AW23" s="689"/>
      <c r="AX23" s="689"/>
      <c r="AY23" s="690"/>
      <c r="AZ23" s="691" t="s">
        <v>144</v>
      </c>
      <c r="BA23" s="692"/>
      <c r="BB23" s="692"/>
      <c r="BC23" s="692"/>
      <c r="BD23" s="693"/>
      <c r="BE23" s="80"/>
      <c r="BF23" s="80"/>
      <c r="BG23" s="80"/>
      <c r="BH23" s="80"/>
      <c r="BI23" s="80"/>
      <c r="BJ23" s="80"/>
      <c r="BK23" s="80"/>
      <c r="BL23" s="80"/>
      <c r="BM23" s="80"/>
      <c r="BN23" s="80"/>
      <c r="BO23" s="80"/>
      <c r="BP23" s="80"/>
      <c r="BQ23" s="58">
        <v>17</v>
      </c>
      <c r="BR23" s="86"/>
      <c r="BS23" s="667"/>
      <c r="BT23" s="668"/>
      <c r="BU23" s="668"/>
      <c r="BV23" s="668"/>
      <c r="BW23" s="668"/>
      <c r="BX23" s="668"/>
      <c r="BY23" s="668"/>
      <c r="BZ23" s="668"/>
      <c r="CA23" s="668"/>
      <c r="CB23" s="668"/>
      <c r="CC23" s="668"/>
      <c r="CD23" s="668"/>
      <c r="CE23" s="668"/>
      <c r="CF23" s="668"/>
      <c r="CG23" s="670"/>
      <c r="CH23" s="644"/>
      <c r="CI23" s="645"/>
      <c r="CJ23" s="645"/>
      <c r="CK23" s="645"/>
      <c r="CL23" s="646"/>
      <c r="CM23" s="644"/>
      <c r="CN23" s="645"/>
      <c r="CO23" s="645"/>
      <c r="CP23" s="645"/>
      <c r="CQ23" s="646"/>
      <c r="CR23" s="644"/>
      <c r="CS23" s="645"/>
      <c r="CT23" s="645"/>
      <c r="CU23" s="645"/>
      <c r="CV23" s="646"/>
      <c r="CW23" s="644"/>
      <c r="CX23" s="645"/>
      <c r="CY23" s="645"/>
      <c r="CZ23" s="645"/>
      <c r="DA23" s="646"/>
      <c r="DB23" s="644"/>
      <c r="DC23" s="645"/>
      <c r="DD23" s="645"/>
      <c r="DE23" s="645"/>
      <c r="DF23" s="646"/>
      <c r="DG23" s="644"/>
      <c r="DH23" s="645"/>
      <c r="DI23" s="645"/>
      <c r="DJ23" s="645"/>
      <c r="DK23" s="646"/>
      <c r="DL23" s="644"/>
      <c r="DM23" s="645"/>
      <c r="DN23" s="645"/>
      <c r="DO23" s="645"/>
      <c r="DP23" s="646"/>
      <c r="DQ23" s="644"/>
      <c r="DR23" s="645"/>
      <c r="DS23" s="645"/>
      <c r="DT23" s="645"/>
      <c r="DU23" s="646"/>
      <c r="DV23" s="667"/>
      <c r="DW23" s="668"/>
      <c r="DX23" s="668"/>
      <c r="DY23" s="668"/>
      <c r="DZ23" s="669"/>
      <c r="EA23" s="80"/>
    </row>
    <row r="24" spans="1:131" s="52" customFormat="1" ht="26.25" customHeight="1">
      <c r="A24" s="702" t="s">
        <v>341</v>
      </c>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02"/>
      <c r="AL24" s="702"/>
      <c r="AM24" s="702"/>
      <c r="AN24" s="702"/>
      <c r="AO24" s="702"/>
      <c r="AP24" s="702"/>
      <c r="AQ24" s="702"/>
      <c r="AR24" s="702"/>
      <c r="AS24" s="702"/>
      <c r="AT24" s="702"/>
      <c r="AU24" s="702"/>
      <c r="AV24" s="702"/>
      <c r="AW24" s="702"/>
      <c r="AX24" s="702"/>
      <c r="AY24" s="702"/>
      <c r="AZ24" s="62"/>
      <c r="BA24" s="62"/>
      <c r="BB24" s="62"/>
      <c r="BC24" s="62"/>
      <c r="BD24" s="62"/>
      <c r="BE24" s="80"/>
      <c r="BF24" s="80"/>
      <c r="BG24" s="80"/>
      <c r="BH24" s="80"/>
      <c r="BI24" s="80"/>
      <c r="BJ24" s="80"/>
      <c r="BK24" s="80"/>
      <c r="BL24" s="80"/>
      <c r="BM24" s="80"/>
      <c r="BN24" s="80"/>
      <c r="BO24" s="80"/>
      <c r="BP24" s="80"/>
      <c r="BQ24" s="58">
        <v>18</v>
      </c>
      <c r="BR24" s="86"/>
      <c r="BS24" s="667"/>
      <c r="BT24" s="668"/>
      <c r="BU24" s="668"/>
      <c r="BV24" s="668"/>
      <c r="BW24" s="668"/>
      <c r="BX24" s="668"/>
      <c r="BY24" s="668"/>
      <c r="BZ24" s="668"/>
      <c r="CA24" s="668"/>
      <c r="CB24" s="668"/>
      <c r="CC24" s="668"/>
      <c r="CD24" s="668"/>
      <c r="CE24" s="668"/>
      <c r="CF24" s="668"/>
      <c r="CG24" s="670"/>
      <c r="CH24" s="644"/>
      <c r="CI24" s="645"/>
      <c r="CJ24" s="645"/>
      <c r="CK24" s="645"/>
      <c r="CL24" s="646"/>
      <c r="CM24" s="644"/>
      <c r="CN24" s="645"/>
      <c r="CO24" s="645"/>
      <c r="CP24" s="645"/>
      <c r="CQ24" s="646"/>
      <c r="CR24" s="644"/>
      <c r="CS24" s="645"/>
      <c r="CT24" s="645"/>
      <c r="CU24" s="645"/>
      <c r="CV24" s="646"/>
      <c r="CW24" s="644"/>
      <c r="CX24" s="645"/>
      <c r="CY24" s="645"/>
      <c r="CZ24" s="645"/>
      <c r="DA24" s="646"/>
      <c r="DB24" s="644"/>
      <c r="DC24" s="645"/>
      <c r="DD24" s="645"/>
      <c r="DE24" s="645"/>
      <c r="DF24" s="646"/>
      <c r="DG24" s="644"/>
      <c r="DH24" s="645"/>
      <c r="DI24" s="645"/>
      <c r="DJ24" s="645"/>
      <c r="DK24" s="646"/>
      <c r="DL24" s="644"/>
      <c r="DM24" s="645"/>
      <c r="DN24" s="645"/>
      <c r="DO24" s="645"/>
      <c r="DP24" s="646"/>
      <c r="DQ24" s="644"/>
      <c r="DR24" s="645"/>
      <c r="DS24" s="645"/>
      <c r="DT24" s="645"/>
      <c r="DU24" s="646"/>
      <c r="DV24" s="667"/>
      <c r="DW24" s="668"/>
      <c r="DX24" s="668"/>
      <c r="DY24" s="668"/>
      <c r="DZ24" s="669"/>
      <c r="EA24" s="80"/>
    </row>
    <row r="25" spans="1:131" s="50" customFormat="1" ht="26.25" customHeight="1">
      <c r="A25" s="650" t="s">
        <v>421</v>
      </c>
      <c r="B25" s="650"/>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0"/>
      <c r="AO25" s="650"/>
      <c r="AP25" s="650"/>
      <c r="AQ25" s="650"/>
      <c r="AR25" s="650"/>
      <c r="AS25" s="650"/>
      <c r="AT25" s="650"/>
      <c r="AU25" s="650"/>
      <c r="AV25" s="650"/>
      <c r="AW25" s="650"/>
      <c r="AX25" s="650"/>
      <c r="AY25" s="650"/>
      <c r="AZ25" s="650"/>
      <c r="BA25" s="650"/>
      <c r="BB25" s="650"/>
      <c r="BC25" s="650"/>
      <c r="BD25" s="650"/>
      <c r="BE25" s="650"/>
      <c r="BF25" s="650"/>
      <c r="BG25" s="650"/>
      <c r="BH25" s="650"/>
      <c r="BI25" s="650"/>
      <c r="BJ25" s="62"/>
      <c r="BK25" s="62"/>
      <c r="BL25" s="62"/>
      <c r="BM25" s="62"/>
      <c r="BN25" s="62"/>
      <c r="BO25" s="61"/>
      <c r="BP25" s="61"/>
      <c r="BQ25" s="58">
        <v>19</v>
      </c>
      <c r="BR25" s="86"/>
      <c r="BS25" s="667"/>
      <c r="BT25" s="668"/>
      <c r="BU25" s="668"/>
      <c r="BV25" s="668"/>
      <c r="BW25" s="668"/>
      <c r="BX25" s="668"/>
      <c r="BY25" s="668"/>
      <c r="BZ25" s="668"/>
      <c r="CA25" s="668"/>
      <c r="CB25" s="668"/>
      <c r="CC25" s="668"/>
      <c r="CD25" s="668"/>
      <c r="CE25" s="668"/>
      <c r="CF25" s="668"/>
      <c r="CG25" s="670"/>
      <c r="CH25" s="644"/>
      <c r="CI25" s="645"/>
      <c r="CJ25" s="645"/>
      <c r="CK25" s="645"/>
      <c r="CL25" s="646"/>
      <c r="CM25" s="644"/>
      <c r="CN25" s="645"/>
      <c r="CO25" s="645"/>
      <c r="CP25" s="645"/>
      <c r="CQ25" s="646"/>
      <c r="CR25" s="644"/>
      <c r="CS25" s="645"/>
      <c r="CT25" s="645"/>
      <c r="CU25" s="645"/>
      <c r="CV25" s="646"/>
      <c r="CW25" s="644"/>
      <c r="CX25" s="645"/>
      <c r="CY25" s="645"/>
      <c r="CZ25" s="645"/>
      <c r="DA25" s="646"/>
      <c r="DB25" s="644"/>
      <c r="DC25" s="645"/>
      <c r="DD25" s="645"/>
      <c r="DE25" s="645"/>
      <c r="DF25" s="646"/>
      <c r="DG25" s="644"/>
      <c r="DH25" s="645"/>
      <c r="DI25" s="645"/>
      <c r="DJ25" s="645"/>
      <c r="DK25" s="646"/>
      <c r="DL25" s="644"/>
      <c r="DM25" s="645"/>
      <c r="DN25" s="645"/>
      <c r="DO25" s="645"/>
      <c r="DP25" s="646"/>
      <c r="DQ25" s="644"/>
      <c r="DR25" s="645"/>
      <c r="DS25" s="645"/>
      <c r="DT25" s="645"/>
      <c r="DU25" s="646"/>
      <c r="DV25" s="667"/>
      <c r="DW25" s="668"/>
      <c r="DX25" s="668"/>
      <c r="DY25" s="668"/>
      <c r="DZ25" s="669"/>
      <c r="EA25" s="53"/>
    </row>
    <row r="26" spans="1:131" s="50" customFormat="1" ht="26.25" customHeight="1">
      <c r="A26" s="899" t="s">
        <v>407</v>
      </c>
      <c r="B26" s="900"/>
      <c r="C26" s="900"/>
      <c r="D26" s="900"/>
      <c r="E26" s="900"/>
      <c r="F26" s="900"/>
      <c r="G26" s="900"/>
      <c r="H26" s="900"/>
      <c r="I26" s="900"/>
      <c r="J26" s="900"/>
      <c r="K26" s="900"/>
      <c r="L26" s="900"/>
      <c r="M26" s="900"/>
      <c r="N26" s="900"/>
      <c r="O26" s="900"/>
      <c r="P26" s="901"/>
      <c r="Q26" s="636" t="s">
        <v>252</v>
      </c>
      <c r="R26" s="637"/>
      <c r="S26" s="637"/>
      <c r="T26" s="637"/>
      <c r="U26" s="638"/>
      <c r="V26" s="636" t="s">
        <v>61</v>
      </c>
      <c r="W26" s="637"/>
      <c r="X26" s="637"/>
      <c r="Y26" s="637"/>
      <c r="Z26" s="638"/>
      <c r="AA26" s="636" t="s">
        <v>277</v>
      </c>
      <c r="AB26" s="637"/>
      <c r="AC26" s="637"/>
      <c r="AD26" s="637"/>
      <c r="AE26" s="637"/>
      <c r="AF26" s="907" t="s">
        <v>422</v>
      </c>
      <c r="AG26" s="908"/>
      <c r="AH26" s="908"/>
      <c r="AI26" s="908"/>
      <c r="AJ26" s="909"/>
      <c r="AK26" s="637" t="s">
        <v>424</v>
      </c>
      <c r="AL26" s="637"/>
      <c r="AM26" s="637"/>
      <c r="AN26" s="637"/>
      <c r="AO26" s="638"/>
      <c r="AP26" s="636" t="s">
        <v>32</v>
      </c>
      <c r="AQ26" s="637"/>
      <c r="AR26" s="637"/>
      <c r="AS26" s="637"/>
      <c r="AT26" s="638"/>
      <c r="AU26" s="636" t="s">
        <v>515</v>
      </c>
      <c r="AV26" s="637"/>
      <c r="AW26" s="637"/>
      <c r="AX26" s="637"/>
      <c r="AY26" s="638"/>
      <c r="AZ26" s="636" t="s">
        <v>425</v>
      </c>
      <c r="BA26" s="637"/>
      <c r="BB26" s="637"/>
      <c r="BC26" s="637"/>
      <c r="BD26" s="638"/>
      <c r="BE26" s="636" t="s">
        <v>410</v>
      </c>
      <c r="BF26" s="637"/>
      <c r="BG26" s="637"/>
      <c r="BH26" s="637"/>
      <c r="BI26" s="642"/>
      <c r="BJ26" s="62"/>
      <c r="BK26" s="62"/>
      <c r="BL26" s="62"/>
      <c r="BM26" s="62"/>
      <c r="BN26" s="62"/>
      <c r="BO26" s="61"/>
      <c r="BP26" s="61"/>
      <c r="BQ26" s="58">
        <v>20</v>
      </c>
      <c r="BR26" s="86"/>
      <c r="BS26" s="667"/>
      <c r="BT26" s="668"/>
      <c r="BU26" s="668"/>
      <c r="BV26" s="668"/>
      <c r="BW26" s="668"/>
      <c r="BX26" s="668"/>
      <c r="BY26" s="668"/>
      <c r="BZ26" s="668"/>
      <c r="CA26" s="668"/>
      <c r="CB26" s="668"/>
      <c r="CC26" s="668"/>
      <c r="CD26" s="668"/>
      <c r="CE26" s="668"/>
      <c r="CF26" s="668"/>
      <c r="CG26" s="670"/>
      <c r="CH26" s="644"/>
      <c r="CI26" s="645"/>
      <c r="CJ26" s="645"/>
      <c r="CK26" s="645"/>
      <c r="CL26" s="646"/>
      <c r="CM26" s="644"/>
      <c r="CN26" s="645"/>
      <c r="CO26" s="645"/>
      <c r="CP26" s="645"/>
      <c r="CQ26" s="646"/>
      <c r="CR26" s="644"/>
      <c r="CS26" s="645"/>
      <c r="CT26" s="645"/>
      <c r="CU26" s="645"/>
      <c r="CV26" s="646"/>
      <c r="CW26" s="644"/>
      <c r="CX26" s="645"/>
      <c r="CY26" s="645"/>
      <c r="CZ26" s="645"/>
      <c r="DA26" s="646"/>
      <c r="DB26" s="644"/>
      <c r="DC26" s="645"/>
      <c r="DD26" s="645"/>
      <c r="DE26" s="645"/>
      <c r="DF26" s="646"/>
      <c r="DG26" s="644"/>
      <c r="DH26" s="645"/>
      <c r="DI26" s="645"/>
      <c r="DJ26" s="645"/>
      <c r="DK26" s="646"/>
      <c r="DL26" s="644"/>
      <c r="DM26" s="645"/>
      <c r="DN26" s="645"/>
      <c r="DO26" s="645"/>
      <c r="DP26" s="646"/>
      <c r="DQ26" s="644"/>
      <c r="DR26" s="645"/>
      <c r="DS26" s="645"/>
      <c r="DT26" s="645"/>
      <c r="DU26" s="646"/>
      <c r="DV26" s="667"/>
      <c r="DW26" s="668"/>
      <c r="DX26" s="668"/>
      <c r="DY26" s="668"/>
      <c r="DZ26" s="669"/>
      <c r="EA26" s="53"/>
    </row>
    <row r="27" spans="1:131" s="50" customFormat="1" ht="26.25" customHeight="1">
      <c r="A27" s="902"/>
      <c r="B27" s="903"/>
      <c r="C27" s="903"/>
      <c r="D27" s="903"/>
      <c r="E27" s="903"/>
      <c r="F27" s="903"/>
      <c r="G27" s="903"/>
      <c r="H27" s="903"/>
      <c r="I27" s="903"/>
      <c r="J27" s="903"/>
      <c r="K27" s="903"/>
      <c r="L27" s="903"/>
      <c r="M27" s="903"/>
      <c r="N27" s="903"/>
      <c r="O27" s="903"/>
      <c r="P27" s="904"/>
      <c r="Q27" s="639"/>
      <c r="R27" s="640"/>
      <c r="S27" s="640"/>
      <c r="T27" s="640"/>
      <c r="U27" s="641"/>
      <c r="V27" s="639"/>
      <c r="W27" s="640"/>
      <c r="X27" s="640"/>
      <c r="Y27" s="640"/>
      <c r="Z27" s="641"/>
      <c r="AA27" s="639"/>
      <c r="AB27" s="640"/>
      <c r="AC27" s="640"/>
      <c r="AD27" s="640"/>
      <c r="AE27" s="640"/>
      <c r="AF27" s="910"/>
      <c r="AG27" s="911"/>
      <c r="AH27" s="911"/>
      <c r="AI27" s="911"/>
      <c r="AJ27" s="912"/>
      <c r="AK27" s="640"/>
      <c r="AL27" s="640"/>
      <c r="AM27" s="640"/>
      <c r="AN27" s="640"/>
      <c r="AO27" s="641"/>
      <c r="AP27" s="639"/>
      <c r="AQ27" s="640"/>
      <c r="AR27" s="640"/>
      <c r="AS27" s="640"/>
      <c r="AT27" s="641"/>
      <c r="AU27" s="639"/>
      <c r="AV27" s="640"/>
      <c r="AW27" s="640"/>
      <c r="AX27" s="640"/>
      <c r="AY27" s="641"/>
      <c r="AZ27" s="639"/>
      <c r="BA27" s="640"/>
      <c r="BB27" s="640"/>
      <c r="BC27" s="640"/>
      <c r="BD27" s="641"/>
      <c r="BE27" s="639"/>
      <c r="BF27" s="640"/>
      <c r="BG27" s="640"/>
      <c r="BH27" s="640"/>
      <c r="BI27" s="643"/>
      <c r="BJ27" s="62"/>
      <c r="BK27" s="62"/>
      <c r="BL27" s="62"/>
      <c r="BM27" s="62"/>
      <c r="BN27" s="62"/>
      <c r="BO27" s="61"/>
      <c r="BP27" s="61"/>
      <c r="BQ27" s="58">
        <v>21</v>
      </c>
      <c r="BR27" s="86"/>
      <c r="BS27" s="667"/>
      <c r="BT27" s="668"/>
      <c r="BU27" s="668"/>
      <c r="BV27" s="668"/>
      <c r="BW27" s="668"/>
      <c r="BX27" s="668"/>
      <c r="BY27" s="668"/>
      <c r="BZ27" s="668"/>
      <c r="CA27" s="668"/>
      <c r="CB27" s="668"/>
      <c r="CC27" s="668"/>
      <c r="CD27" s="668"/>
      <c r="CE27" s="668"/>
      <c r="CF27" s="668"/>
      <c r="CG27" s="670"/>
      <c r="CH27" s="644"/>
      <c r="CI27" s="645"/>
      <c r="CJ27" s="645"/>
      <c r="CK27" s="645"/>
      <c r="CL27" s="646"/>
      <c r="CM27" s="644"/>
      <c r="CN27" s="645"/>
      <c r="CO27" s="645"/>
      <c r="CP27" s="645"/>
      <c r="CQ27" s="646"/>
      <c r="CR27" s="644"/>
      <c r="CS27" s="645"/>
      <c r="CT27" s="645"/>
      <c r="CU27" s="645"/>
      <c r="CV27" s="646"/>
      <c r="CW27" s="644"/>
      <c r="CX27" s="645"/>
      <c r="CY27" s="645"/>
      <c r="CZ27" s="645"/>
      <c r="DA27" s="646"/>
      <c r="DB27" s="644"/>
      <c r="DC27" s="645"/>
      <c r="DD27" s="645"/>
      <c r="DE27" s="645"/>
      <c r="DF27" s="646"/>
      <c r="DG27" s="644"/>
      <c r="DH27" s="645"/>
      <c r="DI27" s="645"/>
      <c r="DJ27" s="645"/>
      <c r="DK27" s="646"/>
      <c r="DL27" s="644"/>
      <c r="DM27" s="645"/>
      <c r="DN27" s="645"/>
      <c r="DO27" s="645"/>
      <c r="DP27" s="646"/>
      <c r="DQ27" s="644"/>
      <c r="DR27" s="645"/>
      <c r="DS27" s="645"/>
      <c r="DT27" s="645"/>
      <c r="DU27" s="646"/>
      <c r="DV27" s="667"/>
      <c r="DW27" s="668"/>
      <c r="DX27" s="668"/>
      <c r="DY27" s="668"/>
      <c r="DZ27" s="669"/>
      <c r="EA27" s="53"/>
    </row>
    <row r="28" spans="1:131" s="50" customFormat="1" ht="26.25" customHeight="1">
      <c r="A28" s="60">
        <v>1</v>
      </c>
      <c r="B28" s="651" t="s">
        <v>427</v>
      </c>
      <c r="C28" s="652"/>
      <c r="D28" s="652"/>
      <c r="E28" s="652"/>
      <c r="F28" s="652"/>
      <c r="G28" s="652"/>
      <c r="H28" s="652"/>
      <c r="I28" s="652"/>
      <c r="J28" s="652"/>
      <c r="K28" s="652"/>
      <c r="L28" s="652"/>
      <c r="M28" s="652"/>
      <c r="N28" s="652"/>
      <c r="O28" s="652"/>
      <c r="P28" s="653"/>
      <c r="Q28" s="704">
        <v>7674</v>
      </c>
      <c r="R28" s="705"/>
      <c r="S28" s="705"/>
      <c r="T28" s="705"/>
      <c r="U28" s="705"/>
      <c r="V28" s="705">
        <v>7902</v>
      </c>
      <c r="W28" s="705"/>
      <c r="X28" s="705"/>
      <c r="Y28" s="705"/>
      <c r="Z28" s="705"/>
      <c r="AA28" s="705">
        <v>-228</v>
      </c>
      <c r="AB28" s="705"/>
      <c r="AC28" s="705"/>
      <c r="AD28" s="705"/>
      <c r="AE28" s="706"/>
      <c r="AF28" s="707">
        <v>-228</v>
      </c>
      <c r="AG28" s="705"/>
      <c r="AH28" s="705"/>
      <c r="AI28" s="705"/>
      <c r="AJ28" s="708"/>
      <c r="AK28" s="709">
        <v>633</v>
      </c>
      <c r="AL28" s="705"/>
      <c r="AM28" s="705"/>
      <c r="AN28" s="705"/>
      <c r="AO28" s="705"/>
      <c r="AP28" s="705" t="s">
        <v>144</v>
      </c>
      <c r="AQ28" s="705"/>
      <c r="AR28" s="705"/>
      <c r="AS28" s="705"/>
      <c r="AT28" s="705"/>
      <c r="AU28" s="705" t="s">
        <v>144</v>
      </c>
      <c r="AV28" s="705"/>
      <c r="AW28" s="705"/>
      <c r="AX28" s="705"/>
      <c r="AY28" s="705"/>
      <c r="AZ28" s="710" t="s">
        <v>144</v>
      </c>
      <c r="BA28" s="710"/>
      <c r="BB28" s="710"/>
      <c r="BC28" s="710"/>
      <c r="BD28" s="710"/>
      <c r="BE28" s="711"/>
      <c r="BF28" s="711"/>
      <c r="BG28" s="711"/>
      <c r="BH28" s="711"/>
      <c r="BI28" s="712"/>
      <c r="BJ28" s="62"/>
      <c r="BK28" s="62"/>
      <c r="BL28" s="62"/>
      <c r="BM28" s="62"/>
      <c r="BN28" s="62"/>
      <c r="BO28" s="61"/>
      <c r="BP28" s="61"/>
      <c r="BQ28" s="58">
        <v>22</v>
      </c>
      <c r="BR28" s="86"/>
      <c r="BS28" s="667"/>
      <c r="BT28" s="668"/>
      <c r="BU28" s="668"/>
      <c r="BV28" s="668"/>
      <c r="BW28" s="668"/>
      <c r="BX28" s="668"/>
      <c r="BY28" s="668"/>
      <c r="BZ28" s="668"/>
      <c r="CA28" s="668"/>
      <c r="CB28" s="668"/>
      <c r="CC28" s="668"/>
      <c r="CD28" s="668"/>
      <c r="CE28" s="668"/>
      <c r="CF28" s="668"/>
      <c r="CG28" s="670"/>
      <c r="CH28" s="644"/>
      <c r="CI28" s="645"/>
      <c r="CJ28" s="645"/>
      <c r="CK28" s="645"/>
      <c r="CL28" s="646"/>
      <c r="CM28" s="644"/>
      <c r="CN28" s="645"/>
      <c r="CO28" s="645"/>
      <c r="CP28" s="645"/>
      <c r="CQ28" s="646"/>
      <c r="CR28" s="644"/>
      <c r="CS28" s="645"/>
      <c r="CT28" s="645"/>
      <c r="CU28" s="645"/>
      <c r="CV28" s="646"/>
      <c r="CW28" s="644"/>
      <c r="CX28" s="645"/>
      <c r="CY28" s="645"/>
      <c r="CZ28" s="645"/>
      <c r="DA28" s="646"/>
      <c r="DB28" s="644"/>
      <c r="DC28" s="645"/>
      <c r="DD28" s="645"/>
      <c r="DE28" s="645"/>
      <c r="DF28" s="646"/>
      <c r="DG28" s="644"/>
      <c r="DH28" s="645"/>
      <c r="DI28" s="645"/>
      <c r="DJ28" s="645"/>
      <c r="DK28" s="646"/>
      <c r="DL28" s="644"/>
      <c r="DM28" s="645"/>
      <c r="DN28" s="645"/>
      <c r="DO28" s="645"/>
      <c r="DP28" s="646"/>
      <c r="DQ28" s="644"/>
      <c r="DR28" s="645"/>
      <c r="DS28" s="645"/>
      <c r="DT28" s="645"/>
      <c r="DU28" s="646"/>
      <c r="DV28" s="667"/>
      <c r="DW28" s="668"/>
      <c r="DX28" s="668"/>
      <c r="DY28" s="668"/>
      <c r="DZ28" s="669"/>
      <c r="EA28" s="53"/>
    </row>
    <row r="29" spans="1:131" s="50" customFormat="1" ht="26.25" customHeight="1">
      <c r="A29" s="60">
        <v>2</v>
      </c>
      <c r="B29" s="667" t="s">
        <v>409</v>
      </c>
      <c r="C29" s="668"/>
      <c r="D29" s="668"/>
      <c r="E29" s="668"/>
      <c r="F29" s="668"/>
      <c r="G29" s="668"/>
      <c r="H29" s="668"/>
      <c r="I29" s="668"/>
      <c r="J29" s="668"/>
      <c r="K29" s="668"/>
      <c r="L29" s="668"/>
      <c r="M29" s="668"/>
      <c r="N29" s="668"/>
      <c r="O29" s="668"/>
      <c r="P29" s="670"/>
      <c r="Q29" s="671">
        <v>5700</v>
      </c>
      <c r="R29" s="672"/>
      <c r="S29" s="672"/>
      <c r="T29" s="672"/>
      <c r="U29" s="672"/>
      <c r="V29" s="672">
        <v>5597</v>
      </c>
      <c r="W29" s="672"/>
      <c r="X29" s="672"/>
      <c r="Y29" s="672"/>
      <c r="Z29" s="672"/>
      <c r="AA29" s="672">
        <v>103</v>
      </c>
      <c r="AB29" s="672"/>
      <c r="AC29" s="672"/>
      <c r="AD29" s="672"/>
      <c r="AE29" s="673"/>
      <c r="AF29" s="674">
        <v>103</v>
      </c>
      <c r="AG29" s="645"/>
      <c r="AH29" s="645"/>
      <c r="AI29" s="645"/>
      <c r="AJ29" s="675"/>
      <c r="AK29" s="676">
        <v>834</v>
      </c>
      <c r="AL29" s="672"/>
      <c r="AM29" s="672"/>
      <c r="AN29" s="672"/>
      <c r="AO29" s="672"/>
      <c r="AP29" s="672" t="s">
        <v>144</v>
      </c>
      <c r="AQ29" s="672"/>
      <c r="AR29" s="672"/>
      <c r="AS29" s="672"/>
      <c r="AT29" s="672"/>
      <c r="AU29" s="672" t="s">
        <v>144</v>
      </c>
      <c r="AV29" s="672"/>
      <c r="AW29" s="672"/>
      <c r="AX29" s="672"/>
      <c r="AY29" s="672"/>
      <c r="AZ29" s="703" t="s">
        <v>144</v>
      </c>
      <c r="BA29" s="703"/>
      <c r="BB29" s="703"/>
      <c r="BC29" s="703"/>
      <c r="BD29" s="703"/>
      <c r="BE29" s="677"/>
      <c r="BF29" s="677"/>
      <c r="BG29" s="677"/>
      <c r="BH29" s="677"/>
      <c r="BI29" s="678"/>
      <c r="BJ29" s="62"/>
      <c r="BK29" s="62"/>
      <c r="BL29" s="62"/>
      <c r="BM29" s="62"/>
      <c r="BN29" s="62"/>
      <c r="BO29" s="61"/>
      <c r="BP29" s="61"/>
      <c r="BQ29" s="58">
        <v>23</v>
      </c>
      <c r="BR29" s="86"/>
      <c r="BS29" s="667"/>
      <c r="BT29" s="668"/>
      <c r="BU29" s="668"/>
      <c r="BV29" s="668"/>
      <c r="BW29" s="668"/>
      <c r="BX29" s="668"/>
      <c r="BY29" s="668"/>
      <c r="BZ29" s="668"/>
      <c r="CA29" s="668"/>
      <c r="CB29" s="668"/>
      <c r="CC29" s="668"/>
      <c r="CD29" s="668"/>
      <c r="CE29" s="668"/>
      <c r="CF29" s="668"/>
      <c r="CG29" s="670"/>
      <c r="CH29" s="644"/>
      <c r="CI29" s="645"/>
      <c r="CJ29" s="645"/>
      <c r="CK29" s="645"/>
      <c r="CL29" s="646"/>
      <c r="CM29" s="644"/>
      <c r="CN29" s="645"/>
      <c r="CO29" s="645"/>
      <c r="CP29" s="645"/>
      <c r="CQ29" s="646"/>
      <c r="CR29" s="644"/>
      <c r="CS29" s="645"/>
      <c r="CT29" s="645"/>
      <c r="CU29" s="645"/>
      <c r="CV29" s="646"/>
      <c r="CW29" s="644"/>
      <c r="CX29" s="645"/>
      <c r="CY29" s="645"/>
      <c r="CZ29" s="645"/>
      <c r="DA29" s="646"/>
      <c r="DB29" s="644"/>
      <c r="DC29" s="645"/>
      <c r="DD29" s="645"/>
      <c r="DE29" s="645"/>
      <c r="DF29" s="646"/>
      <c r="DG29" s="644"/>
      <c r="DH29" s="645"/>
      <c r="DI29" s="645"/>
      <c r="DJ29" s="645"/>
      <c r="DK29" s="646"/>
      <c r="DL29" s="644"/>
      <c r="DM29" s="645"/>
      <c r="DN29" s="645"/>
      <c r="DO29" s="645"/>
      <c r="DP29" s="646"/>
      <c r="DQ29" s="644"/>
      <c r="DR29" s="645"/>
      <c r="DS29" s="645"/>
      <c r="DT29" s="645"/>
      <c r="DU29" s="646"/>
      <c r="DV29" s="667"/>
      <c r="DW29" s="668"/>
      <c r="DX29" s="668"/>
      <c r="DY29" s="668"/>
      <c r="DZ29" s="669"/>
      <c r="EA29" s="53"/>
    </row>
    <row r="30" spans="1:131" s="50" customFormat="1" ht="26.25" customHeight="1">
      <c r="A30" s="60">
        <v>3</v>
      </c>
      <c r="B30" s="667" t="s">
        <v>245</v>
      </c>
      <c r="C30" s="668"/>
      <c r="D30" s="668"/>
      <c r="E30" s="668"/>
      <c r="F30" s="668"/>
      <c r="G30" s="668"/>
      <c r="H30" s="668"/>
      <c r="I30" s="668"/>
      <c r="J30" s="668"/>
      <c r="K30" s="668"/>
      <c r="L30" s="668"/>
      <c r="M30" s="668"/>
      <c r="N30" s="668"/>
      <c r="O30" s="668"/>
      <c r="P30" s="670"/>
      <c r="Q30" s="671">
        <v>53</v>
      </c>
      <c r="R30" s="672"/>
      <c r="S30" s="672"/>
      <c r="T30" s="672"/>
      <c r="U30" s="672"/>
      <c r="V30" s="672">
        <v>44</v>
      </c>
      <c r="W30" s="672"/>
      <c r="X30" s="672"/>
      <c r="Y30" s="672"/>
      <c r="Z30" s="672"/>
      <c r="AA30" s="672">
        <v>9</v>
      </c>
      <c r="AB30" s="672"/>
      <c r="AC30" s="672"/>
      <c r="AD30" s="672"/>
      <c r="AE30" s="673"/>
      <c r="AF30" s="674">
        <v>9</v>
      </c>
      <c r="AG30" s="645"/>
      <c r="AH30" s="645"/>
      <c r="AI30" s="645"/>
      <c r="AJ30" s="675"/>
      <c r="AK30" s="676" t="s">
        <v>144</v>
      </c>
      <c r="AL30" s="672"/>
      <c r="AM30" s="672"/>
      <c r="AN30" s="672"/>
      <c r="AO30" s="672"/>
      <c r="AP30" s="672" t="s">
        <v>144</v>
      </c>
      <c r="AQ30" s="672"/>
      <c r="AR30" s="672"/>
      <c r="AS30" s="672"/>
      <c r="AT30" s="672"/>
      <c r="AU30" s="672" t="s">
        <v>144</v>
      </c>
      <c r="AV30" s="672"/>
      <c r="AW30" s="672"/>
      <c r="AX30" s="672"/>
      <c r="AY30" s="672"/>
      <c r="AZ30" s="703" t="s">
        <v>144</v>
      </c>
      <c r="BA30" s="703"/>
      <c r="BB30" s="703"/>
      <c r="BC30" s="703"/>
      <c r="BD30" s="703"/>
      <c r="BE30" s="677"/>
      <c r="BF30" s="677"/>
      <c r="BG30" s="677"/>
      <c r="BH30" s="677"/>
      <c r="BI30" s="678"/>
      <c r="BJ30" s="62"/>
      <c r="BK30" s="62"/>
      <c r="BL30" s="62"/>
      <c r="BM30" s="62"/>
      <c r="BN30" s="62"/>
      <c r="BO30" s="61"/>
      <c r="BP30" s="61"/>
      <c r="BQ30" s="58">
        <v>24</v>
      </c>
      <c r="BR30" s="86"/>
      <c r="BS30" s="667"/>
      <c r="BT30" s="668"/>
      <c r="BU30" s="668"/>
      <c r="BV30" s="668"/>
      <c r="BW30" s="668"/>
      <c r="BX30" s="668"/>
      <c r="BY30" s="668"/>
      <c r="BZ30" s="668"/>
      <c r="CA30" s="668"/>
      <c r="CB30" s="668"/>
      <c r="CC30" s="668"/>
      <c r="CD30" s="668"/>
      <c r="CE30" s="668"/>
      <c r="CF30" s="668"/>
      <c r="CG30" s="670"/>
      <c r="CH30" s="644"/>
      <c r="CI30" s="645"/>
      <c r="CJ30" s="645"/>
      <c r="CK30" s="645"/>
      <c r="CL30" s="646"/>
      <c r="CM30" s="644"/>
      <c r="CN30" s="645"/>
      <c r="CO30" s="645"/>
      <c r="CP30" s="645"/>
      <c r="CQ30" s="646"/>
      <c r="CR30" s="644"/>
      <c r="CS30" s="645"/>
      <c r="CT30" s="645"/>
      <c r="CU30" s="645"/>
      <c r="CV30" s="646"/>
      <c r="CW30" s="644"/>
      <c r="CX30" s="645"/>
      <c r="CY30" s="645"/>
      <c r="CZ30" s="645"/>
      <c r="DA30" s="646"/>
      <c r="DB30" s="644"/>
      <c r="DC30" s="645"/>
      <c r="DD30" s="645"/>
      <c r="DE30" s="645"/>
      <c r="DF30" s="646"/>
      <c r="DG30" s="644"/>
      <c r="DH30" s="645"/>
      <c r="DI30" s="645"/>
      <c r="DJ30" s="645"/>
      <c r="DK30" s="646"/>
      <c r="DL30" s="644"/>
      <c r="DM30" s="645"/>
      <c r="DN30" s="645"/>
      <c r="DO30" s="645"/>
      <c r="DP30" s="646"/>
      <c r="DQ30" s="644"/>
      <c r="DR30" s="645"/>
      <c r="DS30" s="645"/>
      <c r="DT30" s="645"/>
      <c r="DU30" s="646"/>
      <c r="DV30" s="667"/>
      <c r="DW30" s="668"/>
      <c r="DX30" s="668"/>
      <c r="DY30" s="668"/>
      <c r="DZ30" s="669"/>
      <c r="EA30" s="53"/>
    </row>
    <row r="31" spans="1:131" s="50" customFormat="1" ht="26.25" customHeight="1">
      <c r="A31" s="60">
        <v>4</v>
      </c>
      <c r="B31" s="667" t="s">
        <v>428</v>
      </c>
      <c r="C31" s="668"/>
      <c r="D31" s="668"/>
      <c r="E31" s="668"/>
      <c r="F31" s="668"/>
      <c r="G31" s="668"/>
      <c r="H31" s="668"/>
      <c r="I31" s="668"/>
      <c r="J31" s="668"/>
      <c r="K31" s="668"/>
      <c r="L31" s="668"/>
      <c r="M31" s="668"/>
      <c r="N31" s="668"/>
      <c r="O31" s="668"/>
      <c r="P31" s="670"/>
      <c r="Q31" s="671">
        <v>893</v>
      </c>
      <c r="R31" s="672"/>
      <c r="S31" s="672"/>
      <c r="T31" s="672"/>
      <c r="U31" s="672"/>
      <c r="V31" s="672">
        <v>870</v>
      </c>
      <c r="W31" s="672"/>
      <c r="X31" s="672"/>
      <c r="Y31" s="672"/>
      <c r="Z31" s="672"/>
      <c r="AA31" s="672">
        <v>23</v>
      </c>
      <c r="AB31" s="672"/>
      <c r="AC31" s="672"/>
      <c r="AD31" s="672"/>
      <c r="AE31" s="673"/>
      <c r="AF31" s="674">
        <v>23</v>
      </c>
      <c r="AG31" s="645"/>
      <c r="AH31" s="645"/>
      <c r="AI31" s="645"/>
      <c r="AJ31" s="675"/>
      <c r="AK31" s="676">
        <v>236</v>
      </c>
      <c r="AL31" s="672"/>
      <c r="AM31" s="672"/>
      <c r="AN31" s="672"/>
      <c r="AO31" s="672"/>
      <c r="AP31" s="672" t="s">
        <v>144</v>
      </c>
      <c r="AQ31" s="672"/>
      <c r="AR31" s="672"/>
      <c r="AS31" s="672"/>
      <c r="AT31" s="672"/>
      <c r="AU31" s="672" t="s">
        <v>144</v>
      </c>
      <c r="AV31" s="672"/>
      <c r="AW31" s="672"/>
      <c r="AX31" s="672"/>
      <c r="AY31" s="672"/>
      <c r="AZ31" s="703" t="s">
        <v>144</v>
      </c>
      <c r="BA31" s="703"/>
      <c r="BB31" s="703"/>
      <c r="BC31" s="703"/>
      <c r="BD31" s="703"/>
      <c r="BE31" s="677"/>
      <c r="BF31" s="677"/>
      <c r="BG31" s="677"/>
      <c r="BH31" s="677"/>
      <c r="BI31" s="678"/>
      <c r="BJ31" s="62"/>
      <c r="BK31" s="62"/>
      <c r="BL31" s="62"/>
      <c r="BM31" s="62"/>
      <c r="BN31" s="62"/>
      <c r="BO31" s="61"/>
      <c r="BP31" s="61"/>
      <c r="BQ31" s="58">
        <v>25</v>
      </c>
      <c r="BR31" s="86"/>
      <c r="BS31" s="667"/>
      <c r="BT31" s="668"/>
      <c r="BU31" s="668"/>
      <c r="BV31" s="668"/>
      <c r="BW31" s="668"/>
      <c r="BX31" s="668"/>
      <c r="BY31" s="668"/>
      <c r="BZ31" s="668"/>
      <c r="CA31" s="668"/>
      <c r="CB31" s="668"/>
      <c r="CC31" s="668"/>
      <c r="CD31" s="668"/>
      <c r="CE31" s="668"/>
      <c r="CF31" s="668"/>
      <c r="CG31" s="670"/>
      <c r="CH31" s="644"/>
      <c r="CI31" s="645"/>
      <c r="CJ31" s="645"/>
      <c r="CK31" s="645"/>
      <c r="CL31" s="646"/>
      <c r="CM31" s="644"/>
      <c r="CN31" s="645"/>
      <c r="CO31" s="645"/>
      <c r="CP31" s="645"/>
      <c r="CQ31" s="646"/>
      <c r="CR31" s="644"/>
      <c r="CS31" s="645"/>
      <c r="CT31" s="645"/>
      <c r="CU31" s="645"/>
      <c r="CV31" s="646"/>
      <c r="CW31" s="644"/>
      <c r="CX31" s="645"/>
      <c r="CY31" s="645"/>
      <c r="CZ31" s="645"/>
      <c r="DA31" s="646"/>
      <c r="DB31" s="644"/>
      <c r="DC31" s="645"/>
      <c r="DD31" s="645"/>
      <c r="DE31" s="645"/>
      <c r="DF31" s="646"/>
      <c r="DG31" s="644"/>
      <c r="DH31" s="645"/>
      <c r="DI31" s="645"/>
      <c r="DJ31" s="645"/>
      <c r="DK31" s="646"/>
      <c r="DL31" s="644"/>
      <c r="DM31" s="645"/>
      <c r="DN31" s="645"/>
      <c r="DO31" s="645"/>
      <c r="DP31" s="646"/>
      <c r="DQ31" s="644"/>
      <c r="DR31" s="645"/>
      <c r="DS31" s="645"/>
      <c r="DT31" s="645"/>
      <c r="DU31" s="646"/>
      <c r="DV31" s="667"/>
      <c r="DW31" s="668"/>
      <c r="DX31" s="668"/>
      <c r="DY31" s="668"/>
      <c r="DZ31" s="669"/>
      <c r="EA31" s="53"/>
    </row>
    <row r="32" spans="1:131" s="50" customFormat="1" ht="26.25" customHeight="1">
      <c r="A32" s="60">
        <v>5</v>
      </c>
      <c r="B32" s="667" t="s">
        <v>431</v>
      </c>
      <c r="C32" s="668"/>
      <c r="D32" s="668"/>
      <c r="E32" s="668"/>
      <c r="F32" s="668"/>
      <c r="G32" s="668"/>
      <c r="H32" s="668"/>
      <c r="I32" s="668"/>
      <c r="J32" s="668"/>
      <c r="K32" s="668"/>
      <c r="L32" s="668"/>
      <c r="M32" s="668"/>
      <c r="N32" s="668"/>
      <c r="O32" s="668"/>
      <c r="P32" s="670"/>
      <c r="Q32" s="671">
        <v>1581</v>
      </c>
      <c r="R32" s="672"/>
      <c r="S32" s="672"/>
      <c r="T32" s="672"/>
      <c r="U32" s="672"/>
      <c r="V32" s="672">
        <v>1577</v>
      </c>
      <c r="W32" s="672"/>
      <c r="X32" s="672"/>
      <c r="Y32" s="672"/>
      <c r="Z32" s="672"/>
      <c r="AA32" s="672">
        <v>5</v>
      </c>
      <c r="AB32" s="672"/>
      <c r="AC32" s="672"/>
      <c r="AD32" s="672"/>
      <c r="AE32" s="673"/>
      <c r="AF32" s="674">
        <v>5</v>
      </c>
      <c r="AG32" s="645"/>
      <c r="AH32" s="645"/>
      <c r="AI32" s="645"/>
      <c r="AJ32" s="675"/>
      <c r="AK32" s="676">
        <v>11</v>
      </c>
      <c r="AL32" s="672"/>
      <c r="AM32" s="672"/>
      <c r="AN32" s="672"/>
      <c r="AO32" s="672"/>
      <c r="AP32" s="672">
        <v>7482</v>
      </c>
      <c r="AQ32" s="672"/>
      <c r="AR32" s="672"/>
      <c r="AS32" s="672"/>
      <c r="AT32" s="672"/>
      <c r="AU32" s="672">
        <v>67</v>
      </c>
      <c r="AV32" s="672"/>
      <c r="AW32" s="672"/>
      <c r="AX32" s="672"/>
      <c r="AY32" s="672"/>
      <c r="AZ32" s="703" t="s">
        <v>144</v>
      </c>
      <c r="BA32" s="703"/>
      <c r="BB32" s="703"/>
      <c r="BC32" s="703"/>
      <c r="BD32" s="703"/>
      <c r="BE32" s="677" t="s">
        <v>432</v>
      </c>
      <c r="BF32" s="677"/>
      <c r="BG32" s="677"/>
      <c r="BH32" s="677"/>
      <c r="BI32" s="678"/>
      <c r="BJ32" s="62"/>
      <c r="BK32" s="62"/>
      <c r="BL32" s="62"/>
      <c r="BM32" s="62"/>
      <c r="BN32" s="62"/>
      <c r="BO32" s="61"/>
      <c r="BP32" s="61"/>
      <c r="BQ32" s="58">
        <v>26</v>
      </c>
      <c r="BR32" s="86"/>
      <c r="BS32" s="667"/>
      <c r="BT32" s="668"/>
      <c r="BU32" s="668"/>
      <c r="BV32" s="668"/>
      <c r="BW32" s="668"/>
      <c r="BX32" s="668"/>
      <c r="BY32" s="668"/>
      <c r="BZ32" s="668"/>
      <c r="CA32" s="668"/>
      <c r="CB32" s="668"/>
      <c r="CC32" s="668"/>
      <c r="CD32" s="668"/>
      <c r="CE32" s="668"/>
      <c r="CF32" s="668"/>
      <c r="CG32" s="670"/>
      <c r="CH32" s="644"/>
      <c r="CI32" s="645"/>
      <c r="CJ32" s="645"/>
      <c r="CK32" s="645"/>
      <c r="CL32" s="646"/>
      <c r="CM32" s="644"/>
      <c r="CN32" s="645"/>
      <c r="CO32" s="645"/>
      <c r="CP32" s="645"/>
      <c r="CQ32" s="646"/>
      <c r="CR32" s="644"/>
      <c r="CS32" s="645"/>
      <c r="CT32" s="645"/>
      <c r="CU32" s="645"/>
      <c r="CV32" s="646"/>
      <c r="CW32" s="644"/>
      <c r="CX32" s="645"/>
      <c r="CY32" s="645"/>
      <c r="CZ32" s="645"/>
      <c r="DA32" s="646"/>
      <c r="DB32" s="644"/>
      <c r="DC32" s="645"/>
      <c r="DD32" s="645"/>
      <c r="DE32" s="645"/>
      <c r="DF32" s="646"/>
      <c r="DG32" s="644"/>
      <c r="DH32" s="645"/>
      <c r="DI32" s="645"/>
      <c r="DJ32" s="645"/>
      <c r="DK32" s="646"/>
      <c r="DL32" s="644"/>
      <c r="DM32" s="645"/>
      <c r="DN32" s="645"/>
      <c r="DO32" s="645"/>
      <c r="DP32" s="646"/>
      <c r="DQ32" s="644"/>
      <c r="DR32" s="645"/>
      <c r="DS32" s="645"/>
      <c r="DT32" s="645"/>
      <c r="DU32" s="646"/>
      <c r="DV32" s="667"/>
      <c r="DW32" s="668"/>
      <c r="DX32" s="668"/>
      <c r="DY32" s="668"/>
      <c r="DZ32" s="669"/>
      <c r="EA32" s="53"/>
    </row>
    <row r="33" spans="1:131" s="50" customFormat="1" ht="26.25" customHeight="1">
      <c r="A33" s="60">
        <v>6</v>
      </c>
      <c r="B33" s="667" t="s">
        <v>433</v>
      </c>
      <c r="C33" s="668"/>
      <c r="D33" s="668"/>
      <c r="E33" s="668"/>
      <c r="F33" s="668"/>
      <c r="G33" s="668"/>
      <c r="H33" s="668"/>
      <c r="I33" s="668"/>
      <c r="J33" s="668"/>
      <c r="K33" s="668"/>
      <c r="L33" s="668"/>
      <c r="M33" s="668"/>
      <c r="N33" s="668"/>
      <c r="O33" s="668"/>
      <c r="P33" s="670"/>
      <c r="Q33" s="671">
        <v>1912</v>
      </c>
      <c r="R33" s="672"/>
      <c r="S33" s="672"/>
      <c r="T33" s="672"/>
      <c r="U33" s="672"/>
      <c r="V33" s="672">
        <v>1851</v>
      </c>
      <c r="W33" s="672"/>
      <c r="X33" s="672"/>
      <c r="Y33" s="672"/>
      <c r="Z33" s="672"/>
      <c r="AA33" s="672">
        <v>61</v>
      </c>
      <c r="AB33" s="672"/>
      <c r="AC33" s="672"/>
      <c r="AD33" s="672"/>
      <c r="AE33" s="673"/>
      <c r="AF33" s="674">
        <v>0</v>
      </c>
      <c r="AG33" s="645"/>
      <c r="AH33" s="645"/>
      <c r="AI33" s="645"/>
      <c r="AJ33" s="675"/>
      <c r="AK33" s="676">
        <v>779</v>
      </c>
      <c r="AL33" s="672"/>
      <c r="AM33" s="672"/>
      <c r="AN33" s="672"/>
      <c r="AO33" s="672"/>
      <c r="AP33" s="672">
        <v>11097</v>
      </c>
      <c r="AQ33" s="672"/>
      <c r="AR33" s="672"/>
      <c r="AS33" s="672"/>
      <c r="AT33" s="672"/>
      <c r="AU33" s="672">
        <v>10486</v>
      </c>
      <c r="AV33" s="672"/>
      <c r="AW33" s="672"/>
      <c r="AX33" s="672"/>
      <c r="AY33" s="672"/>
      <c r="AZ33" s="703" t="s">
        <v>144</v>
      </c>
      <c r="BA33" s="703"/>
      <c r="BB33" s="703"/>
      <c r="BC33" s="703"/>
      <c r="BD33" s="703"/>
      <c r="BE33" s="677" t="s">
        <v>434</v>
      </c>
      <c r="BF33" s="677"/>
      <c r="BG33" s="677"/>
      <c r="BH33" s="677"/>
      <c r="BI33" s="678"/>
      <c r="BJ33" s="62"/>
      <c r="BK33" s="62"/>
      <c r="BL33" s="62"/>
      <c r="BM33" s="62"/>
      <c r="BN33" s="62"/>
      <c r="BO33" s="61"/>
      <c r="BP33" s="61"/>
      <c r="BQ33" s="58">
        <v>27</v>
      </c>
      <c r="BR33" s="86"/>
      <c r="BS33" s="667"/>
      <c r="BT33" s="668"/>
      <c r="BU33" s="668"/>
      <c r="BV33" s="668"/>
      <c r="BW33" s="668"/>
      <c r="BX33" s="668"/>
      <c r="BY33" s="668"/>
      <c r="BZ33" s="668"/>
      <c r="CA33" s="668"/>
      <c r="CB33" s="668"/>
      <c r="CC33" s="668"/>
      <c r="CD33" s="668"/>
      <c r="CE33" s="668"/>
      <c r="CF33" s="668"/>
      <c r="CG33" s="670"/>
      <c r="CH33" s="644"/>
      <c r="CI33" s="645"/>
      <c r="CJ33" s="645"/>
      <c r="CK33" s="645"/>
      <c r="CL33" s="646"/>
      <c r="CM33" s="644"/>
      <c r="CN33" s="645"/>
      <c r="CO33" s="645"/>
      <c r="CP33" s="645"/>
      <c r="CQ33" s="646"/>
      <c r="CR33" s="644"/>
      <c r="CS33" s="645"/>
      <c r="CT33" s="645"/>
      <c r="CU33" s="645"/>
      <c r="CV33" s="646"/>
      <c r="CW33" s="644"/>
      <c r="CX33" s="645"/>
      <c r="CY33" s="645"/>
      <c r="CZ33" s="645"/>
      <c r="DA33" s="646"/>
      <c r="DB33" s="644"/>
      <c r="DC33" s="645"/>
      <c r="DD33" s="645"/>
      <c r="DE33" s="645"/>
      <c r="DF33" s="646"/>
      <c r="DG33" s="644"/>
      <c r="DH33" s="645"/>
      <c r="DI33" s="645"/>
      <c r="DJ33" s="645"/>
      <c r="DK33" s="646"/>
      <c r="DL33" s="644"/>
      <c r="DM33" s="645"/>
      <c r="DN33" s="645"/>
      <c r="DO33" s="645"/>
      <c r="DP33" s="646"/>
      <c r="DQ33" s="644"/>
      <c r="DR33" s="645"/>
      <c r="DS33" s="645"/>
      <c r="DT33" s="645"/>
      <c r="DU33" s="646"/>
      <c r="DV33" s="667"/>
      <c r="DW33" s="668"/>
      <c r="DX33" s="668"/>
      <c r="DY33" s="668"/>
      <c r="DZ33" s="669"/>
      <c r="EA33" s="53"/>
    </row>
    <row r="34" spans="1:131" s="50" customFormat="1" ht="26.25" customHeight="1">
      <c r="A34" s="60">
        <v>7</v>
      </c>
      <c r="B34" s="667" t="s">
        <v>435</v>
      </c>
      <c r="C34" s="668"/>
      <c r="D34" s="668"/>
      <c r="E34" s="668"/>
      <c r="F34" s="668"/>
      <c r="G34" s="668"/>
      <c r="H34" s="668"/>
      <c r="I34" s="668"/>
      <c r="J34" s="668"/>
      <c r="K34" s="668"/>
      <c r="L34" s="668"/>
      <c r="M34" s="668"/>
      <c r="N34" s="668"/>
      <c r="O34" s="668"/>
      <c r="P34" s="670"/>
      <c r="Q34" s="671">
        <v>101</v>
      </c>
      <c r="R34" s="672"/>
      <c r="S34" s="672"/>
      <c r="T34" s="672"/>
      <c r="U34" s="672"/>
      <c r="V34" s="672">
        <v>100</v>
      </c>
      <c r="W34" s="672"/>
      <c r="X34" s="672"/>
      <c r="Y34" s="672"/>
      <c r="Z34" s="672"/>
      <c r="AA34" s="672">
        <v>0</v>
      </c>
      <c r="AB34" s="672"/>
      <c r="AC34" s="672"/>
      <c r="AD34" s="672"/>
      <c r="AE34" s="673"/>
      <c r="AF34" s="674">
        <v>0</v>
      </c>
      <c r="AG34" s="645"/>
      <c r="AH34" s="645"/>
      <c r="AI34" s="645"/>
      <c r="AJ34" s="675"/>
      <c r="AK34" s="676">
        <v>77</v>
      </c>
      <c r="AL34" s="672"/>
      <c r="AM34" s="672"/>
      <c r="AN34" s="672"/>
      <c r="AO34" s="672"/>
      <c r="AP34" s="672">
        <v>741</v>
      </c>
      <c r="AQ34" s="672"/>
      <c r="AR34" s="672"/>
      <c r="AS34" s="672"/>
      <c r="AT34" s="672"/>
      <c r="AU34" s="672">
        <v>690</v>
      </c>
      <c r="AV34" s="672"/>
      <c r="AW34" s="672"/>
      <c r="AX34" s="672"/>
      <c r="AY34" s="672"/>
      <c r="AZ34" s="703" t="s">
        <v>144</v>
      </c>
      <c r="BA34" s="703"/>
      <c r="BB34" s="703"/>
      <c r="BC34" s="703"/>
      <c r="BD34" s="703"/>
      <c r="BE34" s="677" t="s">
        <v>434</v>
      </c>
      <c r="BF34" s="677"/>
      <c r="BG34" s="677"/>
      <c r="BH34" s="677"/>
      <c r="BI34" s="678"/>
      <c r="BJ34" s="62"/>
      <c r="BK34" s="62"/>
      <c r="BL34" s="62"/>
      <c r="BM34" s="62"/>
      <c r="BN34" s="62"/>
      <c r="BO34" s="61"/>
      <c r="BP34" s="61"/>
      <c r="BQ34" s="58">
        <v>28</v>
      </c>
      <c r="BR34" s="86"/>
      <c r="BS34" s="667"/>
      <c r="BT34" s="668"/>
      <c r="BU34" s="668"/>
      <c r="BV34" s="668"/>
      <c r="BW34" s="668"/>
      <c r="BX34" s="668"/>
      <c r="BY34" s="668"/>
      <c r="BZ34" s="668"/>
      <c r="CA34" s="668"/>
      <c r="CB34" s="668"/>
      <c r="CC34" s="668"/>
      <c r="CD34" s="668"/>
      <c r="CE34" s="668"/>
      <c r="CF34" s="668"/>
      <c r="CG34" s="670"/>
      <c r="CH34" s="644"/>
      <c r="CI34" s="645"/>
      <c r="CJ34" s="645"/>
      <c r="CK34" s="645"/>
      <c r="CL34" s="646"/>
      <c r="CM34" s="644"/>
      <c r="CN34" s="645"/>
      <c r="CO34" s="645"/>
      <c r="CP34" s="645"/>
      <c r="CQ34" s="646"/>
      <c r="CR34" s="644"/>
      <c r="CS34" s="645"/>
      <c r="CT34" s="645"/>
      <c r="CU34" s="645"/>
      <c r="CV34" s="646"/>
      <c r="CW34" s="644"/>
      <c r="CX34" s="645"/>
      <c r="CY34" s="645"/>
      <c r="CZ34" s="645"/>
      <c r="DA34" s="646"/>
      <c r="DB34" s="644"/>
      <c r="DC34" s="645"/>
      <c r="DD34" s="645"/>
      <c r="DE34" s="645"/>
      <c r="DF34" s="646"/>
      <c r="DG34" s="644"/>
      <c r="DH34" s="645"/>
      <c r="DI34" s="645"/>
      <c r="DJ34" s="645"/>
      <c r="DK34" s="646"/>
      <c r="DL34" s="644"/>
      <c r="DM34" s="645"/>
      <c r="DN34" s="645"/>
      <c r="DO34" s="645"/>
      <c r="DP34" s="646"/>
      <c r="DQ34" s="644"/>
      <c r="DR34" s="645"/>
      <c r="DS34" s="645"/>
      <c r="DT34" s="645"/>
      <c r="DU34" s="646"/>
      <c r="DV34" s="667"/>
      <c r="DW34" s="668"/>
      <c r="DX34" s="668"/>
      <c r="DY34" s="668"/>
      <c r="DZ34" s="669"/>
      <c r="EA34" s="53"/>
    </row>
    <row r="35" spans="1:131" s="50" customFormat="1" ht="26.25" customHeight="1">
      <c r="A35" s="60">
        <v>8</v>
      </c>
      <c r="B35" s="667" t="s">
        <v>436</v>
      </c>
      <c r="C35" s="668"/>
      <c r="D35" s="668"/>
      <c r="E35" s="668"/>
      <c r="F35" s="668"/>
      <c r="G35" s="668"/>
      <c r="H35" s="668"/>
      <c r="I35" s="668"/>
      <c r="J35" s="668"/>
      <c r="K35" s="668"/>
      <c r="L35" s="668"/>
      <c r="M35" s="668"/>
      <c r="N35" s="668"/>
      <c r="O35" s="668"/>
      <c r="P35" s="670"/>
      <c r="Q35" s="671">
        <v>85</v>
      </c>
      <c r="R35" s="672"/>
      <c r="S35" s="672"/>
      <c r="T35" s="672"/>
      <c r="U35" s="672"/>
      <c r="V35" s="672">
        <v>85</v>
      </c>
      <c r="W35" s="672"/>
      <c r="X35" s="672"/>
      <c r="Y35" s="672"/>
      <c r="Z35" s="672"/>
      <c r="AA35" s="672" t="s">
        <v>144</v>
      </c>
      <c r="AB35" s="672"/>
      <c r="AC35" s="672"/>
      <c r="AD35" s="672"/>
      <c r="AE35" s="673"/>
      <c r="AF35" s="674" t="s">
        <v>144</v>
      </c>
      <c r="AG35" s="645"/>
      <c r="AH35" s="645"/>
      <c r="AI35" s="645"/>
      <c r="AJ35" s="675"/>
      <c r="AK35" s="676">
        <v>85</v>
      </c>
      <c r="AL35" s="672"/>
      <c r="AM35" s="672"/>
      <c r="AN35" s="672"/>
      <c r="AO35" s="672"/>
      <c r="AP35" s="672">
        <v>649</v>
      </c>
      <c r="AQ35" s="672"/>
      <c r="AR35" s="672"/>
      <c r="AS35" s="672"/>
      <c r="AT35" s="672"/>
      <c r="AU35" s="672">
        <v>649</v>
      </c>
      <c r="AV35" s="672"/>
      <c r="AW35" s="672"/>
      <c r="AX35" s="672"/>
      <c r="AY35" s="672"/>
      <c r="AZ35" s="703" t="s">
        <v>144</v>
      </c>
      <c r="BA35" s="703"/>
      <c r="BB35" s="703"/>
      <c r="BC35" s="703"/>
      <c r="BD35" s="703"/>
      <c r="BE35" s="677" t="s">
        <v>434</v>
      </c>
      <c r="BF35" s="677"/>
      <c r="BG35" s="677"/>
      <c r="BH35" s="677"/>
      <c r="BI35" s="678"/>
      <c r="BJ35" s="62"/>
      <c r="BK35" s="62"/>
      <c r="BL35" s="62"/>
      <c r="BM35" s="62"/>
      <c r="BN35" s="62"/>
      <c r="BO35" s="61"/>
      <c r="BP35" s="61"/>
      <c r="BQ35" s="58">
        <v>29</v>
      </c>
      <c r="BR35" s="86"/>
      <c r="BS35" s="667"/>
      <c r="BT35" s="668"/>
      <c r="BU35" s="668"/>
      <c r="BV35" s="668"/>
      <c r="BW35" s="668"/>
      <c r="BX35" s="668"/>
      <c r="BY35" s="668"/>
      <c r="BZ35" s="668"/>
      <c r="CA35" s="668"/>
      <c r="CB35" s="668"/>
      <c r="CC35" s="668"/>
      <c r="CD35" s="668"/>
      <c r="CE35" s="668"/>
      <c r="CF35" s="668"/>
      <c r="CG35" s="670"/>
      <c r="CH35" s="644"/>
      <c r="CI35" s="645"/>
      <c r="CJ35" s="645"/>
      <c r="CK35" s="645"/>
      <c r="CL35" s="646"/>
      <c r="CM35" s="644"/>
      <c r="CN35" s="645"/>
      <c r="CO35" s="645"/>
      <c r="CP35" s="645"/>
      <c r="CQ35" s="646"/>
      <c r="CR35" s="644"/>
      <c r="CS35" s="645"/>
      <c r="CT35" s="645"/>
      <c r="CU35" s="645"/>
      <c r="CV35" s="646"/>
      <c r="CW35" s="644"/>
      <c r="CX35" s="645"/>
      <c r="CY35" s="645"/>
      <c r="CZ35" s="645"/>
      <c r="DA35" s="646"/>
      <c r="DB35" s="644"/>
      <c r="DC35" s="645"/>
      <c r="DD35" s="645"/>
      <c r="DE35" s="645"/>
      <c r="DF35" s="646"/>
      <c r="DG35" s="644"/>
      <c r="DH35" s="645"/>
      <c r="DI35" s="645"/>
      <c r="DJ35" s="645"/>
      <c r="DK35" s="646"/>
      <c r="DL35" s="644"/>
      <c r="DM35" s="645"/>
      <c r="DN35" s="645"/>
      <c r="DO35" s="645"/>
      <c r="DP35" s="646"/>
      <c r="DQ35" s="644"/>
      <c r="DR35" s="645"/>
      <c r="DS35" s="645"/>
      <c r="DT35" s="645"/>
      <c r="DU35" s="646"/>
      <c r="DV35" s="667"/>
      <c r="DW35" s="668"/>
      <c r="DX35" s="668"/>
      <c r="DY35" s="668"/>
      <c r="DZ35" s="669"/>
      <c r="EA35" s="53"/>
    </row>
    <row r="36" spans="1:131" s="50" customFormat="1" ht="26.25" customHeight="1">
      <c r="A36" s="60">
        <v>9</v>
      </c>
      <c r="B36" s="667"/>
      <c r="C36" s="668"/>
      <c r="D36" s="668"/>
      <c r="E36" s="668"/>
      <c r="F36" s="668"/>
      <c r="G36" s="668"/>
      <c r="H36" s="668"/>
      <c r="I36" s="668"/>
      <c r="J36" s="668"/>
      <c r="K36" s="668"/>
      <c r="L36" s="668"/>
      <c r="M36" s="668"/>
      <c r="N36" s="668"/>
      <c r="O36" s="668"/>
      <c r="P36" s="670"/>
      <c r="Q36" s="671"/>
      <c r="R36" s="672"/>
      <c r="S36" s="672"/>
      <c r="T36" s="672"/>
      <c r="U36" s="672"/>
      <c r="V36" s="672"/>
      <c r="W36" s="672"/>
      <c r="X36" s="672"/>
      <c r="Y36" s="672"/>
      <c r="Z36" s="672"/>
      <c r="AA36" s="672"/>
      <c r="AB36" s="672"/>
      <c r="AC36" s="672"/>
      <c r="AD36" s="672"/>
      <c r="AE36" s="673"/>
      <c r="AF36" s="674"/>
      <c r="AG36" s="645"/>
      <c r="AH36" s="645"/>
      <c r="AI36" s="645"/>
      <c r="AJ36" s="675"/>
      <c r="AK36" s="676"/>
      <c r="AL36" s="672"/>
      <c r="AM36" s="672"/>
      <c r="AN36" s="672"/>
      <c r="AO36" s="672"/>
      <c r="AP36" s="672"/>
      <c r="AQ36" s="672"/>
      <c r="AR36" s="672"/>
      <c r="AS36" s="672"/>
      <c r="AT36" s="672"/>
      <c r="AU36" s="672"/>
      <c r="AV36" s="672"/>
      <c r="AW36" s="672"/>
      <c r="AX36" s="672"/>
      <c r="AY36" s="672"/>
      <c r="AZ36" s="703"/>
      <c r="BA36" s="703"/>
      <c r="BB36" s="703"/>
      <c r="BC36" s="703"/>
      <c r="BD36" s="703"/>
      <c r="BE36" s="677"/>
      <c r="BF36" s="677"/>
      <c r="BG36" s="677"/>
      <c r="BH36" s="677"/>
      <c r="BI36" s="678"/>
      <c r="BJ36" s="62"/>
      <c r="BK36" s="62"/>
      <c r="BL36" s="62"/>
      <c r="BM36" s="62"/>
      <c r="BN36" s="62"/>
      <c r="BO36" s="61"/>
      <c r="BP36" s="61"/>
      <c r="BQ36" s="58">
        <v>30</v>
      </c>
      <c r="BR36" s="86"/>
      <c r="BS36" s="667"/>
      <c r="BT36" s="668"/>
      <c r="BU36" s="668"/>
      <c r="BV36" s="668"/>
      <c r="BW36" s="668"/>
      <c r="BX36" s="668"/>
      <c r="BY36" s="668"/>
      <c r="BZ36" s="668"/>
      <c r="CA36" s="668"/>
      <c r="CB36" s="668"/>
      <c r="CC36" s="668"/>
      <c r="CD36" s="668"/>
      <c r="CE36" s="668"/>
      <c r="CF36" s="668"/>
      <c r="CG36" s="670"/>
      <c r="CH36" s="644"/>
      <c r="CI36" s="645"/>
      <c r="CJ36" s="645"/>
      <c r="CK36" s="645"/>
      <c r="CL36" s="646"/>
      <c r="CM36" s="644"/>
      <c r="CN36" s="645"/>
      <c r="CO36" s="645"/>
      <c r="CP36" s="645"/>
      <c r="CQ36" s="646"/>
      <c r="CR36" s="644"/>
      <c r="CS36" s="645"/>
      <c r="CT36" s="645"/>
      <c r="CU36" s="645"/>
      <c r="CV36" s="646"/>
      <c r="CW36" s="644"/>
      <c r="CX36" s="645"/>
      <c r="CY36" s="645"/>
      <c r="CZ36" s="645"/>
      <c r="DA36" s="646"/>
      <c r="DB36" s="644"/>
      <c r="DC36" s="645"/>
      <c r="DD36" s="645"/>
      <c r="DE36" s="645"/>
      <c r="DF36" s="646"/>
      <c r="DG36" s="644"/>
      <c r="DH36" s="645"/>
      <c r="DI36" s="645"/>
      <c r="DJ36" s="645"/>
      <c r="DK36" s="646"/>
      <c r="DL36" s="644"/>
      <c r="DM36" s="645"/>
      <c r="DN36" s="645"/>
      <c r="DO36" s="645"/>
      <c r="DP36" s="646"/>
      <c r="DQ36" s="644"/>
      <c r="DR36" s="645"/>
      <c r="DS36" s="645"/>
      <c r="DT36" s="645"/>
      <c r="DU36" s="646"/>
      <c r="DV36" s="667"/>
      <c r="DW36" s="668"/>
      <c r="DX36" s="668"/>
      <c r="DY36" s="668"/>
      <c r="DZ36" s="669"/>
      <c r="EA36" s="53"/>
    </row>
    <row r="37" spans="1:131" s="50" customFormat="1" ht="26.25" customHeight="1">
      <c r="A37" s="60">
        <v>10</v>
      </c>
      <c r="B37" s="667"/>
      <c r="C37" s="668"/>
      <c r="D37" s="668"/>
      <c r="E37" s="668"/>
      <c r="F37" s="668"/>
      <c r="G37" s="668"/>
      <c r="H37" s="668"/>
      <c r="I37" s="668"/>
      <c r="J37" s="668"/>
      <c r="K37" s="668"/>
      <c r="L37" s="668"/>
      <c r="M37" s="668"/>
      <c r="N37" s="668"/>
      <c r="O37" s="668"/>
      <c r="P37" s="670"/>
      <c r="Q37" s="671"/>
      <c r="R37" s="672"/>
      <c r="S37" s="672"/>
      <c r="T37" s="672"/>
      <c r="U37" s="672"/>
      <c r="V37" s="672"/>
      <c r="W37" s="672"/>
      <c r="X37" s="672"/>
      <c r="Y37" s="672"/>
      <c r="Z37" s="672"/>
      <c r="AA37" s="672"/>
      <c r="AB37" s="672"/>
      <c r="AC37" s="672"/>
      <c r="AD37" s="672"/>
      <c r="AE37" s="673"/>
      <c r="AF37" s="674"/>
      <c r="AG37" s="645"/>
      <c r="AH37" s="645"/>
      <c r="AI37" s="645"/>
      <c r="AJ37" s="675"/>
      <c r="AK37" s="676"/>
      <c r="AL37" s="672"/>
      <c r="AM37" s="672"/>
      <c r="AN37" s="672"/>
      <c r="AO37" s="672"/>
      <c r="AP37" s="672"/>
      <c r="AQ37" s="672"/>
      <c r="AR37" s="672"/>
      <c r="AS37" s="672"/>
      <c r="AT37" s="672"/>
      <c r="AU37" s="672"/>
      <c r="AV37" s="672"/>
      <c r="AW37" s="672"/>
      <c r="AX37" s="672"/>
      <c r="AY37" s="672"/>
      <c r="AZ37" s="703"/>
      <c r="BA37" s="703"/>
      <c r="BB37" s="703"/>
      <c r="BC37" s="703"/>
      <c r="BD37" s="703"/>
      <c r="BE37" s="677"/>
      <c r="BF37" s="677"/>
      <c r="BG37" s="677"/>
      <c r="BH37" s="677"/>
      <c r="BI37" s="678"/>
      <c r="BJ37" s="62"/>
      <c r="BK37" s="62"/>
      <c r="BL37" s="62"/>
      <c r="BM37" s="62"/>
      <c r="BN37" s="62"/>
      <c r="BO37" s="61"/>
      <c r="BP37" s="61"/>
      <c r="BQ37" s="58">
        <v>31</v>
      </c>
      <c r="BR37" s="86"/>
      <c r="BS37" s="667"/>
      <c r="BT37" s="668"/>
      <c r="BU37" s="668"/>
      <c r="BV37" s="668"/>
      <c r="BW37" s="668"/>
      <c r="BX37" s="668"/>
      <c r="BY37" s="668"/>
      <c r="BZ37" s="668"/>
      <c r="CA37" s="668"/>
      <c r="CB37" s="668"/>
      <c r="CC37" s="668"/>
      <c r="CD37" s="668"/>
      <c r="CE37" s="668"/>
      <c r="CF37" s="668"/>
      <c r="CG37" s="670"/>
      <c r="CH37" s="644"/>
      <c r="CI37" s="645"/>
      <c r="CJ37" s="645"/>
      <c r="CK37" s="645"/>
      <c r="CL37" s="646"/>
      <c r="CM37" s="644"/>
      <c r="CN37" s="645"/>
      <c r="CO37" s="645"/>
      <c r="CP37" s="645"/>
      <c r="CQ37" s="646"/>
      <c r="CR37" s="644"/>
      <c r="CS37" s="645"/>
      <c r="CT37" s="645"/>
      <c r="CU37" s="645"/>
      <c r="CV37" s="646"/>
      <c r="CW37" s="644"/>
      <c r="CX37" s="645"/>
      <c r="CY37" s="645"/>
      <c r="CZ37" s="645"/>
      <c r="DA37" s="646"/>
      <c r="DB37" s="644"/>
      <c r="DC37" s="645"/>
      <c r="DD37" s="645"/>
      <c r="DE37" s="645"/>
      <c r="DF37" s="646"/>
      <c r="DG37" s="644"/>
      <c r="DH37" s="645"/>
      <c r="DI37" s="645"/>
      <c r="DJ37" s="645"/>
      <c r="DK37" s="646"/>
      <c r="DL37" s="644"/>
      <c r="DM37" s="645"/>
      <c r="DN37" s="645"/>
      <c r="DO37" s="645"/>
      <c r="DP37" s="646"/>
      <c r="DQ37" s="644"/>
      <c r="DR37" s="645"/>
      <c r="DS37" s="645"/>
      <c r="DT37" s="645"/>
      <c r="DU37" s="646"/>
      <c r="DV37" s="667"/>
      <c r="DW37" s="668"/>
      <c r="DX37" s="668"/>
      <c r="DY37" s="668"/>
      <c r="DZ37" s="669"/>
      <c r="EA37" s="53"/>
    </row>
    <row r="38" spans="1:131" s="50" customFormat="1" ht="26.25" customHeight="1">
      <c r="A38" s="60">
        <v>11</v>
      </c>
      <c r="B38" s="667"/>
      <c r="C38" s="668"/>
      <c r="D38" s="668"/>
      <c r="E38" s="668"/>
      <c r="F38" s="668"/>
      <c r="G38" s="668"/>
      <c r="H38" s="668"/>
      <c r="I38" s="668"/>
      <c r="J38" s="668"/>
      <c r="K38" s="668"/>
      <c r="L38" s="668"/>
      <c r="M38" s="668"/>
      <c r="N38" s="668"/>
      <c r="O38" s="668"/>
      <c r="P38" s="670"/>
      <c r="Q38" s="671"/>
      <c r="R38" s="672"/>
      <c r="S38" s="672"/>
      <c r="T38" s="672"/>
      <c r="U38" s="672"/>
      <c r="V38" s="672"/>
      <c r="W38" s="672"/>
      <c r="X38" s="672"/>
      <c r="Y38" s="672"/>
      <c r="Z38" s="672"/>
      <c r="AA38" s="672"/>
      <c r="AB38" s="672"/>
      <c r="AC38" s="672"/>
      <c r="AD38" s="672"/>
      <c r="AE38" s="673"/>
      <c r="AF38" s="674"/>
      <c r="AG38" s="645"/>
      <c r="AH38" s="645"/>
      <c r="AI38" s="645"/>
      <c r="AJ38" s="675"/>
      <c r="AK38" s="676"/>
      <c r="AL38" s="672"/>
      <c r="AM38" s="672"/>
      <c r="AN38" s="672"/>
      <c r="AO38" s="672"/>
      <c r="AP38" s="672"/>
      <c r="AQ38" s="672"/>
      <c r="AR38" s="672"/>
      <c r="AS38" s="672"/>
      <c r="AT38" s="672"/>
      <c r="AU38" s="672"/>
      <c r="AV38" s="672"/>
      <c r="AW38" s="672"/>
      <c r="AX38" s="672"/>
      <c r="AY38" s="672"/>
      <c r="AZ38" s="703"/>
      <c r="BA38" s="703"/>
      <c r="BB38" s="703"/>
      <c r="BC38" s="703"/>
      <c r="BD38" s="703"/>
      <c r="BE38" s="677"/>
      <c r="BF38" s="677"/>
      <c r="BG38" s="677"/>
      <c r="BH38" s="677"/>
      <c r="BI38" s="678"/>
      <c r="BJ38" s="62"/>
      <c r="BK38" s="62"/>
      <c r="BL38" s="62"/>
      <c r="BM38" s="62"/>
      <c r="BN38" s="62"/>
      <c r="BO38" s="61"/>
      <c r="BP38" s="61"/>
      <c r="BQ38" s="58">
        <v>32</v>
      </c>
      <c r="BR38" s="86"/>
      <c r="BS38" s="667"/>
      <c r="BT38" s="668"/>
      <c r="BU38" s="668"/>
      <c r="BV38" s="668"/>
      <c r="BW38" s="668"/>
      <c r="BX38" s="668"/>
      <c r="BY38" s="668"/>
      <c r="BZ38" s="668"/>
      <c r="CA38" s="668"/>
      <c r="CB38" s="668"/>
      <c r="CC38" s="668"/>
      <c r="CD38" s="668"/>
      <c r="CE38" s="668"/>
      <c r="CF38" s="668"/>
      <c r="CG38" s="670"/>
      <c r="CH38" s="644"/>
      <c r="CI38" s="645"/>
      <c r="CJ38" s="645"/>
      <c r="CK38" s="645"/>
      <c r="CL38" s="646"/>
      <c r="CM38" s="644"/>
      <c r="CN38" s="645"/>
      <c r="CO38" s="645"/>
      <c r="CP38" s="645"/>
      <c r="CQ38" s="646"/>
      <c r="CR38" s="644"/>
      <c r="CS38" s="645"/>
      <c r="CT38" s="645"/>
      <c r="CU38" s="645"/>
      <c r="CV38" s="646"/>
      <c r="CW38" s="644"/>
      <c r="CX38" s="645"/>
      <c r="CY38" s="645"/>
      <c r="CZ38" s="645"/>
      <c r="DA38" s="646"/>
      <c r="DB38" s="644"/>
      <c r="DC38" s="645"/>
      <c r="DD38" s="645"/>
      <c r="DE38" s="645"/>
      <c r="DF38" s="646"/>
      <c r="DG38" s="644"/>
      <c r="DH38" s="645"/>
      <c r="DI38" s="645"/>
      <c r="DJ38" s="645"/>
      <c r="DK38" s="646"/>
      <c r="DL38" s="644"/>
      <c r="DM38" s="645"/>
      <c r="DN38" s="645"/>
      <c r="DO38" s="645"/>
      <c r="DP38" s="646"/>
      <c r="DQ38" s="644"/>
      <c r="DR38" s="645"/>
      <c r="DS38" s="645"/>
      <c r="DT38" s="645"/>
      <c r="DU38" s="646"/>
      <c r="DV38" s="667"/>
      <c r="DW38" s="668"/>
      <c r="DX38" s="668"/>
      <c r="DY38" s="668"/>
      <c r="DZ38" s="669"/>
      <c r="EA38" s="53"/>
    </row>
    <row r="39" spans="1:131" s="50" customFormat="1" ht="26.25" customHeight="1">
      <c r="A39" s="60">
        <v>12</v>
      </c>
      <c r="B39" s="667"/>
      <c r="C39" s="668"/>
      <c r="D39" s="668"/>
      <c r="E39" s="668"/>
      <c r="F39" s="668"/>
      <c r="G39" s="668"/>
      <c r="H39" s="668"/>
      <c r="I39" s="668"/>
      <c r="J39" s="668"/>
      <c r="K39" s="668"/>
      <c r="L39" s="668"/>
      <c r="M39" s="668"/>
      <c r="N39" s="668"/>
      <c r="O39" s="668"/>
      <c r="P39" s="670"/>
      <c r="Q39" s="671"/>
      <c r="R39" s="672"/>
      <c r="S39" s="672"/>
      <c r="T39" s="672"/>
      <c r="U39" s="672"/>
      <c r="V39" s="672"/>
      <c r="W39" s="672"/>
      <c r="X39" s="672"/>
      <c r="Y39" s="672"/>
      <c r="Z39" s="672"/>
      <c r="AA39" s="672"/>
      <c r="AB39" s="672"/>
      <c r="AC39" s="672"/>
      <c r="AD39" s="672"/>
      <c r="AE39" s="673"/>
      <c r="AF39" s="674"/>
      <c r="AG39" s="645"/>
      <c r="AH39" s="645"/>
      <c r="AI39" s="645"/>
      <c r="AJ39" s="675"/>
      <c r="AK39" s="676"/>
      <c r="AL39" s="672"/>
      <c r="AM39" s="672"/>
      <c r="AN39" s="672"/>
      <c r="AO39" s="672"/>
      <c r="AP39" s="672"/>
      <c r="AQ39" s="672"/>
      <c r="AR39" s="672"/>
      <c r="AS39" s="672"/>
      <c r="AT39" s="672"/>
      <c r="AU39" s="672"/>
      <c r="AV39" s="672"/>
      <c r="AW39" s="672"/>
      <c r="AX39" s="672"/>
      <c r="AY39" s="672"/>
      <c r="AZ39" s="703"/>
      <c r="BA39" s="703"/>
      <c r="BB39" s="703"/>
      <c r="BC39" s="703"/>
      <c r="BD39" s="703"/>
      <c r="BE39" s="677"/>
      <c r="BF39" s="677"/>
      <c r="BG39" s="677"/>
      <c r="BH39" s="677"/>
      <c r="BI39" s="678"/>
      <c r="BJ39" s="62"/>
      <c r="BK39" s="62"/>
      <c r="BL39" s="62"/>
      <c r="BM39" s="62"/>
      <c r="BN39" s="62"/>
      <c r="BO39" s="61"/>
      <c r="BP39" s="61"/>
      <c r="BQ39" s="58">
        <v>33</v>
      </c>
      <c r="BR39" s="86"/>
      <c r="BS39" s="667"/>
      <c r="BT39" s="668"/>
      <c r="BU39" s="668"/>
      <c r="BV39" s="668"/>
      <c r="BW39" s="668"/>
      <c r="BX39" s="668"/>
      <c r="BY39" s="668"/>
      <c r="BZ39" s="668"/>
      <c r="CA39" s="668"/>
      <c r="CB39" s="668"/>
      <c r="CC39" s="668"/>
      <c r="CD39" s="668"/>
      <c r="CE39" s="668"/>
      <c r="CF39" s="668"/>
      <c r="CG39" s="670"/>
      <c r="CH39" s="644"/>
      <c r="CI39" s="645"/>
      <c r="CJ39" s="645"/>
      <c r="CK39" s="645"/>
      <c r="CL39" s="646"/>
      <c r="CM39" s="644"/>
      <c r="CN39" s="645"/>
      <c r="CO39" s="645"/>
      <c r="CP39" s="645"/>
      <c r="CQ39" s="646"/>
      <c r="CR39" s="644"/>
      <c r="CS39" s="645"/>
      <c r="CT39" s="645"/>
      <c r="CU39" s="645"/>
      <c r="CV39" s="646"/>
      <c r="CW39" s="644"/>
      <c r="CX39" s="645"/>
      <c r="CY39" s="645"/>
      <c r="CZ39" s="645"/>
      <c r="DA39" s="646"/>
      <c r="DB39" s="644"/>
      <c r="DC39" s="645"/>
      <c r="DD39" s="645"/>
      <c r="DE39" s="645"/>
      <c r="DF39" s="646"/>
      <c r="DG39" s="644"/>
      <c r="DH39" s="645"/>
      <c r="DI39" s="645"/>
      <c r="DJ39" s="645"/>
      <c r="DK39" s="646"/>
      <c r="DL39" s="644"/>
      <c r="DM39" s="645"/>
      <c r="DN39" s="645"/>
      <c r="DO39" s="645"/>
      <c r="DP39" s="646"/>
      <c r="DQ39" s="644"/>
      <c r="DR39" s="645"/>
      <c r="DS39" s="645"/>
      <c r="DT39" s="645"/>
      <c r="DU39" s="646"/>
      <c r="DV39" s="667"/>
      <c r="DW39" s="668"/>
      <c r="DX39" s="668"/>
      <c r="DY39" s="668"/>
      <c r="DZ39" s="669"/>
      <c r="EA39" s="53"/>
    </row>
    <row r="40" spans="1:131" s="50" customFormat="1" ht="26.25" customHeight="1">
      <c r="A40" s="58">
        <v>13</v>
      </c>
      <c r="B40" s="667"/>
      <c r="C40" s="668"/>
      <c r="D40" s="668"/>
      <c r="E40" s="668"/>
      <c r="F40" s="668"/>
      <c r="G40" s="668"/>
      <c r="H40" s="668"/>
      <c r="I40" s="668"/>
      <c r="J40" s="668"/>
      <c r="K40" s="668"/>
      <c r="L40" s="668"/>
      <c r="M40" s="668"/>
      <c r="N40" s="668"/>
      <c r="O40" s="668"/>
      <c r="P40" s="670"/>
      <c r="Q40" s="671"/>
      <c r="R40" s="672"/>
      <c r="S40" s="672"/>
      <c r="T40" s="672"/>
      <c r="U40" s="672"/>
      <c r="V40" s="672"/>
      <c r="W40" s="672"/>
      <c r="X40" s="672"/>
      <c r="Y40" s="672"/>
      <c r="Z40" s="672"/>
      <c r="AA40" s="672"/>
      <c r="AB40" s="672"/>
      <c r="AC40" s="672"/>
      <c r="AD40" s="672"/>
      <c r="AE40" s="673"/>
      <c r="AF40" s="674"/>
      <c r="AG40" s="645"/>
      <c r="AH40" s="645"/>
      <c r="AI40" s="645"/>
      <c r="AJ40" s="675"/>
      <c r="AK40" s="676"/>
      <c r="AL40" s="672"/>
      <c r="AM40" s="672"/>
      <c r="AN40" s="672"/>
      <c r="AO40" s="672"/>
      <c r="AP40" s="672"/>
      <c r="AQ40" s="672"/>
      <c r="AR40" s="672"/>
      <c r="AS40" s="672"/>
      <c r="AT40" s="672"/>
      <c r="AU40" s="672"/>
      <c r="AV40" s="672"/>
      <c r="AW40" s="672"/>
      <c r="AX40" s="672"/>
      <c r="AY40" s="672"/>
      <c r="AZ40" s="703"/>
      <c r="BA40" s="703"/>
      <c r="BB40" s="703"/>
      <c r="BC40" s="703"/>
      <c r="BD40" s="703"/>
      <c r="BE40" s="677"/>
      <c r="BF40" s="677"/>
      <c r="BG40" s="677"/>
      <c r="BH40" s="677"/>
      <c r="BI40" s="678"/>
      <c r="BJ40" s="62"/>
      <c r="BK40" s="62"/>
      <c r="BL40" s="62"/>
      <c r="BM40" s="62"/>
      <c r="BN40" s="62"/>
      <c r="BO40" s="61"/>
      <c r="BP40" s="61"/>
      <c r="BQ40" s="58">
        <v>34</v>
      </c>
      <c r="BR40" s="86"/>
      <c r="BS40" s="667"/>
      <c r="BT40" s="668"/>
      <c r="BU40" s="668"/>
      <c r="BV40" s="668"/>
      <c r="BW40" s="668"/>
      <c r="BX40" s="668"/>
      <c r="BY40" s="668"/>
      <c r="BZ40" s="668"/>
      <c r="CA40" s="668"/>
      <c r="CB40" s="668"/>
      <c r="CC40" s="668"/>
      <c r="CD40" s="668"/>
      <c r="CE40" s="668"/>
      <c r="CF40" s="668"/>
      <c r="CG40" s="670"/>
      <c r="CH40" s="644"/>
      <c r="CI40" s="645"/>
      <c r="CJ40" s="645"/>
      <c r="CK40" s="645"/>
      <c r="CL40" s="646"/>
      <c r="CM40" s="644"/>
      <c r="CN40" s="645"/>
      <c r="CO40" s="645"/>
      <c r="CP40" s="645"/>
      <c r="CQ40" s="646"/>
      <c r="CR40" s="644"/>
      <c r="CS40" s="645"/>
      <c r="CT40" s="645"/>
      <c r="CU40" s="645"/>
      <c r="CV40" s="646"/>
      <c r="CW40" s="644"/>
      <c r="CX40" s="645"/>
      <c r="CY40" s="645"/>
      <c r="CZ40" s="645"/>
      <c r="DA40" s="646"/>
      <c r="DB40" s="644"/>
      <c r="DC40" s="645"/>
      <c r="DD40" s="645"/>
      <c r="DE40" s="645"/>
      <c r="DF40" s="646"/>
      <c r="DG40" s="644"/>
      <c r="DH40" s="645"/>
      <c r="DI40" s="645"/>
      <c r="DJ40" s="645"/>
      <c r="DK40" s="646"/>
      <c r="DL40" s="644"/>
      <c r="DM40" s="645"/>
      <c r="DN40" s="645"/>
      <c r="DO40" s="645"/>
      <c r="DP40" s="646"/>
      <c r="DQ40" s="644"/>
      <c r="DR40" s="645"/>
      <c r="DS40" s="645"/>
      <c r="DT40" s="645"/>
      <c r="DU40" s="646"/>
      <c r="DV40" s="667"/>
      <c r="DW40" s="668"/>
      <c r="DX40" s="668"/>
      <c r="DY40" s="668"/>
      <c r="DZ40" s="669"/>
      <c r="EA40" s="53"/>
    </row>
    <row r="41" spans="1:131" s="50" customFormat="1" ht="26.25" customHeight="1">
      <c r="A41" s="58">
        <v>14</v>
      </c>
      <c r="B41" s="667"/>
      <c r="C41" s="668"/>
      <c r="D41" s="668"/>
      <c r="E41" s="668"/>
      <c r="F41" s="668"/>
      <c r="G41" s="668"/>
      <c r="H41" s="668"/>
      <c r="I41" s="668"/>
      <c r="J41" s="668"/>
      <c r="K41" s="668"/>
      <c r="L41" s="668"/>
      <c r="M41" s="668"/>
      <c r="N41" s="668"/>
      <c r="O41" s="668"/>
      <c r="P41" s="670"/>
      <c r="Q41" s="671"/>
      <c r="R41" s="672"/>
      <c r="S41" s="672"/>
      <c r="T41" s="672"/>
      <c r="U41" s="672"/>
      <c r="V41" s="672"/>
      <c r="W41" s="672"/>
      <c r="X41" s="672"/>
      <c r="Y41" s="672"/>
      <c r="Z41" s="672"/>
      <c r="AA41" s="672"/>
      <c r="AB41" s="672"/>
      <c r="AC41" s="672"/>
      <c r="AD41" s="672"/>
      <c r="AE41" s="673"/>
      <c r="AF41" s="674"/>
      <c r="AG41" s="645"/>
      <c r="AH41" s="645"/>
      <c r="AI41" s="645"/>
      <c r="AJ41" s="675"/>
      <c r="AK41" s="676"/>
      <c r="AL41" s="672"/>
      <c r="AM41" s="672"/>
      <c r="AN41" s="672"/>
      <c r="AO41" s="672"/>
      <c r="AP41" s="672"/>
      <c r="AQ41" s="672"/>
      <c r="AR41" s="672"/>
      <c r="AS41" s="672"/>
      <c r="AT41" s="672"/>
      <c r="AU41" s="672"/>
      <c r="AV41" s="672"/>
      <c r="AW41" s="672"/>
      <c r="AX41" s="672"/>
      <c r="AY41" s="672"/>
      <c r="AZ41" s="703"/>
      <c r="BA41" s="703"/>
      <c r="BB41" s="703"/>
      <c r="BC41" s="703"/>
      <c r="BD41" s="703"/>
      <c r="BE41" s="677"/>
      <c r="BF41" s="677"/>
      <c r="BG41" s="677"/>
      <c r="BH41" s="677"/>
      <c r="BI41" s="678"/>
      <c r="BJ41" s="62"/>
      <c r="BK41" s="62"/>
      <c r="BL41" s="62"/>
      <c r="BM41" s="62"/>
      <c r="BN41" s="62"/>
      <c r="BO41" s="61"/>
      <c r="BP41" s="61"/>
      <c r="BQ41" s="58">
        <v>35</v>
      </c>
      <c r="BR41" s="86"/>
      <c r="BS41" s="667"/>
      <c r="BT41" s="668"/>
      <c r="BU41" s="668"/>
      <c r="BV41" s="668"/>
      <c r="BW41" s="668"/>
      <c r="BX41" s="668"/>
      <c r="BY41" s="668"/>
      <c r="BZ41" s="668"/>
      <c r="CA41" s="668"/>
      <c r="CB41" s="668"/>
      <c r="CC41" s="668"/>
      <c r="CD41" s="668"/>
      <c r="CE41" s="668"/>
      <c r="CF41" s="668"/>
      <c r="CG41" s="670"/>
      <c r="CH41" s="644"/>
      <c r="CI41" s="645"/>
      <c r="CJ41" s="645"/>
      <c r="CK41" s="645"/>
      <c r="CL41" s="646"/>
      <c r="CM41" s="644"/>
      <c r="CN41" s="645"/>
      <c r="CO41" s="645"/>
      <c r="CP41" s="645"/>
      <c r="CQ41" s="646"/>
      <c r="CR41" s="644"/>
      <c r="CS41" s="645"/>
      <c r="CT41" s="645"/>
      <c r="CU41" s="645"/>
      <c r="CV41" s="646"/>
      <c r="CW41" s="644"/>
      <c r="CX41" s="645"/>
      <c r="CY41" s="645"/>
      <c r="CZ41" s="645"/>
      <c r="DA41" s="646"/>
      <c r="DB41" s="644"/>
      <c r="DC41" s="645"/>
      <c r="DD41" s="645"/>
      <c r="DE41" s="645"/>
      <c r="DF41" s="646"/>
      <c r="DG41" s="644"/>
      <c r="DH41" s="645"/>
      <c r="DI41" s="645"/>
      <c r="DJ41" s="645"/>
      <c r="DK41" s="646"/>
      <c r="DL41" s="644"/>
      <c r="DM41" s="645"/>
      <c r="DN41" s="645"/>
      <c r="DO41" s="645"/>
      <c r="DP41" s="646"/>
      <c r="DQ41" s="644"/>
      <c r="DR41" s="645"/>
      <c r="DS41" s="645"/>
      <c r="DT41" s="645"/>
      <c r="DU41" s="646"/>
      <c r="DV41" s="667"/>
      <c r="DW41" s="668"/>
      <c r="DX41" s="668"/>
      <c r="DY41" s="668"/>
      <c r="DZ41" s="669"/>
      <c r="EA41" s="53"/>
    </row>
    <row r="42" spans="1:131" s="50" customFormat="1" ht="26.25" customHeight="1">
      <c r="A42" s="58">
        <v>15</v>
      </c>
      <c r="B42" s="667"/>
      <c r="C42" s="668"/>
      <c r="D42" s="668"/>
      <c r="E42" s="668"/>
      <c r="F42" s="668"/>
      <c r="G42" s="668"/>
      <c r="H42" s="668"/>
      <c r="I42" s="668"/>
      <c r="J42" s="668"/>
      <c r="K42" s="668"/>
      <c r="L42" s="668"/>
      <c r="M42" s="668"/>
      <c r="N42" s="668"/>
      <c r="O42" s="668"/>
      <c r="P42" s="670"/>
      <c r="Q42" s="671"/>
      <c r="R42" s="672"/>
      <c r="S42" s="672"/>
      <c r="T42" s="672"/>
      <c r="U42" s="672"/>
      <c r="V42" s="672"/>
      <c r="W42" s="672"/>
      <c r="X42" s="672"/>
      <c r="Y42" s="672"/>
      <c r="Z42" s="672"/>
      <c r="AA42" s="672"/>
      <c r="AB42" s="672"/>
      <c r="AC42" s="672"/>
      <c r="AD42" s="672"/>
      <c r="AE42" s="673"/>
      <c r="AF42" s="674"/>
      <c r="AG42" s="645"/>
      <c r="AH42" s="645"/>
      <c r="AI42" s="645"/>
      <c r="AJ42" s="675"/>
      <c r="AK42" s="676"/>
      <c r="AL42" s="672"/>
      <c r="AM42" s="672"/>
      <c r="AN42" s="672"/>
      <c r="AO42" s="672"/>
      <c r="AP42" s="672"/>
      <c r="AQ42" s="672"/>
      <c r="AR42" s="672"/>
      <c r="AS42" s="672"/>
      <c r="AT42" s="672"/>
      <c r="AU42" s="672"/>
      <c r="AV42" s="672"/>
      <c r="AW42" s="672"/>
      <c r="AX42" s="672"/>
      <c r="AY42" s="672"/>
      <c r="AZ42" s="703"/>
      <c r="BA42" s="703"/>
      <c r="BB42" s="703"/>
      <c r="BC42" s="703"/>
      <c r="BD42" s="703"/>
      <c r="BE42" s="677"/>
      <c r="BF42" s="677"/>
      <c r="BG42" s="677"/>
      <c r="BH42" s="677"/>
      <c r="BI42" s="678"/>
      <c r="BJ42" s="62"/>
      <c r="BK42" s="62"/>
      <c r="BL42" s="62"/>
      <c r="BM42" s="62"/>
      <c r="BN42" s="62"/>
      <c r="BO42" s="61"/>
      <c r="BP42" s="61"/>
      <c r="BQ42" s="58">
        <v>36</v>
      </c>
      <c r="BR42" s="86"/>
      <c r="BS42" s="667"/>
      <c r="BT42" s="668"/>
      <c r="BU42" s="668"/>
      <c r="BV42" s="668"/>
      <c r="BW42" s="668"/>
      <c r="BX42" s="668"/>
      <c r="BY42" s="668"/>
      <c r="BZ42" s="668"/>
      <c r="CA42" s="668"/>
      <c r="CB42" s="668"/>
      <c r="CC42" s="668"/>
      <c r="CD42" s="668"/>
      <c r="CE42" s="668"/>
      <c r="CF42" s="668"/>
      <c r="CG42" s="670"/>
      <c r="CH42" s="644"/>
      <c r="CI42" s="645"/>
      <c r="CJ42" s="645"/>
      <c r="CK42" s="645"/>
      <c r="CL42" s="646"/>
      <c r="CM42" s="644"/>
      <c r="CN42" s="645"/>
      <c r="CO42" s="645"/>
      <c r="CP42" s="645"/>
      <c r="CQ42" s="646"/>
      <c r="CR42" s="644"/>
      <c r="CS42" s="645"/>
      <c r="CT42" s="645"/>
      <c r="CU42" s="645"/>
      <c r="CV42" s="646"/>
      <c r="CW42" s="644"/>
      <c r="CX42" s="645"/>
      <c r="CY42" s="645"/>
      <c r="CZ42" s="645"/>
      <c r="DA42" s="646"/>
      <c r="DB42" s="644"/>
      <c r="DC42" s="645"/>
      <c r="DD42" s="645"/>
      <c r="DE42" s="645"/>
      <c r="DF42" s="646"/>
      <c r="DG42" s="644"/>
      <c r="DH42" s="645"/>
      <c r="DI42" s="645"/>
      <c r="DJ42" s="645"/>
      <c r="DK42" s="646"/>
      <c r="DL42" s="644"/>
      <c r="DM42" s="645"/>
      <c r="DN42" s="645"/>
      <c r="DO42" s="645"/>
      <c r="DP42" s="646"/>
      <c r="DQ42" s="644"/>
      <c r="DR42" s="645"/>
      <c r="DS42" s="645"/>
      <c r="DT42" s="645"/>
      <c r="DU42" s="646"/>
      <c r="DV42" s="667"/>
      <c r="DW42" s="668"/>
      <c r="DX42" s="668"/>
      <c r="DY42" s="668"/>
      <c r="DZ42" s="669"/>
      <c r="EA42" s="53"/>
    </row>
    <row r="43" spans="1:131" s="50" customFormat="1" ht="26.25" customHeight="1">
      <c r="A43" s="58">
        <v>16</v>
      </c>
      <c r="B43" s="667"/>
      <c r="C43" s="668"/>
      <c r="D43" s="668"/>
      <c r="E43" s="668"/>
      <c r="F43" s="668"/>
      <c r="G43" s="668"/>
      <c r="H43" s="668"/>
      <c r="I43" s="668"/>
      <c r="J43" s="668"/>
      <c r="K43" s="668"/>
      <c r="L43" s="668"/>
      <c r="M43" s="668"/>
      <c r="N43" s="668"/>
      <c r="O43" s="668"/>
      <c r="P43" s="670"/>
      <c r="Q43" s="671"/>
      <c r="R43" s="672"/>
      <c r="S43" s="672"/>
      <c r="T43" s="672"/>
      <c r="U43" s="672"/>
      <c r="V43" s="672"/>
      <c r="W43" s="672"/>
      <c r="X43" s="672"/>
      <c r="Y43" s="672"/>
      <c r="Z43" s="672"/>
      <c r="AA43" s="672"/>
      <c r="AB43" s="672"/>
      <c r="AC43" s="672"/>
      <c r="AD43" s="672"/>
      <c r="AE43" s="673"/>
      <c r="AF43" s="674"/>
      <c r="AG43" s="645"/>
      <c r="AH43" s="645"/>
      <c r="AI43" s="645"/>
      <c r="AJ43" s="675"/>
      <c r="AK43" s="676"/>
      <c r="AL43" s="672"/>
      <c r="AM43" s="672"/>
      <c r="AN43" s="672"/>
      <c r="AO43" s="672"/>
      <c r="AP43" s="672"/>
      <c r="AQ43" s="672"/>
      <c r="AR43" s="672"/>
      <c r="AS43" s="672"/>
      <c r="AT43" s="672"/>
      <c r="AU43" s="672"/>
      <c r="AV43" s="672"/>
      <c r="AW43" s="672"/>
      <c r="AX43" s="672"/>
      <c r="AY43" s="672"/>
      <c r="AZ43" s="703"/>
      <c r="BA43" s="703"/>
      <c r="BB43" s="703"/>
      <c r="BC43" s="703"/>
      <c r="BD43" s="703"/>
      <c r="BE43" s="677"/>
      <c r="BF43" s="677"/>
      <c r="BG43" s="677"/>
      <c r="BH43" s="677"/>
      <c r="BI43" s="678"/>
      <c r="BJ43" s="62"/>
      <c r="BK43" s="62"/>
      <c r="BL43" s="62"/>
      <c r="BM43" s="62"/>
      <c r="BN43" s="62"/>
      <c r="BO43" s="61"/>
      <c r="BP43" s="61"/>
      <c r="BQ43" s="58">
        <v>37</v>
      </c>
      <c r="BR43" s="86"/>
      <c r="BS43" s="667"/>
      <c r="BT43" s="668"/>
      <c r="BU43" s="668"/>
      <c r="BV43" s="668"/>
      <c r="BW43" s="668"/>
      <c r="BX43" s="668"/>
      <c r="BY43" s="668"/>
      <c r="BZ43" s="668"/>
      <c r="CA43" s="668"/>
      <c r="CB43" s="668"/>
      <c r="CC43" s="668"/>
      <c r="CD43" s="668"/>
      <c r="CE43" s="668"/>
      <c r="CF43" s="668"/>
      <c r="CG43" s="670"/>
      <c r="CH43" s="644"/>
      <c r="CI43" s="645"/>
      <c r="CJ43" s="645"/>
      <c r="CK43" s="645"/>
      <c r="CL43" s="646"/>
      <c r="CM43" s="644"/>
      <c r="CN43" s="645"/>
      <c r="CO43" s="645"/>
      <c r="CP43" s="645"/>
      <c r="CQ43" s="646"/>
      <c r="CR43" s="644"/>
      <c r="CS43" s="645"/>
      <c r="CT43" s="645"/>
      <c r="CU43" s="645"/>
      <c r="CV43" s="646"/>
      <c r="CW43" s="644"/>
      <c r="CX43" s="645"/>
      <c r="CY43" s="645"/>
      <c r="CZ43" s="645"/>
      <c r="DA43" s="646"/>
      <c r="DB43" s="644"/>
      <c r="DC43" s="645"/>
      <c r="DD43" s="645"/>
      <c r="DE43" s="645"/>
      <c r="DF43" s="646"/>
      <c r="DG43" s="644"/>
      <c r="DH43" s="645"/>
      <c r="DI43" s="645"/>
      <c r="DJ43" s="645"/>
      <c r="DK43" s="646"/>
      <c r="DL43" s="644"/>
      <c r="DM43" s="645"/>
      <c r="DN43" s="645"/>
      <c r="DO43" s="645"/>
      <c r="DP43" s="646"/>
      <c r="DQ43" s="644"/>
      <c r="DR43" s="645"/>
      <c r="DS43" s="645"/>
      <c r="DT43" s="645"/>
      <c r="DU43" s="646"/>
      <c r="DV43" s="667"/>
      <c r="DW43" s="668"/>
      <c r="DX43" s="668"/>
      <c r="DY43" s="668"/>
      <c r="DZ43" s="669"/>
      <c r="EA43" s="53"/>
    </row>
    <row r="44" spans="1:131" s="50" customFormat="1" ht="26.25" customHeight="1">
      <c r="A44" s="58">
        <v>17</v>
      </c>
      <c r="B44" s="667"/>
      <c r="C44" s="668"/>
      <c r="D44" s="668"/>
      <c r="E44" s="668"/>
      <c r="F44" s="668"/>
      <c r="G44" s="668"/>
      <c r="H44" s="668"/>
      <c r="I44" s="668"/>
      <c r="J44" s="668"/>
      <c r="K44" s="668"/>
      <c r="L44" s="668"/>
      <c r="M44" s="668"/>
      <c r="N44" s="668"/>
      <c r="O44" s="668"/>
      <c r="P44" s="670"/>
      <c r="Q44" s="671"/>
      <c r="R44" s="672"/>
      <c r="S44" s="672"/>
      <c r="T44" s="672"/>
      <c r="U44" s="672"/>
      <c r="V44" s="672"/>
      <c r="W44" s="672"/>
      <c r="X44" s="672"/>
      <c r="Y44" s="672"/>
      <c r="Z44" s="672"/>
      <c r="AA44" s="672"/>
      <c r="AB44" s="672"/>
      <c r="AC44" s="672"/>
      <c r="AD44" s="672"/>
      <c r="AE44" s="673"/>
      <c r="AF44" s="674"/>
      <c r="AG44" s="645"/>
      <c r="AH44" s="645"/>
      <c r="AI44" s="645"/>
      <c r="AJ44" s="675"/>
      <c r="AK44" s="676"/>
      <c r="AL44" s="672"/>
      <c r="AM44" s="672"/>
      <c r="AN44" s="672"/>
      <c r="AO44" s="672"/>
      <c r="AP44" s="672"/>
      <c r="AQ44" s="672"/>
      <c r="AR44" s="672"/>
      <c r="AS44" s="672"/>
      <c r="AT44" s="672"/>
      <c r="AU44" s="672"/>
      <c r="AV44" s="672"/>
      <c r="AW44" s="672"/>
      <c r="AX44" s="672"/>
      <c r="AY44" s="672"/>
      <c r="AZ44" s="703"/>
      <c r="BA44" s="703"/>
      <c r="BB44" s="703"/>
      <c r="BC44" s="703"/>
      <c r="BD44" s="703"/>
      <c r="BE44" s="677"/>
      <c r="BF44" s="677"/>
      <c r="BG44" s="677"/>
      <c r="BH44" s="677"/>
      <c r="BI44" s="678"/>
      <c r="BJ44" s="62"/>
      <c r="BK44" s="62"/>
      <c r="BL44" s="62"/>
      <c r="BM44" s="62"/>
      <c r="BN44" s="62"/>
      <c r="BO44" s="61"/>
      <c r="BP44" s="61"/>
      <c r="BQ44" s="58">
        <v>38</v>
      </c>
      <c r="BR44" s="86"/>
      <c r="BS44" s="667"/>
      <c r="BT44" s="668"/>
      <c r="BU44" s="668"/>
      <c r="BV44" s="668"/>
      <c r="BW44" s="668"/>
      <c r="BX44" s="668"/>
      <c r="BY44" s="668"/>
      <c r="BZ44" s="668"/>
      <c r="CA44" s="668"/>
      <c r="CB44" s="668"/>
      <c r="CC44" s="668"/>
      <c r="CD44" s="668"/>
      <c r="CE44" s="668"/>
      <c r="CF44" s="668"/>
      <c r="CG44" s="670"/>
      <c r="CH44" s="644"/>
      <c r="CI44" s="645"/>
      <c r="CJ44" s="645"/>
      <c r="CK44" s="645"/>
      <c r="CL44" s="646"/>
      <c r="CM44" s="644"/>
      <c r="CN44" s="645"/>
      <c r="CO44" s="645"/>
      <c r="CP44" s="645"/>
      <c r="CQ44" s="646"/>
      <c r="CR44" s="644"/>
      <c r="CS44" s="645"/>
      <c r="CT44" s="645"/>
      <c r="CU44" s="645"/>
      <c r="CV44" s="646"/>
      <c r="CW44" s="644"/>
      <c r="CX44" s="645"/>
      <c r="CY44" s="645"/>
      <c r="CZ44" s="645"/>
      <c r="DA44" s="646"/>
      <c r="DB44" s="644"/>
      <c r="DC44" s="645"/>
      <c r="DD44" s="645"/>
      <c r="DE44" s="645"/>
      <c r="DF44" s="646"/>
      <c r="DG44" s="644"/>
      <c r="DH44" s="645"/>
      <c r="DI44" s="645"/>
      <c r="DJ44" s="645"/>
      <c r="DK44" s="646"/>
      <c r="DL44" s="644"/>
      <c r="DM44" s="645"/>
      <c r="DN44" s="645"/>
      <c r="DO44" s="645"/>
      <c r="DP44" s="646"/>
      <c r="DQ44" s="644"/>
      <c r="DR44" s="645"/>
      <c r="DS44" s="645"/>
      <c r="DT44" s="645"/>
      <c r="DU44" s="646"/>
      <c r="DV44" s="667"/>
      <c r="DW44" s="668"/>
      <c r="DX44" s="668"/>
      <c r="DY44" s="668"/>
      <c r="DZ44" s="669"/>
      <c r="EA44" s="53"/>
    </row>
    <row r="45" spans="1:131" s="50" customFormat="1" ht="26.25" customHeight="1">
      <c r="A45" s="58">
        <v>18</v>
      </c>
      <c r="B45" s="667"/>
      <c r="C45" s="668"/>
      <c r="D45" s="668"/>
      <c r="E45" s="668"/>
      <c r="F45" s="668"/>
      <c r="G45" s="668"/>
      <c r="H45" s="668"/>
      <c r="I45" s="668"/>
      <c r="J45" s="668"/>
      <c r="K45" s="668"/>
      <c r="L45" s="668"/>
      <c r="M45" s="668"/>
      <c r="N45" s="668"/>
      <c r="O45" s="668"/>
      <c r="P45" s="670"/>
      <c r="Q45" s="671"/>
      <c r="R45" s="672"/>
      <c r="S45" s="672"/>
      <c r="T45" s="672"/>
      <c r="U45" s="672"/>
      <c r="V45" s="672"/>
      <c r="W45" s="672"/>
      <c r="X45" s="672"/>
      <c r="Y45" s="672"/>
      <c r="Z45" s="672"/>
      <c r="AA45" s="672"/>
      <c r="AB45" s="672"/>
      <c r="AC45" s="672"/>
      <c r="AD45" s="672"/>
      <c r="AE45" s="673"/>
      <c r="AF45" s="674"/>
      <c r="AG45" s="645"/>
      <c r="AH45" s="645"/>
      <c r="AI45" s="645"/>
      <c r="AJ45" s="675"/>
      <c r="AK45" s="676"/>
      <c r="AL45" s="672"/>
      <c r="AM45" s="672"/>
      <c r="AN45" s="672"/>
      <c r="AO45" s="672"/>
      <c r="AP45" s="672"/>
      <c r="AQ45" s="672"/>
      <c r="AR45" s="672"/>
      <c r="AS45" s="672"/>
      <c r="AT45" s="672"/>
      <c r="AU45" s="672"/>
      <c r="AV45" s="672"/>
      <c r="AW45" s="672"/>
      <c r="AX45" s="672"/>
      <c r="AY45" s="672"/>
      <c r="AZ45" s="703"/>
      <c r="BA45" s="703"/>
      <c r="BB45" s="703"/>
      <c r="BC45" s="703"/>
      <c r="BD45" s="703"/>
      <c r="BE45" s="677"/>
      <c r="BF45" s="677"/>
      <c r="BG45" s="677"/>
      <c r="BH45" s="677"/>
      <c r="BI45" s="678"/>
      <c r="BJ45" s="62"/>
      <c r="BK45" s="62"/>
      <c r="BL45" s="62"/>
      <c r="BM45" s="62"/>
      <c r="BN45" s="62"/>
      <c r="BO45" s="61"/>
      <c r="BP45" s="61"/>
      <c r="BQ45" s="58">
        <v>39</v>
      </c>
      <c r="BR45" s="86"/>
      <c r="BS45" s="667"/>
      <c r="BT45" s="668"/>
      <c r="BU45" s="668"/>
      <c r="BV45" s="668"/>
      <c r="BW45" s="668"/>
      <c r="BX45" s="668"/>
      <c r="BY45" s="668"/>
      <c r="BZ45" s="668"/>
      <c r="CA45" s="668"/>
      <c r="CB45" s="668"/>
      <c r="CC45" s="668"/>
      <c r="CD45" s="668"/>
      <c r="CE45" s="668"/>
      <c r="CF45" s="668"/>
      <c r="CG45" s="670"/>
      <c r="CH45" s="644"/>
      <c r="CI45" s="645"/>
      <c r="CJ45" s="645"/>
      <c r="CK45" s="645"/>
      <c r="CL45" s="646"/>
      <c r="CM45" s="644"/>
      <c r="CN45" s="645"/>
      <c r="CO45" s="645"/>
      <c r="CP45" s="645"/>
      <c r="CQ45" s="646"/>
      <c r="CR45" s="644"/>
      <c r="CS45" s="645"/>
      <c r="CT45" s="645"/>
      <c r="CU45" s="645"/>
      <c r="CV45" s="646"/>
      <c r="CW45" s="644"/>
      <c r="CX45" s="645"/>
      <c r="CY45" s="645"/>
      <c r="CZ45" s="645"/>
      <c r="DA45" s="646"/>
      <c r="DB45" s="644"/>
      <c r="DC45" s="645"/>
      <c r="DD45" s="645"/>
      <c r="DE45" s="645"/>
      <c r="DF45" s="646"/>
      <c r="DG45" s="644"/>
      <c r="DH45" s="645"/>
      <c r="DI45" s="645"/>
      <c r="DJ45" s="645"/>
      <c r="DK45" s="646"/>
      <c r="DL45" s="644"/>
      <c r="DM45" s="645"/>
      <c r="DN45" s="645"/>
      <c r="DO45" s="645"/>
      <c r="DP45" s="646"/>
      <c r="DQ45" s="644"/>
      <c r="DR45" s="645"/>
      <c r="DS45" s="645"/>
      <c r="DT45" s="645"/>
      <c r="DU45" s="646"/>
      <c r="DV45" s="667"/>
      <c r="DW45" s="668"/>
      <c r="DX45" s="668"/>
      <c r="DY45" s="668"/>
      <c r="DZ45" s="669"/>
      <c r="EA45" s="53"/>
    </row>
    <row r="46" spans="1:131" s="50" customFormat="1" ht="26.25" customHeight="1">
      <c r="A46" s="58">
        <v>19</v>
      </c>
      <c r="B46" s="667"/>
      <c r="C46" s="668"/>
      <c r="D46" s="668"/>
      <c r="E46" s="668"/>
      <c r="F46" s="668"/>
      <c r="G46" s="668"/>
      <c r="H46" s="668"/>
      <c r="I46" s="668"/>
      <c r="J46" s="668"/>
      <c r="K46" s="668"/>
      <c r="L46" s="668"/>
      <c r="M46" s="668"/>
      <c r="N46" s="668"/>
      <c r="O46" s="668"/>
      <c r="P46" s="670"/>
      <c r="Q46" s="671"/>
      <c r="R46" s="672"/>
      <c r="S46" s="672"/>
      <c r="T46" s="672"/>
      <c r="U46" s="672"/>
      <c r="V46" s="672"/>
      <c r="W46" s="672"/>
      <c r="X46" s="672"/>
      <c r="Y46" s="672"/>
      <c r="Z46" s="672"/>
      <c r="AA46" s="672"/>
      <c r="AB46" s="672"/>
      <c r="AC46" s="672"/>
      <c r="AD46" s="672"/>
      <c r="AE46" s="673"/>
      <c r="AF46" s="674"/>
      <c r="AG46" s="645"/>
      <c r="AH46" s="645"/>
      <c r="AI46" s="645"/>
      <c r="AJ46" s="675"/>
      <c r="AK46" s="676"/>
      <c r="AL46" s="672"/>
      <c r="AM46" s="672"/>
      <c r="AN46" s="672"/>
      <c r="AO46" s="672"/>
      <c r="AP46" s="672"/>
      <c r="AQ46" s="672"/>
      <c r="AR46" s="672"/>
      <c r="AS46" s="672"/>
      <c r="AT46" s="672"/>
      <c r="AU46" s="672"/>
      <c r="AV46" s="672"/>
      <c r="AW46" s="672"/>
      <c r="AX46" s="672"/>
      <c r="AY46" s="672"/>
      <c r="AZ46" s="703"/>
      <c r="BA46" s="703"/>
      <c r="BB46" s="703"/>
      <c r="BC46" s="703"/>
      <c r="BD46" s="703"/>
      <c r="BE46" s="677"/>
      <c r="BF46" s="677"/>
      <c r="BG46" s="677"/>
      <c r="BH46" s="677"/>
      <c r="BI46" s="678"/>
      <c r="BJ46" s="62"/>
      <c r="BK46" s="62"/>
      <c r="BL46" s="62"/>
      <c r="BM46" s="62"/>
      <c r="BN46" s="62"/>
      <c r="BO46" s="61"/>
      <c r="BP46" s="61"/>
      <c r="BQ46" s="58">
        <v>40</v>
      </c>
      <c r="BR46" s="86"/>
      <c r="BS46" s="667"/>
      <c r="BT46" s="668"/>
      <c r="BU46" s="668"/>
      <c r="BV46" s="668"/>
      <c r="BW46" s="668"/>
      <c r="BX46" s="668"/>
      <c r="BY46" s="668"/>
      <c r="BZ46" s="668"/>
      <c r="CA46" s="668"/>
      <c r="CB46" s="668"/>
      <c r="CC46" s="668"/>
      <c r="CD46" s="668"/>
      <c r="CE46" s="668"/>
      <c r="CF46" s="668"/>
      <c r="CG46" s="670"/>
      <c r="CH46" s="644"/>
      <c r="CI46" s="645"/>
      <c r="CJ46" s="645"/>
      <c r="CK46" s="645"/>
      <c r="CL46" s="646"/>
      <c r="CM46" s="644"/>
      <c r="CN46" s="645"/>
      <c r="CO46" s="645"/>
      <c r="CP46" s="645"/>
      <c r="CQ46" s="646"/>
      <c r="CR46" s="644"/>
      <c r="CS46" s="645"/>
      <c r="CT46" s="645"/>
      <c r="CU46" s="645"/>
      <c r="CV46" s="646"/>
      <c r="CW46" s="644"/>
      <c r="CX46" s="645"/>
      <c r="CY46" s="645"/>
      <c r="CZ46" s="645"/>
      <c r="DA46" s="646"/>
      <c r="DB46" s="644"/>
      <c r="DC46" s="645"/>
      <c r="DD46" s="645"/>
      <c r="DE46" s="645"/>
      <c r="DF46" s="646"/>
      <c r="DG46" s="644"/>
      <c r="DH46" s="645"/>
      <c r="DI46" s="645"/>
      <c r="DJ46" s="645"/>
      <c r="DK46" s="646"/>
      <c r="DL46" s="644"/>
      <c r="DM46" s="645"/>
      <c r="DN46" s="645"/>
      <c r="DO46" s="645"/>
      <c r="DP46" s="646"/>
      <c r="DQ46" s="644"/>
      <c r="DR46" s="645"/>
      <c r="DS46" s="645"/>
      <c r="DT46" s="645"/>
      <c r="DU46" s="646"/>
      <c r="DV46" s="667"/>
      <c r="DW46" s="668"/>
      <c r="DX46" s="668"/>
      <c r="DY46" s="668"/>
      <c r="DZ46" s="669"/>
      <c r="EA46" s="53"/>
    </row>
    <row r="47" spans="1:131" s="50" customFormat="1" ht="26.25" customHeight="1">
      <c r="A47" s="58">
        <v>20</v>
      </c>
      <c r="B47" s="667"/>
      <c r="C47" s="668"/>
      <c r="D47" s="668"/>
      <c r="E47" s="668"/>
      <c r="F47" s="668"/>
      <c r="G47" s="668"/>
      <c r="H47" s="668"/>
      <c r="I47" s="668"/>
      <c r="J47" s="668"/>
      <c r="K47" s="668"/>
      <c r="L47" s="668"/>
      <c r="M47" s="668"/>
      <c r="N47" s="668"/>
      <c r="O47" s="668"/>
      <c r="P47" s="670"/>
      <c r="Q47" s="671"/>
      <c r="R47" s="672"/>
      <c r="S47" s="672"/>
      <c r="T47" s="672"/>
      <c r="U47" s="672"/>
      <c r="V47" s="672"/>
      <c r="W47" s="672"/>
      <c r="X47" s="672"/>
      <c r="Y47" s="672"/>
      <c r="Z47" s="672"/>
      <c r="AA47" s="672"/>
      <c r="AB47" s="672"/>
      <c r="AC47" s="672"/>
      <c r="AD47" s="672"/>
      <c r="AE47" s="673"/>
      <c r="AF47" s="674"/>
      <c r="AG47" s="645"/>
      <c r="AH47" s="645"/>
      <c r="AI47" s="645"/>
      <c r="AJ47" s="675"/>
      <c r="AK47" s="676"/>
      <c r="AL47" s="672"/>
      <c r="AM47" s="672"/>
      <c r="AN47" s="672"/>
      <c r="AO47" s="672"/>
      <c r="AP47" s="672"/>
      <c r="AQ47" s="672"/>
      <c r="AR47" s="672"/>
      <c r="AS47" s="672"/>
      <c r="AT47" s="672"/>
      <c r="AU47" s="672"/>
      <c r="AV47" s="672"/>
      <c r="AW47" s="672"/>
      <c r="AX47" s="672"/>
      <c r="AY47" s="672"/>
      <c r="AZ47" s="703"/>
      <c r="BA47" s="703"/>
      <c r="BB47" s="703"/>
      <c r="BC47" s="703"/>
      <c r="BD47" s="703"/>
      <c r="BE47" s="677"/>
      <c r="BF47" s="677"/>
      <c r="BG47" s="677"/>
      <c r="BH47" s="677"/>
      <c r="BI47" s="678"/>
      <c r="BJ47" s="62"/>
      <c r="BK47" s="62"/>
      <c r="BL47" s="62"/>
      <c r="BM47" s="62"/>
      <c r="BN47" s="62"/>
      <c r="BO47" s="61"/>
      <c r="BP47" s="61"/>
      <c r="BQ47" s="58">
        <v>41</v>
      </c>
      <c r="BR47" s="86"/>
      <c r="BS47" s="667"/>
      <c r="BT47" s="668"/>
      <c r="BU47" s="668"/>
      <c r="BV47" s="668"/>
      <c r="BW47" s="668"/>
      <c r="BX47" s="668"/>
      <c r="BY47" s="668"/>
      <c r="BZ47" s="668"/>
      <c r="CA47" s="668"/>
      <c r="CB47" s="668"/>
      <c r="CC47" s="668"/>
      <c r="CD47" s="668"/>
      <c r="CE47" s="668"/>
      <c r="CF47" s="668"/>
      <c r="CG47" s="670"/>
      <c r="CH47" s="644"/>
      <c r="CI47" s="645"/>
      <c r="CJ47" s="645"/>
      <c r="CK47" s="645"/>
      <c r="CL47" s="646"/>
      <c r="CM47" s="644"/>
      <c r="CN47" s="645"/>
      <c r="CO47" s="645"/>
      <c r="CP47" s="645"/>
      <c r="CQ47" s="646"/>
      <c r="CR47" s="644"/>
      <c r="CS47" s="645"/>
      <c r="CT47" s="645"/>
      <c r="CU47" s="645"/>
      <c r="CV47" s="646"/>
      <c r="CW47" s="644"/>
      <c r="CX47" s="645"/>
      <c r="CY47" s="645"/>
      <c r="CZ47" s="645"/>
      <c r="DA47" s="646"/>
      <c r="DB47" s="644"/>
      <c r="DC47" s="645"/>
      <c r="DD47" s="645"/>
      <c r="DE47" s="645"/>
      <c r="DF47" s="646"/>
      <c r="DG47" s="644"/>
      <c r="DH47" s="645"/>
      <c r="DI47" s="645"/>
      <c r="DJ47" s="645"/>
      <c r="DK47" s="646"/>
      <c r="DL47" s="644"/>
      <c r="DM47" s="645"/>
      <c r="DN47" s="645"/>
      <c r="DO47" s="645"/>
      <c r="DP47" s="646"/>
      <c r="DQ47" s="644"/>
      <c r="DR47" s="645"/>
      <c r="DS47" s="645"/>
      <c r="DT47" s="645"/>
      <c r="DU47" s="646"/>
      <c r="DV47" s="667"/>
      <c r="DW47" s="668"/>
      <c r="DX47" s="668"/>
      <c r="DY47" s="668"/>
      <c r="DZ47" s="669"/>
      <c r="EA47" s="53"/>
    </row>
    <row r="48" spans="1:131" s="50" customFormat="1" ht="26.25" customHeight="1">
      <c r="A48" s="58">
        <v>21</v>
      </c>
      <c r="B48" s="667"/>
      <c r="C48" s="668"/>
      <c r="D48" s="668"/>
      <c r="E48" s="668"/>
      <c r="F48" s="668"/>
      <c r="G48" s="668"/>
      <c r="H48" s="668"/>
      <c r="I48" s="668"/>
      <c r="J48" s="668"/>
      <c r="K48" s="668"/>
      <c r="L48" s="668"/>
      <c r="M48" s="668"/>
      <c r="N48" s="668"/>
      <c r="O48" s="668"/>
      <c r="P48" s="670"/>
      <c r="Q48" s="671"/>
      <c r="R48" s="672"/>
      <c r="S48" s="672"/>
      <c r="T48" s="672"/>
      <c r="U48" s="672"/>
      <c r="V48" s="672"/>
      <c r="W48" s="672"/>
      <c r="X48" s="672"/>
      <c r="Y48" s="672"/>
      <c r="Z48" s="672"/>
      <c r="AA48" s="672"/>
      <c r="AB48" s="672"/>
      <c r="AC48" s="672"/>
      <c r="AD48" s="672"/>
      <c r="AE48" s="673"/>
      <c r="AF48" s="674"/>
      <c r="AG48" s="645"/>
      <c r="AH48" s="645"/>
      <c r="AI48" s="645"/>
      <c r="AJ48" s="675"/>
      <c r="AK48" s="676"/>
      <c r="AL48" s="672"/>
      <c r="AM48" s="672"/>
      <c r="AN48" s="672"/>
      <c r="AO48" s="672"/>
      <c r="AP48" s="672"/>
      <c r="AQ48" s="672"/>
      <c r="AR48" s="672"/>
      <c r="AS48" s="672"/>
      <c r="AT48" s="672"/>
      <c r="AU48" s="672"/>
      <c r="AV48" s="672"/>
      <c r="AW48" s="672"/>
      <c r="AX48" s="672"/>
      <c r="AY48" s="672"/>
      <c r="AZ48" s="703"/>
      <c r="BA48" s="703"/>
      <c r="BB48" s="703"/>
      <c r="BC48" s="703"/>
      <c r="BD48" s="703"/>
      <c r="BE48" s="677"/>
      <c r="BF48" s="677"/>
      <c r="BG48" s="677"/>
      <c r="BH48" s="677"/>
      <c r="BI48" s="678"/>
      <c r="BJ48" s="62"/>
      <c r="BK48" s="62"/>
      <c r="BL48" s="62"/>
      <c r="BM48" s="62"/>
      <c r="BN48" s="62"/>
      <c r="BO48" s="61"/>
      <c r="BP48" s="61"/>
      <c r="BQ48" s="58">
        <v>42</v>
      </c>
      <c r="BR48" s="86"/>
      <c r="BS48" s="667"/>
      <c r="BT48" s="668"/>
      <c r="BU48" s="668"/>
      <c r="BV48" s="668"/>
      <c r="BW48" s="668"/>
      <c r="BX48" s="668"/>
      <c r="BY48" s="668"/>
      <c r="BZ48" s="668"/>
      <c r="CA48" s="668"/>
      <c r="CB48" s="668"/>
      <c r="CC48" s="668"/>
      <c r="CD48" s="668"/>
      <c r="CE48" s="668"/>
      <c r="CF48" s="668"/>
      <c r="CG48" s="670"/>
      <c r="CH48" s="644"/>
      <c r="CI48" s="645"/>
      <c r="CJ48" s="645"/>
      <c r="CK48" s="645"/>
      <c r="CL48" s="646"/>
      <c r="CM48" s="644"/>
      <c r="CN48" s="645"/>
      <c r="CO48" s="645"/>
      <c r="CP48" s="645"/>
      <c r="CQ48" s="646"/>
      <c r="CR48" s="644"/>
      <c r="CS48" s="645"/>
      <c r="CT48" s="645"/>
      <c r="CU48" s="645"/>
      <c r="CV48" s="646"/>
      <c r="CW48" s="644"/>
      <c r="CX48" s="645"/>
      <c r="CY48" s="645"/>
      <c r="CZ48" s="645"/>
      <c r="DA48" s="646"/>
      <c r="DB48" s="644"/>
      <c r="DC48" s="645"/>
      <c r="DD48" s="645"/>
      <c r="DE48" s="645"/>
      <c r="DF48" s="646"/>
      <c r="DG48" s="644"/>
      <c r="DH48" s="645"/>
      <c r="DI48" s="645"/>
      <c r="DJ48" s="645"/>
      <c r="DK48" s="646"/>
      <c r="DL48" s="644"/>
      <c r="DM48" s="645"/>
      <c r="DN48" s="645"/>
      <c r="DO48" s="645"/>
      <c r="DP48" s="646"/>
      <c r="DQ48" s="644"/>
      <c r="DR48" s="645"/>
      <c r="DS48" s="645"/>
      <c r="DT48" s="645"/>
      <c r="DU48" s="646"/>
      <c r="DV48" s="667"/>
      <c r="DW48" s="668"/>
      <c r="DX48" s="668"/>
      <c r="DY48" s="668"/>
      <c r="DZ48" s="669"/>
      <c r="EA48" s="53"/>
    </row>
    <row r="49" spans="1:131" s="50" customFormat="1" ht="26.25" customHeight="1">
      <c r="A49" s="58">
        <v>22</v>
      </c>
      <c r="B49" s="667"/>
      <c r="C49" s="668"/>
      <c r="D49" s="668"/>
      <c r="E49" s="668"/>
      <c r="F49" s="668"/>
      <c r="G49" s="668"/>
      <c r="H49" s="668"/>
      <c r="I49" s="668"/>
      <c r="J49" s="668"/>
      <c r="K49" s="668"/>
      <c r="L49" s="668"/>
      <c r="M49" s="668"/>
      <c r="N49" s="668"/>
      <c r="O49" s="668"/>
      <c r="P49" s="670"/>
      <c r="Q49" s="671"/>
      <c r="R49" s="672"/>
      <c r="S49" s="672"/>
      <c r="T49" s="672"/>
      <c r="U49" s="672"/>
      <c r="V49" s="672"/>
      <c r="W49" s="672"/>
      <c r="X49" s="672"/>
      <c r="Y49" s="672"/>
      <c r="Z49" s="672"/>
      <c r="AA49" s="672"/>
      <c r="AB49" s="672"/>
      <c r="AC49" s="672"/>
      <c r="AD49" s="672"/>
      <c r="AE49" s="673"/>
      <c r="AF49" s="674"/>
      <c r="AG49" s="645"/>
      <c r="AH49" s="645"/>
      <c r="AI49" s="645"/>
      <c r="AJ49" s="675"/>
      <c r="AK49" s="676"/>
      <c r="AL49" s="672"/>
      <c r="AM49" s="672"/>
      <c r="AN49" s="672"/>
      <c r="AO49" s="672"/>
      <c r="AP49" s="672"/>
      <c r="AQ49" s="672"/>
      <c r="AR49" s="672"/>
      <c r="AS49" s="672"/>
      <c r="AT49" s="672"/>
      <c r="AU49" s="672"/>
      <c r="AV49" s="672"/>
      <c r="AW49" s="672"/>
      <c r="AX49" s="672"/>
      <c r="AY49" s="672"/>
      <c r="AZ49" s="703"/>
      <c r="BA49" s="703"/>
      <c r="BB49" s="703"/>
      <c r="BC49" s="703"/>
      <c r="BD49" s="703"/>
      <c r="BE49" s="677"/>
      <c r="BF49" s="677"/>
      <c r="BG49" s="677"/>
      <c r="BH49" s="677"/>
      <c r="BI49" s="678"/>
      <c r="BJ49" s="62"/>
      <c r="BK49" s="62"/>
      <c r="BL49" s="62"/>
      <c r="BM49" s="62"/>
      <c r="BN49" s="62"/>
      <c r="BO49" s="61"/>
      <c r="BP49" s="61"/>
      <c r="BQ49" s="58">
        <v>43</v>
      </c>
      <c r="BR49" s="86"/>
      <c r="BS49" s="667"/>
      <c r="BT49" s="668"/>
      <c r="BU49" s="668"/>
      <c r="BV49" s="668"/>
      <c r="BW49" s="668"/>
      <c r="BX49" s="668"/>
      <c r="BY49" s="668"/>
      <c r="BZ49" s="668"/>
      <c r="CA49" s="668"/>
      <c r="CB49" s="668"/>
      <c r="CC49" s="668"/>
      <c r="CD49" s="668"/>
      <c r="CE49" s="668"/>
      <c r="CF49" s="668"/>
      <c r="CG49" s="670"/>
      <c r="CH49" s="644"/>
      <c r="CI49" s="645"/>
      <c r="CJ49" s="645"/>
      <c r="CK49" s="645"/>
      <c r="CL49" s="646"/>
      <c r="CM49" s="644"/>
      <c r="CN49" s="645"/>
      <c r="CO49" s="645"/>
      <c r="CP49" s="645"/>
      <c r="CQ49" s="646"/>
      <c r="CR49" s="644"/>
      <c r="CS49" s="645"/>
      <c r="CT49" s="645"/>
      <c r="CU49" s="645"/>
      <c r="CV49" s="646"/>
      <c r="CW49" s="644"/>
      <c r="CX49" s="645"/>
      <c r="CY49" s="645"/>
      <c r="CZ49" s="645"/>
      <c r="DA49" s="646"/>
      <c r="DB49" s="644"/>
      <c r="DC49" s="645"/>
      <c r="DD49" s="645"/>
      <c r="DE49" s="645"/>
      <c r="DF49" s="646"/>
      <c r="DG49" s="644"/>
      <c r="DH49" s="645"/>
      <c r="DI49" s="645"/>
      <c r="DJ49" s="645"/>
      <c r="DK49" s="646"/>
      <c r="DL49" s="644"/>
      <c r="DM49" s="645"/>
      <c r="DN49" s="645"/>
      <c r="DO49" s="645"/>
      <c r="DP49" s="646"/>
      <c r="DQ49" s="644"/>
      <c r="DR49" s="645"/>
      <c r="DS49" s="645"/>
      <c r="DT49" s="645"/>
      <c r="DU49" s="646"/>
      <c r="DV49" s="667"/>
      <c r="DW49" s="668"/>
      <c r="DX49" s="668"/>
      <c r="DY49" s="668"/>
      <c r="DZ49" s="669"/>
      <c r="EA49" s="53"/>
    </row>
    <row r="50" spans="1:131" s="50" customFormat="1" ht="26.25" customHeight="1">
      <c r="A50" s="58">
        <v>23</v>
      </c>
      <c r="B50" s="667"/>
      <c r="C50" s="668"/>
      <c r="D50" s="668"/>
      <c r="E50" s="668"/>
      <c r="F50" s="668"/>
      <c r="G50" s="668"/>
      <c r="H50" s="668"/>
      <c r="I50" s="668"/>
      <c r="J50" s="668"/>
      <c r="K50" s="668"/>
      <c r="L50" s="668"/>
      <c r="M50" s="668"/>
      <c r="N50" s="668"/>
      <c r="O50" s="668"/>
      <c r="P50" s="670"/>
      <c r="Q50" s="713"/>
      <c r="R50" s="714"/>
      <c r="S50" s="714"/>
      <c r="T50" s="714"/>
      <c r="U50" s="714"/>
      <c r="V50" s="714"/>
      <c r="W50" s="714"/>
      <c r="X50" s="714"/>
      <c r="Y50" s="714"/>
      <c r="Z50" s="714"/>
      <c r="AA50" s="714"/>
      <c r="AB50" s="714"/>
      <c r="AC50" s="714"/>
      <c r="AD50" s="714"/>
      <c r="AE50" s="715"/>
      <c r="AF50" s="674"/>
      <c r="AG50" s="645"/>
      <c r="AH50" s="645"/>
      <c r="AI50" s="645"/>
      <c r="AJ50" s="675"/>
      <c r="AK50" s="716"/>
      <c r="AL50" s="714"/>
      <c r="AM50" s="714"/>
      <c r="AN50" s="714"/>
      <c r="AO50" s="714"/>
      <c r="AP50" s="714"/>
      <c r="AQ50" s="714"/>
      <c r="AR50" s="714"/>
      <c r="AS50" s="714"/>
      <c r="AT50" s="714"/>
      <c r="AU50" s="714"/>
      <c r="AV50" s="714"/>
      <c r="AW50" s="714"/>
      <c r="AX50" s="714"/>
      <c r="AY50" s="714"/>
      <c r="AZ50" s="717"/>
      <c r="BA50" s="717"/>
      <c r="BB50" s="717"/>
      <c r="BC50" s="717"/>
      <c r="BD50" s="717"/>
      <c r="BE50" s="677"/>
      <c r="BF50" s="677"/>
      <c r="BG50" s="677"/>
      <c r="BH50" s="677"/>
      <c r="BI50" s="678"/>
      <c r="BJ50" s="62"/>
      <c r="BK50" s="62"/>
      <c r="BL50" s="62"/>
      <c r="BM50" s="62"/>
      <c r="BN50" s="62"/>
      <c r="BO50" s="61"/>
      <c r="BP50" s="61"/>
      <c r="BQ50" s="58">
        <v>44</v>
      </c>
      <c r="BR50" s="86"/>
      <c r="BS50" s="667"/>
      <c r="BT50" s="668"/>
      <c r="BU50" s="668"/>
      <c r="BV50" s="668"/>
      <c r="BW50" s="668"/>
      <c r="BX50" s="668"/>
      <c r="BY50" s="668"/>
      <c r="BZ50" s="668"/>
      <c r="CA50" s="668"/>
      <c r="CB50" s="668"/>
      <c r="CC50" s="668"/>
      <c r="CD50" s="668"/>
      <c r="CE50" s="668"/>
      <c r="CF50" s="668"/>
      <c r="CG50" s="670"/>
      <c r="CH50" s="644"/>
      <c r="CI50" s="645"/>
      <c r="CJ50" s="645"/>
      <c r="CK50" s="645"/>
      <c r="CL50" s="646"/>
      <c r="CM50" s="644"/>
      <c r="CN50" s="645"/>
      <c r="CO50" s="645"/>
      <c r="CP50" s="645"/>
      <c r="CQ50" s="646"/>
      <c r="CR50" s="644"/>
      <c r="CS50" s="645"/>
      <c r="CT50" s="645"/>
      <c r="CU50" s="645"/>
      <c r="CV50" s="646"/>
      <c r="CW50" s="644"/>
      <c r="CX50" s="645"/>
      <c r="CY50" s="645"/>
      <c r="CZ50" s="645"/>
      <c r="DA50" s="646"/>
      <c r="DB50" s="644"/>
      <c r="DC50" s="645"/>
      <c r="DD50" s="645"/>
      <c r="DE50" s="645"/>
      <c r="DF50" s="646"/>
      <c r="DG50" s="644"/>
      <c r="DH50" s="645"/>
      <c r="DI50" s="645"/>
      <c r="DJ50" s="645"/>
      <c r="DK50" s="646"/>
      <c r="DL50" s="644"/>
      <c r="DM50" s="645"/>
      <c r="DN50" s="645"/>
      <c r="DO50" s="645"/>
      <c r="DP50" s="646"/>
      <c r="DQ50" s="644"/>
      <c r="DR50" s="645"/>
      <c r="DS50" s="645"/>
      <c r="DT50" s="645"/>
      <c r="DU50" s="646"/>
      <c r="DV50" s="667"/>
      <c r="DW50" s="668"/>
      <c r="DX50" s="668"/>
      <c r="DY50" s="668"/>
      <c r="DZ50" s="669"/>
      <c r="EA50" s="53"/>
    </row>
    <row r="51" spans="1:131" s="50" customFormat="1" ht="26.25" customHeight="1">
      <c r="A51" s="58">
        <v>24</v>
      </c>
      <c r="B51" s="667"/>
      <c r="C51" s="668"/>
      <c r="D51" s="668"/>
      <c r="E51" s="668"/>
      <c r="F51" s="668"/>
      <c r="G51" s="668"/>
      <c r="H51" s="668"/>
      <c r="I51" s="668"/>
      <c r="J51" s="668"/>
      <c r="K51" s="668"/>
      <c r="L51" s="668"/>
      <c r="M51" s="668"/>
      <c r="N51" s="668"/>
      <c r="O51" s="668"/>
      <c r="P51" s="670"/>
      <c r="Q51" s="713"/>
      <c r="R51" s="714"/>
      <c r="S51" s="714"/>
      <c r="T51" s="714"/>
      <c r="U51" s="714"/>
      <c r="V51" s="714"/>
      <c r="W51" s="714"/>
      <c r="X51" s="714"/>
      <c r="Y51" s="714"/>
      <c r="Z51" s="714"/>
      <c r="AA51" s="714"/>
      <c r="AB51" s="714"/>
      <c r="AC51" s="714"/>
      <c r="AD51" s="714"/>
      <c r="AE51" s="715"/>
      <c r="AF51" s="674"/>
      <c r="AG51" s="645"/>
      <c r="AH51" s="645"/>
      <c r="AI51" s="645"/>
      <c r="AJ51" s="675"/>
      <c r="AK51" s="716"/>
      <c r="AL51" s="714"/>
      <c r="AM51" s="714"/>
      <c r="AN51" s="714"/>
      <c r="AO51" s="714"/>
      <c r="AP51" s="714"/>
      <c r="AQ51" s="714"/>
      <c r="AR51" s="714"/>
      <c r="AS51" s="714"/>
      <c r="AT51" s="714"/>
      <c r="AU51" s="714"/>
      <c r="AV51" s="714"/>
      <c r="AW51" s="714"/>
      <c r="AX51" s="714"/>
      <c r="AY51" s="714"/>
      <c r="AZ51" s="717"/>
      <c r="BA51" s="717"/>
      <c r="BB51" s="717"/>
      <c r="BC51" s="717"/>
      <c r="BD51" s="717"/>
      <c r="BE51" s="677"/>
      <c r="BF51" s="677"/>
      <c r="BG51" s="677"/>
      <c r="BH51" s="677"/>
      <c r="BI51" s="678"/>
      <c r="BJ51" s="62"/>
      <c r="BK51" s="62"/>
      <c r="BL51" s="62"/>
      <c r="BM51" s="62"/>
      <c r="BN51" s="62"/>
      <c r="BO51" s="61"/>
      <c r="BP51" s="61"/>
      <c r="BQ51" s="58">
        <v>45</v>
      </c>
      <c r="BR51" s="86"/>
      <c r="BS51" s="667"/>
      <c r="BT51" s="668"/>
      <c r="BU51" s="668"/>
      <c r="BV51" s="668"/>
      <c r="BW51" s="668"/>
      <c r="BX51" s="668"/>
      <c r="BY51" s="668"/>
      <c r="BZ51" s="668"/>
      <c r="CA51" s="668"/>
      <c r="CB51" s="668"/>
      <c r="CC51" s="668"/>
      <c r="CD51" s="668"/>
      <c r="CE51" s="668"/>
      <c r="CF51" s="668"/>
      <c r="CG51" s="670"/>
      <c r="CH51" s="644"/>
      <c r="CI51" s="645"/>
      <c r="CJ51" s="645"/>
      <c r="CK51" s="645"/>
      <c r="CL51" s="646"/>
      <c r="CM51" s="644"/>
      <c r="CN51" s="645"/>
      <c r="CO51" s="645"/>
      <c r="CP51" s="645"/>
      <c r="CQ51" s="646"/>
      <c r="CR51" s="644"/>
      <c r="CS51" s="645"/>
      <c r="CT51" s="645"/>
      <c r="CU51" s="645"/>
      <c r="CV51" s="646"/>
      <c r="CW51" s="644"/>
      <c r="CX51" s="645"/>
      <c r="CY51" s="645"/>
      <c r="CZ51" s="645"/>
      <c r="DA51" s="646"/>
      <c r="DB51" s="644"/>
      <c r="DC51" s="645"/>
      <c r="DD51" s="645"/>
      <c r="DE51" s="645"/>
      <c r="DF51" s="646"/>
      <c r="DG51" s="644"/>
      <c r="DH51" s="645"/>
      <c r="DI51" s="645"/>
      <c r="DJ51" s="645"/>
      <c r="DK51" s="646"/>
      <c r="DL51" s="644"/>
      <c r="DM51" s="645"/>
      <c r="DN51" s="645"/>
      <c r="DO51" s="645"/>
      <c r="DP51" s="646"/>
      <c r="DQ51" s="644"/>
      <c r="DR51" s="645"/>
      <c r="DS51" s="645"/>
      <c r="DT51" s="645"/>
      <c r="DU51" s="646"/>
      <c r="DV51" s="667"/>
      <c r="DW51" s="668"/>
      <c r="DX51" s="668"/>
      <c r="DY51" s="668"/>
      <c r="DZ51" s="669"/>
      <c r="EA51" s="53"/>
    </row>
    <row r="52" spans="1:131" s="50" customFormat="1" ht="26.25" customHeight="1">
      <c r="A52" s="58">
        <v>25</v>
      </c>
      <c r="B52" s="667"/>
      <c r="C52" s="668"/>
      <c r="D52" s="668"/>
      <c r="E52" s="668"/>
      <c r="F52" s="668"/>
      <c r="G52" s="668"/>
      <c r="H52" s="668"/>
      <c r="I52" s="668"/>
      <c r="J52" s="668"/>
      <c r="K52" s="668"/>
      <c r="L52" s="668"/>
      <c r="M52" s="668"/>
      <c r="N52" s="668"/>
      <c r="O52" s="668"/>
      <c r="P52" s="670"/>
      <c r="Q52" s="713"/>
      <c r="R52" s="714"/>
      <c r="S52" s="714"/>
      <c r="T52" s="714"/>
      <c r="U52" s="714"/>
      <c r="V52" s="714"/>
      <c r="W52" s="714"/>
      <c r="X52" s="714"/>
      <c r="Y52" s="714"/>
      <c r="Z52" s="714"/>
      <c r="AA52" s="714"/>
      <c r="AB52" s="714"/>
      <c r="AC52" s="714"/>
      <c r="AD52" s="714"/>
      <c r="AE52" s="715"/>
      <c r="AF52" s="674"/>
      <c r="AG52" s="645"/>
      <c r="AH52" s="645"/>
      <c r="AI52" s="645"/>
      <c r="AJ52" s="675"/>
      <c r="AK52" s="716"/>
      <c r="AL52" s="714"/>
      <c r="AM52" s="714"/>
      <c r="AN52" s="714"/>
      <c r="AO52" s="714"/>
      <c r="AP52" s="714"/>
      <c r="AQ52" s="714"/>
      <c r="AR52" s="714"/>
      <c r="AS52" s="714"/>
      <c r="AT52" s="714"/>
      <c r="AU52" s="714"/>
      <c r="AV52" s="714"/>
      <c r="AW52" s="714"/>
      <c r="AX52" s="714"/>
      <c r="AY52" s="714"/>
      <c r="AZ52" s="717"/>
      <c r="BA52" s="717"/>
      <c r="BB52" s="717"/>
      <c r="BC52" s="717"/>
      <c r="BD52" s="717"/>
      <c r="BE52" s="677"/>
      <c r="BF52" s="677"/>
      <c r="BG52" s="677"/>
      <c r="BH52" s="677"/>
      <c r="BI52" s="678"/>
      <c r="BJ52" s="62"/>
      <c r="BK52" s="62"/>
      <c r="BL52" s="62"/>
      <c r="BM52" s="62"/>
      <c r="BN52" s="62"/>
      <c r="BO52" s="61"/>
      <c r="BP52" s="61"/>
      <c r="BQ52" s="58">
        <v>46</v>
      </c>
      <c r="BR52" s="86"/>
      <c r="BS52" s="667"/>
      <c r="BT52" s="668"/>
      <c r="BU52" s="668"/>
      <c r="BV52" s="668"/>
      <c r="BW52" s="668"/>
      <c r="BX52" s="668"/>
      <c r="BY52" s="668"/>
      <c r="BZ52" s="668"/>
      <c r="CA52" s="668"/>
      <c r="CB52" s="668"/>
      <c r="CC52" s="668"/>
      <c r="CD52" s="668"/>
      <c r="CE52" s="668"/>
      <c r="CF52" s="668"/>
      <c r="CG52" s="670"/>
      <c r="CH52" s="644"/>
      <c r="CI52" s="645"/>
      <c r="CJ52" s="645"/>
      <c r="CK52" s="645"/>
      <c r="CL52" s="646"/>
      <c r="CM52" s="644"/>
      <c r="CN52" s="645"/>
      <c r="CO52" s="645"/>
      <c r="CP52" s="645"/>
      <c r="CQ52" s="646"/>
      <c r="CR52" s="644"/>
      <c r="CS52" s="645"/>
      <c r="CT52" s="645"/>
      <c r="CU52" s="645"/>
      <c r="CV52" s="646"/>
      <c r="CW52" s="644"/>
      <c r="CX52" s="645"/>
      <c r="CY52" s="645"/>
      <c r="CZ52" s="645"/>
      <c r="DA52" s="646"/>
      <c r="DB52" s="644"/>
      <c r="DC52" s="645"/>
      <c r="DD52" s="645"/>
      <c r="DE52" s="645"/>
      <c r="DF52" s="646"/>
      <c r="DG52" s="644"/>
      <c r="DH52" s="645"/>
      <c r="DI52" s="645"/>
      <c r="DJ52" s="645"/>
      <c r="DK52" s="646"/>
      <c r="DL52" s="644"/>
      <c r="DM52" s="645"/>
      <c r="DN52" s="645"/>
      <c r="DO52" s="645"/>
      <c r="DP52" s="646"/>
      <c r="DQ52" s="644"/>
      <c r="DR52" s="645"/>
      <c r="DS52" s="645"/>
      <c r="DT52" s="645"/>
      <c r="DU52" s="646"/>
      <c r="DV52" s="667"/>
      <c r="DW52" s="668"/>
      <c r="DX52" s="668"/>
      <c r="DY52" s="668"/>
      <c r="DZ52" s="669"/>
      <c r="EA52" s="53"/>
    </row>
    <row r="53" spans="1:131" s="50" customFormat="1" ht="26.25" customHeight="1">
      <c r="A53" s="58">
        <v>26</v>
      </c>
      <c r="B53" s="667"/>
      <c r="C53" s="668"/>
      <c r="D53" s="668"/>
      <c r="E53" s="668"/>
      <c r="F53" s="668"/>
      <c r="G53" s="668"/>
      <c r="H53" s="668"/>
      <c r="I53" s="668"/>
      <c r="J53" s="668"/>
      <c r="K53" s="668"/>
      <c r="L53" s="668"/>
      <c r="M53" s="668"/>
      <c r="N53" s="668"/>
      <c r="O53" s="668"/>
      <c r="P53" s="670"/>
      <c r="Q53" s="713"/>
      <c r="R53" s="714"/>
      <c r="S53" s="714"/>
      <c r="T53" s="714"/>
      <c r="U53" s="714"/>
      <c r="V53" s="714"/>
      <c r="W53" s="714"/>
      <c r="X53" s="714"/>
      <c r="Y53" s="714"/>
      <c r="Z53" s="714"/>
      <c r="AA53" s="714"/>
      <c r="AB53" s="714"/>
      <c r="AC53" s="714"/>
      <c r="AD53" s="714"/>
      <c r="AE53" s="715"/>
      <c r="AF53" s="674"/>
      <c r="AG53" s="645"/>
      <c r="AH53" s="645"/>
      <c r="AI53" s="645"/>
      <c r="AJ53" s="675"/>
      <c r="AK53" s="716"/>
      <c r="AL53" s="714"/>
      <c r="AM53" s="714"/>
      <c r="AN53" s="714"/>
      <c r="AO53" s="714"/>
      <c r="AP53" s="714"/>
      <c r="AQ53" s="714"/>
      <c r="AR53" s="714"/>
      <c r="AS53" s="714"/>
      <c r="AT53" s="714"/>
      <c r="AU53" s="714"/>
      <c r="AV53" s="714"/>
      <c r="AW53" s="714"/>
      <c r="AX53" s="714"/>
      <c r="AY53" s="714"/>
      <c r="AZ53" s="717"/>
      <c r="BA53" s="717"/>
      <c r="BB53" s="717"/>
      <c r="BC53" s="717"/>
      <c r="BD53" s="717"/>
      <c r="BE53" s="677"/>
      <c r="BF53" s="677"/>
      <c r="BG53" s="677"/>
      <c r="BH53" s="677"/>
      <c r="BI53" s="678"/>
      <c r="BJ53" s="62"/>
      <c r="BK53" s="62"/>
      <c r="BL53" s="62"/>
      <c r="BM53" s="62"/>
      <c r="BN53" s="62"/>
      <c r="BO53" s="61"/>
      <c r="BP53" s="61"/>
      <c r="BQ53" s="58">
        <v>47</v>
      </c>
      <c r="BR53" s="86"/>
      <c r="BS53" s="667"/>
      <c r="BT53" s="668"/>
      <c r="BU53" s="668"/>
      <c r="BV53" s="668"/>
      <c r="BW53" s="668"/>
      <c r="BX53" s="668"/>
      <c r="BY53" s="668"/>
      <c r="BZ53" s="668"/>
      <c r="CA53" s="668"/>
      <c r="CB53" s="668"/>
      <c r="CC53" s="668"/>
      <c r="CD53" s="668"/>
      <c r="CE53" s="668"/>
      <c r="CF53" s="668"/>
      <c r="CG53" s="670"/>
      <c r="CH53" s="644"/>
      <c r="CI53" s="645"/>
      <c r="CJ53" s="645"/>
      <c r="CK53" s="645"/>
      <c r="CL53" s="646"/>
      <c r="CM53" s="644"/>
      <c r="CN53" s="645"/>
      <c r="CO53" s="645"/>
      <c r="CP53" s="645"/>
      <c r="CQ53" s="646"/>
      <c r="CR53" s="644"/>
      <c r="CS53" s="645"/>
      <c r="CT53" s="645"/>
      <c r="CU53" s="645"/>
      <c r="CV53" s="646"/>
      <c r="CW53" s="644"/>
      <c r="CX53" s="645"/>
      <c r="CY53" s="645"/>
      <c r="CZ53" s="645"/>
      <c r="DA53" s="646"/>
      <c r="DB53" s="644"/>
      <c r="DC53" s="645"/>
      <c r="DD53" s="645"/>
      <c r="DE53" s="645"/>
      <c r="DF53" s="646"/>
      <c r="DG53" s="644"/>
      <c r="DH53" s="645"/>
      <c r="DI53" s="645"/>
      <c r="DJ53" s="645"/>
      <c r="DK53" s="646"/>
      <c r="DL53" s="644"/>
      <c r="DM53" s="645"/>
      <c r="DN53" s="645"/>
      <c r="DO53" s="645"/>
      <c r="DP53" s="646"/>
      <c r="DQ53" s="644"/>
      <c r="DR53" s="645"/>
      <c r="DS53" s="645"/>
      <c r="DT53" s="645"/>
      <c r="DU53" s="646"/>
      <c r="DV53" s="667"/>
      <c r="DW53" s="668"/>
      <c r="DX53" s="668"/>
      <c r="DY53" s="668"/>
      <c r="DZ53" s="669"/>
      <c r="EA53" s="53"/>
    </row>
    <row r="54" spans="1:131" s="50" customFormat="1" ht="26.25" customHeight="1">
      <c r="A54" s="58">
        <v>27</v>
      </c>
      <c r="B54" s="667"/>
      <c r="C54" s="668"/>
      <c r="D54" s="668"/>
      <c r="E54" s="668"/>
      <c r="F54" s="668"/>
      <c r="G54" s="668"/>
      <c r="H54" s="668"/>
      <c r="I54" s="668"/>
      <c r="J54" s="668"/>
      <c r="K54" s="668"/>
      <c r="L54" s="668"/>
      <c r="M54" s="668"/>
      <c r="N54" s="668"/>
      <c r="O54" s="668"/>
      <c r="P54" s="670"/>
      <c r="Q54" s="713"/>
      <c r="R54" s="714"/>
      <c r="S54" s="714"/>
      <c r="T54" s="714"/>
      <c r="U54" s="714"/>
      <c r="V54" s="714"/>
      <c r="W54" s="714"/>
      <c r="X54" s="714"/>
      <c r="Y54" s="714"/>
      <c r="Z54" s="714"/>
      <c r="AA54" s="714"/>
      <c r="AB54" s="714"/>
      <c r="AC54" s="714"/>
      <c r="AD54" s="714"/>
      <c r="AE54" s="715"/>
      <c r="AF54" s="674"/>
      <c r="AG54" s="645"/>
      <c r="AH54" s="645"/>
      <c r="AI54" s="645"/>
      <c r="AJ54" s="675"/>
      <c r="AK54" s="716"/>
      <c r="AL54" s="714"/>
      <c r="AM54" s="714"/>
      <c r="AN54" s="714"/>
      <c r="AO54" s="714"/>
      <c r="AP54" s="714"/>
      <c r="AQ54" s="714"/>
      <c r="AR54" s="714"/>
      <c r="AS54" s="714"/>
      <c r="AT54" s="714"/>
      <c r="AU54" s="714"/>
      <c r="AV54" s="714"/>
      <c r="AW54" s="714"/>
      <c r="AX54" s="714"/>
      <c r="AY54" s="714"/>
      <c r="AZ54" s="717"/>
      <c r="BA54" s="717"/>
      <c r="BB54" s="717"/>
      <c r="BC54" s="717"/>
      <c r="BD54" s="717"/>
      <c r="BE54" s="677"/>
      <c r="BF54" s="677"/>
      <c r="BG54" s="677"/>
      <c r="BH54" s="677"/>
      <c r="BI54" s="678"/>
      <c r="BJ54" s="62"/>
      <c r="BK54" s="62"/>
      <c r="BL54" s="62"/>
      <c r="BM54" s="62"/>
      <c r="BN54" s="62"/>
      <c r="BO54" s="61"/>
      <c r="BP54" s="61"/>
      <c r="BQ54" s="58">
        <v>48</v>
      </c>
      <c r="BR54" s="86"/>
      <c r="BS54" s="667"/>
      <c r="BT54" s="668"/>
      <c r="BU54" s="668"/>
      <c r="BV54" s="668"/>
      <c r="BW54" s="668"/>
      <c r="BX54" s="668"/>
      <c r="BY54" s="668"/>
      <c r="BZ54" s="668"/>
      <c r="CA54" s="668"/>
      <c r="CB54" s="668"/>
      <c r="CC54" s="668"/>
      <c r="CD54" s="668"/>
      <c r="CE54" s="668"/>
      <c r="CF54" s="668"/>
      <c r="CG54" s="670"/>
      <c r="CH54" s="644"/>
      <c r="CI54" s="645"/>
      <c r="CJ54" s="645"/>
      <c r="CK54" s="645"/>
      <c r="CL54" s="646"/>
      <c r="CM54" s="644"/>
      <c r="CN54" s="645"/>
      <c r="CO54" s="645"/>
      <c r="CP54" s="645"/>
      <c r="CQ54" s="646"/>
      <c r="CR54" s="644"/>
      <c r="CS54" s="645"/>
      <c r="CT54" s="645"/>
      <c r="CU54" s="645"/>
      <c r="CV54" s="646"/>
      <c r="CW54" s="644"/>
      <c r="CX54" s="645"/>
      <c r="CY54" s="645"/>
      <c r="CZ54" s="645"/>
      <c r="DA54" s="646"/>
      <c r="DB54" s="644"/>
      <c r="DC54" s="645"/>
      <c r="DD54" s="645"/>
      <c r="DE54" s="645"/>
      <c r="DF54" s="646"/>
      <c r="DG54" s="644"/>
      <c r="DH54" s="645"/>
      <c r="DI54" s="645"/>
      <c r="DJ54" s="645"/>
      <c r="DK54" s="646"/>
      <c r="DL54" s="644"/>
      <c r="DM54" s="645"/>
      <c r="DN54" s="645"/>
      <c r="DO54" s="645"/>
      <c r="DP54" s="646"/>
      <c r="DQ54" s="644"/>
      <c r="DR54" s="645"/>
      <c r="DS54" s="645"/>
      <c r="DT54" s="645"/>
      <c r="DU54" s="646"/>
      <c r="DV54" s="667"/>
      <c r="DW54" s="668"/>
      <c r="DX54" s="668"/>
      <c r="DY54" s="668"/>
      <c r="DZ54" s="669"/>
      <c r="EA54" s="53"/>
    </row>
    <row r="55" spans="1:131" s="50" customFormat="1" ht="26.25" customHeight="1">
      <c r="A55" s="58">
        <v>28</v>
      </c>
      <c r="B55" s="667"/>
      <c r="C55" s="668"/>
      <c r="D55" s="668"/>
      <c r="E55" s="668"/>
      <c r="F55" s="668"/>
      <c r="G55" s="668"/>
      <c r="H55" s="668"/>
      <c r="I55" s="668"/>
      <c r="J55" s="668"/>
      <c r="K55" s="668"/>
      <c r="L55" s="668"/>
      <c r="M55" s="668"/>
      <c r="N55" s="668"/>
      <c r="O55" s="668"/>
      <c r="P55" s="670"/>
      <c r="Q55" s="713"/>
      <c r="R55" s="714"/>
      <c r="S55" s="714"/>
      <c r="T55" s="714"/>
      <c r="U55" s="714"/>
      <c r="V55" s="714"/>
      <c r="W55" s="714"/>
      <c r="X55" s="714"/>
      <c r="Y55" s="714"/>
      <c r="Z55" s="714"/>
      <c r="AA55" s="714"/>
      <c r="AB55" s="714"/>
      <c r="AC55" s="714"/>
      <c r="AD55" s="714"/>
      <c r="AE55" s="715"/>
      <c r="AF55" s="674"/>
      <c r="AG55" s="645"/>
      <c r="AH55" s="645"/>
      <c r="AI55" s="645"/>
      <c r="AJ55" s="675"/>
      <c r="AK55" s="716"/>
      <c r="AL55" s="714"/>
      <c r="AM55" s="714"/>
      <c r="AN55" s="714"/>
      <c r="AO55" s="714"/>
      <c r="AP55" s="714"/>
      <c r="AQ55" s="714"/>
      <c r="AR55" s="714"/>
      <c r="AS55" s="714"/>
      <c r="AT55" s="714"/>
      <c r="AU55" s="714"/>
      <c r="AV55" s="714"/>
      <c r="AW55" s="714"/>
      <c r="AX55" s="714"/>
      <c r="AY55" s="714"/>
      <c r="AZ55" s="717"/>
      <c r="BA55" s="717"/>
      <c r="BB55" s="717"/>
      <c r="BC55" s="717"/>
      <c r="BD55" s="717"/>
      <c r="BE55" s="677"/>
      <c r="BF55" s="677"/>
      <c r="BG55" s="677"/>
      <c r="BH55" s="677"/>
      <c r="BI55" s="678"/>
      <c r="BJ55" s="62"/>
      <c r="BK55" s="62"/>
      <c r="BL55" s="62"/>
      <c r="BM55" s="62"/>
      <c r="BN55" s="62"/>
      <c r="BO55" s="61"/>
      <c r="BP55" s="61"/>
      <c r="BQ55" s="58">
        <v>49</v>
      </c>
      <c r="BR55" s="86"/>
      <c r="BS55" s="667"/>
      <c r="BT55" s="668"/>
      <c r="BU55" s="668"/>
      <c r="BV55" s="668"/>
      <c r="BW55" s="668"/>
      <c r="BX55" s="668"/>
      <c r="BY55" s="668"/>
      <c r="BZ55" s="668"/>
      <c r="CA55" s="668"/>
      <c r="CB55" s="668"/>
      <c r="CC55" s="668"/>
      <c r="CD55" s="668"/>
      <c r="CE55" s="668"/>
      <c r="CF55" s="668"/>
      <c r="CG55" s="670"/>
      <c r="CH55" s="644"/>
      <c r="CI55" s="645"/>
      <c r="CJ55" s="645"/>
      <c r="CK55" s="645"/>
      <c r="CL55" s="646"/>
      <c r="CM55" s="644"/>
      <c r="CN55" s="645"/>
      <c r="CO55" s="645"/>
      <c r="CP55" s="645"/>
      <c r="CQ55" s="646"/>
      <c r="CR55" s="644"/>
      <c r="CS55" s="645"/>
      <c r="CT55" s="645"/>
      <c r="CU55" s="645"/>
      <c r="CV55" s="646"/>
      <c r="CW55" s="644"/>
      <c r="CX55" s="645"/>
      <c r="CY55" s="645"/>
      <c r="CZ55" s="645"/>
      <c r="DA55" s="646"/>
      <c r="DB55" s="644"/>
      <c r="DC55" s="645"/>
      <c r="DD55" s="645"/>
      <c r="DE55" s="645"/>
      <c r="DF55" s="646"/>
      <c r="DG55" s="644"/>
      <c r="DH55" s="645"/>
      <c r="DI55" s="645"/>
      <c r="DJ55" s="645"/>
      <c r="DK55" s="646"/>
      <c r="DL55" s="644"/>
      <c r="DM55" s="645"/>
      <c r="DN55" s="645"/>
      <c r="DO55" s="645"/>
      <c r="DP55" s="646"/>
      <c r="DQ55" s="644"/>
      <c r="DR55" s="645"/>
      <c r="DS55" s="645"/>
      <c r="DT55" s="645"/>
      <c r="DU55" s="646"/>
      <c r="DV55" s="667"/>
      <c r="DW55" s="668"/>
      <c r="DX55" s="668"/>
      <c r="DY55" s="668"/>
      <c r="DZ55" s="669"/>
      <c r="EA55" s="53"/>
    </row>
    <row r="56" spans="1:131" s="50" customFormat="1" ht="26.25" customHeight="1">
      <c r="A56" s="58">
        <v>29</v>
      </c>
      <c r="B56" s="667"/>
      <c r="C56" s="668"/>
      <c r="D56" s="668"/>
      <c r="E56" s="668"/>
      <c r="F56" s="668"/>
      <c r="G56" s="668"/>
      <c r="H56" s="668"/>
      <c r="I56" s="668"/>
      <c r="J56" s="668"/>
      <c r="K56" s="668"/>
      <c r="L56" s="668"/>
      <c r="M56" s="668"/>
      <c r="N56" s="668"/>
      <c r="O56" s="668"/>
      <c r="P56" s="670"/>
      <c r="Q56" s="713"/>
      <c r="R56" s="714"/>
      <c r="S56" s="714"/>
      <c r="T56" s="714"/>
      <c r="U56" s="714"/>
      <c r="V56" s="714"/>
      <c r="W56" s="714"/>
      <c r="X56" s="714"/>
      <c r="Y56" s="714"/>
      <c r="Z56" s="714"/>
      <c r="AA56" s="714"/>
      <c r="AB56" s="714"/>
      <c r="AC56" s="714"/>
      <c r="AD56" s="714"/>
      <c r="AE56" s="715"/>
      <c r="AF56" s="674"/>
      <c r="AG56" s="645"/>
      <c r="AH56" s="645"/>
      <c r="AI56" s="645"/>
      <c r="AJ56" s="675"/>
      <c r="AK56" s="716"/>
      <c r="AL56" s="714"/>
      <c r="AM56" s="714"/>
      <c r="AN56" s="714"/>
      <c r="AO56" s="714"/>
      <c r="AP56" s="714"/>
      <c r="AQ56" s="714"/>
      <c r="AR56" s="714"/>
      <c r="AS56" s="714"/>
      <c r="AT56" s="714"/>
      <c r="AU56" s="714"/>
      <c r="AV56" s="714"/>
      <c r="AW56" s="714"/>
      <c r="AX56" s="714"/>
      <c r="AY56" s="714"/>
      <c r="AZ56" s="717"/>
      <c r="BA56" s="717"/>
      <c r="BB56" s="717"/>
      <c r="BC56" s="717"/>
      <c r="BD56" s="717"/>
      <c r="BE56" s="677"/>
      <c r="BF56" s="677"/>
      <c r="BG56" s="677"/>
      <c r="BH56" s="677"/>
      <c r="BI56" s="678"/>
      <c r="BJ56" s="62"/>
      <c r="BK56" s="62"/>
      <c r="BL56" s="62"/>
      <c r="BM56" s="62"/>
      <c r="BN56" s="62"/>
      <c r="BO56" s="61"/>
      <c r="BP56" s="61"/>
      <c r="BQ56" s="58">
        <v>50</v>
      </c>
      <c r="BR56" s="86"/>
      <c r="BS56" s="667"/>
      <c r="BT56" s="668"/>
      <c r="BU56" s="668"/>
      <c r="BV56" s="668"/>
      <c r="BW56" s="668"/>
      <c r="BX56" s="668"/>
      <c r="BY56" s="668"/>
      <c r="BZ56" s="668"/>
      <c r="CA56" s="668"/>
      <c r="CB56" s="668"/>
      <c r="CC56" s="668"/>
      <c r="CD56" s="668"/>
      <c r="CE56" s="668"/>
      <c r="CF56" s="668"/>
      <c r="CG56" s="670"/>
      <c r="CH56" s="644"/>
      <c r="CI56" s="645"/>
      <c r="CJ56" s="645"/>
      <c r="CK56" s="645"/>
      <c r="CL56" s="646"/>
      <c r="CM56" s="644"/>
      <c r="CN56" s="645"/>
      <c r="CO56" s="645"/>
      <c r="CP56" s="645"/>
      <c r="CQ56" s="646"/>
      <c r="CR56" s="644"/>
      <c r="CS56" s="645"/>
      <c r="CT56" s="645"/>
      <c r="CU56" s="645"/>
      <c r="CV56" s="646"/>
      <c r="CW56" s="644"/>
      <c r="CX56" s="645"/>
      <c r="CY56" s="645"/>
      <c r="CZ56" s="645"/>
      <c r="DA56" s="646"/>
      <c r="DB56" s="644"/>
      <c r="DC56" s="645"/>
      <c r="DD56" s="645"/>
      <c r="DE56" s="645"/>
      <c r="DF56" s="646"/>
      <c r="DG56" s="644"/>
      <c r="DH56" s="645"/>
      <c r="DI56" s="645"/>
      <c r="DJ56" s="645"/>
      <c r="DK56" s="646"/>
      <c r="DL56" s="644"/>
      <c r="DM56" s="645"/>
      <c r="DN56" s="645"/>
      <c r="DO56" s="645"/>
      <c r="DP56" s="646"/>
      <c r="DQ56" s="644"/>
      <c r="DR56" s="645"/>
      <c r="DS56" s="645"/>
      <c r="DT56" s="645"/>
      <c r="DU56" s="646"/>
      <c r="DV56" s="667"/>
      <c r="DW56" s="668"/>
      <c r="DX56" s="668"/>
      <c r="DY56" s="668"/>
      <c r="DZ56" s="669"/>
      <c r="EA56" s="53"/>
    </row>
    <row r="57" spans="1:131" s="50" customFormat="1" ht="26.25" customHeight="1">
      <c r="A57" s="58">
        <v>30</v>
      </c>
      <c r="B57" s="667"/>
      <c r="C57" s="668"/>
      <c r="D57" s="668"/>
      <c r="E57" s="668"/>
      <c r="F57" s="668"/>
      <c r="G57" s="668"/>
      <c r="H57" s="668"/>
      <c r="I57" s="668"/>
      <c r="J57" s="668"/>
      <c r="K57" s="668"/>
      <c r="L57" s="668"/>
      <c r="M57" s="668"/>
      <c r="N57" s="668"/>
      <c r="O57" s="668"/>
      <c r="P57" s="670"/>
      <c r="Q57" s="713"/>
      <c r="R57" s="714"/>
      <c r="S57" s="714"/>
      <c r="T57" s="714"/>
      <c r="U57" s="714"/>
      <c r="V57" s="714"/>
      <c r="W57" s="714"/>
      <c r="X57" s="714"/>
      <c r="Y57" s="714"/>
      <c r="Z57" s="714"/>
      <c r="AA57" s="714"/>
      <c r="AB57" s="714"/>
      <c r="AC57" s="714"/>
      <c r="AD57" s="714"/>
      <c r="AE57" s="715"/>
      <c r="AF57" s="674"/>
      <c r="AG57" s="645"/>
      <c r="AH57" s="645"/>
      <c r="AI57" s="645"/>
      <c r="AJ57" s="675"/>
      <c r="AK57" s="716"/>
      <c r="AL57" s="714"/>
      <c r="AM57" s="714"/>
      <c r="AN57" s="714"/>
      <c r="AO57" s="714"/>
      <c r="AP57" s="714"/>
      <c r="AQ57" s="714"/>
      <c r="AR57" s="714"/>
      <c r="AS57" s="714"/>
      <c r="AT57" s="714"/>
      <c r="AU57" s="714"/>
      <c r="AV57" s="714"/>
      <c r="AW57" s="714"/>
      <c r="AX57" s="714"/>
      <c r="AY57" s="714"/>
      <c r="AZ57" s="717"/>
      <c r="BA57" s="717"/>
      <c r="BB57" s="717"/>
      <c r="BC57" s="717"/>
      <c r="BD57" s="717"/>
      <c r="BE57" s="677"/>
      <c r="BF57" s="677"/>
      <c r="BG57" s="677"/>
      <c r="BH57" s="677"/>
      <c r="BI57" s="678"/>
      <c r="BJ57" s="62"/>
      <c r="BK57" s="62"/>
      <c r="BL57" s="62"/>
      <c r="BM57" s="62"/>
      <c r="BN57" s="62"/>
      <c r="BO57" s="61"/>
      <c r="BP57" s="61"/>
      <c r="BQ57" s="58">
        <v>51</v>
      </c>
      <c r="BR57" s="86"/>
      <c r="BS57" s="667"/>
      <c r="BT57" s="668"/>
      <c r="BU57" s="668"/>
      <c r="BV57" s="668"/>
      <c r="BW57" s="668"/>
      <c r="BX57" s="668"/>
      <c r="BY57" s="668"/>
      <c r="BZ57" s="668"/>
      <c r="CA57" s="668"/>
      <c r="CB57" s="668"/>
      <c r="CC57" s="668"/>
      <c r="CD57" s="668"/>
      <c r="CE57" s="668"/>
      <c r="CF57" s="668"/>
      <c r="CG57" s="670"/>
      <c r="CH57" s="644"/>
      <c r="CI57" s="645"/>
      <c r="CJ57" s="645"/>
      <c r="CK57" s="645"/>
      <c r="CL57" s="646"/>
      <c r="CM57" s="644"/>
      <c r="CN57" s="645"/>
      <c r="CO57" s="645"/>
      <c r="CP57" s="645"/>
      <c r="CQ57" s="646"/>
      <c r="CR57" s="644"/>
      <c r="CS57" s="645"/>
      <c r="CT57" s="645"/>
      <c r="CU57" s="645"/>
      <c r="CV57" s="646"/>
      <c r="CW57" s="644"/>
      <c r="CX57" s="645"/>
      <c r="CY57" s="645"/>
      <c r="CZ57" s="645"/>
      <c r="DA57" s="646"/>
      <c r="DB57" s="644"/>
      <c r="DC57" s="645"/>
      <c r="DD57" s="645"/>
      <c r="DE57" s="645"/>
      <c r="DF57" s="646"/>
      <c r="DG57" s="644"/>
      <c r="DH57" s="645"/>
      <c r="DI57" s="645"/>
      <c r="DJ57" s="645"/>
      <c r="DK57" s="646"/>
      <c r="DL57" s="644"/>
      <c r="DM57" s="645"/>
      <c r="DN57" s="645"/>
      <c r="DO57" s="645"/>
      <c r="DP57" s="646"/>
      <c r="DQ57" s="644"/>
      <c r="DR57" s="645"/>
      <c r="DS57" s="645"/>
      <c r="DT57" s="645"/>
      <c r="DU57" s="646"/>
      <c r="DV57" s="667"/>
      <c r="DW57" s="668"/>
      <c r="DX57" s="668"/>
      <c r="DY57" s="668"/>
      <c r="DZ57" s="669"/>
      <c r="EA57" s="53"/>
    </row>
    <row r="58" spans="1:131" s="50" customFormat="1" ht="26.25" customHeight="1">
      <c r="A58" s="58">
        <v>31</v>
      </c>
      <c r="B58" s="667"/>
      <c r="C58" s="668"/>
      <c r="D58" s="668"/>
      <c r="E58" s="668"/>
      <c r="F58" s="668"/>
      <c r="G58" s="668"/>
      <c r="H58" s="668"/>
      <c r="I58" s="668"/>
      <c r="J58" s="668"/>
      <c r="K58" s="668"/>
      <c r="L58" s="668"/>
      <c r="M58" s="668"/>
      <c r="N58" s="668"/>
      <c r="O58" s="668"/>
      <c r="P58" s="670"/>
      <c r="Q58" s="713"/>
      <c r="R58" s="714"/>
      <c r="S58" s="714"/>
      <c r="T58" s="714"/>
      <c r="U58" s="714"/>
      <c r="V58" s="714"/>
      <c r="W58" s="714"/>
      <c r="X58" s="714"/>
      <c r="Y58" s="714"/>
      <c r="Z58" s="714"/>
      <c r="AA58" s="714"/>
      <c r="AB58" s="714"/>
      <c r="AC58" s="714"/>
      <c r="AD58" s="714"/>
      <c r="AE58" s="715"/>
      <c r="AF58" s="674"/>
      <c r="AG58" s="645"/>
      <c r="AH58" s="645"/>
      <c r="AI58" s="645"/>
      <c r="AJ58" s="675"/>
      <c r="AK58" s="716"/>
      <c r="AL58" s="714"/>
      <c r="AM58" s="714"/>
      <c r="AN58" s="714"/>
      <c r="AO58" s="714"/>
      <c r="AP58" s="714"/>
      <c r="AQ58" s="714"/>
      <c r="AR58" s="714"/>
      <c r="AS58" s="714"/>
      <c r="AT58" s="714"/>
      <c r="AU58" s="714"/>
      <c r="AV58" s="714"/>
      <c r="AW58" s="714"/>
      <c r="AX58" s="714"/>
      <c r="AY58" s="714"/>
      <c r="AZ58" s="717"/>
      <c r="BA58" s="717"/>
      <c r="BB58" s="717"/>
      <c r="BC58" s="717"/>
      <c r="BD58" s="717"/>
      <c r="BE58" s="677"/>
      <c r="BF58" s="677"/>
      <c r="BG58" s="677"/>
      <c r="BH58" s="677"/>
      <c r="BI58" s="678"/>
      <c r="BJ58" s="62"/>
      <c r="BK58" s="62"/>
      <c r="BL58" s="62"/>
      <c r="BM58" s="62"/>
      <c r="BN58" s="62"/>
      <c r="BO58" s="61"/>
      <c r="BP58" s="61"/>
      <c r="BQ58" s="58">
        <v>52</v>
      </c>
      <c r="BR58" s="86"/>
      <c r="BS58" s="667"/>
      <c r="BT58" s="668"/>
      <c r="BU58" s="668"/>
      <c r="BV58" s="668"/>
      <c r="BW58" s="668"/>
      <c r="BX58" s="668"/>
      <c r="BY58" s="668"/>
      <c r="BZ58" s="668"/>
      <c r="CA58" s="668"/>
      <c r="CB58" s="668"/>
      <c r="CC58" s="668"/>
      <c r="CD58" s="668"/>
      <c r="CE58" s="668"/>
      <c r="CF58" s="668"/>
      <c r="CG58" s="670"/>
      <c r="CH58" s="644"/>
      <c r="CI58" s="645"/>
      <c r="CJ58" s="645"/>
      <c r="CK58" s="645"/>
      <c r="CL58" s="646"/>
      <c r="CM58" s="644"/>
      <c r="CN58" s="645"/>
      <c r="CO58" s="645"/>
      <c r="CP58" s="645"/>
      <c r="CQ58" s="646"/>
      <c r="CR58" s="644"/>
      <c r="CS58" s="645"/>
      <c r="CT58" s="645"/>
      <c r="CU58" s="645"/>
      <c r="CV58" s="646"/>
      <c r="CW58" s="644"/>
      <c r="CX58" s="645"/>
      <c r="CY58" s="645"/>
      <c r="CZ58" s="645"/>
      <c r="DA58" s="646"/>
      <c r="DB58" s="644"/>
      <c r="DC58" s="645"/>
      <c r="DD58" s="645"/>
      <c r="DE58" s="645"/>
      <c r="DF58" s="646"/>
      <c r="DG58" s="644"/>
      <c r="DH58" s="645"/>
      <c r="DI58" s="645"/>
      <c r="DJ58" s="645"/>
      <c r="DK58" s="646"/>
      <c r="DL58" s="644"/>
      <c r="DM58" s="645"/>
      <c r="DN58" s="645"/>
      <c r="DO58" s="645"/>
      <c r="DP58" s="646"/>
      <c r="DQ58" s="644"/>
      <c r="DR58" s="645"/>
      <c r="DS58" s="645"/>
      <c r="DT58" s="645"/>
      <c r="DU58" s="646"/>
      <c r="DV58" s="667"/>
      <c r="DW58" s="668"/>
      <c r="DX58" s="668"/>
      <c r="DY58" s="668"/>
      <c r="DZ58" s="669"/>
      <c r="EA58" s="53"/>
    </row>
    <row r="59" spans="1:131" s="50" customFormat="1" ht="26.25" customHeight="1">
      <c r="A59" s="58">
        <v>32</v>
      </c>
      <c r="B59" s="667"/>
      <c r="C59" s="668"/>
      <c r="D59" s="668"/>
      <c r="E59" s="668"/>
      <c r="F59" s="668"/>
      <c r="G59" s="668"/>
      <c r="H59" s="668"/>
      <c r="I59" s="668"/>
      <c r="J59" s="668"/>
      <c r="K59" s="668"/>
      <c r="L59" s="668"/>
      <c r="M59" s="668"/>
      <c r="N59" s="668"/>
      <c r="O59" s="668"/>
      <c r="P59" s="670"/>
      <c r="Q59" s="713"/>
      <c r="R59" s="714"/>
      <c r="S59" s="714"/>
      <c r="T59" s="714"/>
      <c r="U59" s="714"/>
      <c r="V59" s="714"/>
      <c r="W59" s="714"/>
      <c r="X59" s="714"/>
      <c r="Y59" s="714"/>
      <c r="Z59" s="714"/>
      <c r="AA59" s="714"/>
      <c r="AB59" s="714"/>
      <c r="AC59" s="714"/>
      <c r="AD59" s="714"/>
      <c r="AE59" s="715"/>
      <c r="AF59" s="674"/>
      <c r="AG59" s="645"/>
      <c r="AH59" s="645"/>
      <c r="AI59" s="645"/>
      <c r="AJ59" s="675"/>
      <c r="AK59" s="716"/>
      <c r="AL59" s="714"/>
      <c r="AM59" s="714"/>
      <c r="AN59" s="714"/>
      <c r="AO59" s="714"/>
      <c r="AP59" s="714"/>
      <c r="AQ59" s="714"/>
      <c r="AR59" s="714"/>
      <c r="AS59" s="714"/>
      <c r="AT59" s="714"/>
      <c r="AU59" s="714"/>
      <c r="AV59" s="714"/>
      <c r="AW59" s="714"/>
      <c r="AX59" s="714"/>
      <c r="AY59" s="714"/>
      <c r="AZ59" s="717"/>
      <c r="BA59" s="717"/>
      <c r="BB59" s="717"/>
      <c r="BC59" s="717"/>
      <c r="BD59" s="717"/>
      <c r="BE59" s="677"/>
      <c r="BF59" s="677"/>
      <c r="BG59" s="677"/>
      <c r="BH59" s="677"/>
      <c r="BI59" s="678"/>
      <c r="BJ59" s="62"/>
      <c r="BK59" s="62"/>
      <c r="BL59" s="62"/>
      <c r="BM59" s="62"/>
      <c r="BN59" s="62"/>
      <c r="BO59" s="61"/>
      <c r="BP59" s="61"/>
      <c r="BQ59" s="58">
        <v>53</v>
      </c>
      <c r="BR59" s="86"/>
      <c r="BS59" s="667"/>
      <c r="BT59" s="668"/>
      <c r="BU59" s="668"/>
      <c r="BV59" s="668"/>
      <c r="BW59" s="668"/>
      <c r="BX59" s="668"/>
      <c r="BY59" s="668"/>
      <c r="BZ59" s="668"/>
      <c r="CA59" s="668"/>
      <c r="CB59" s="668"/>
      <c r="CC59" s="668"/>
      <c r="CD59" s="668"/>
      <c r="CE59" s="668"/>
      <c r="CF59" s="668"/>
      <c r="CG59" s="670"/>
      <c r="CH59" s="644"/>
      <c r="CI59" s="645"/>
      <c r="CJ59" s="645"/>
      <c r="CK59" s="645"/>
      <c r="CL59" s="646"/>
      <c r="CM59" s="644"/>
      <c r="CN59" s="645"/>
      <c r="CO59" s="645"/>
      <c r="CP59" s="645"/>
      <c r="CQ59" s="646"/>
      <c r="CR59" s="644"/>
      <c r="CS59" s="645"/>
      <c r="CT59" s="645"/>
      <c r="CU59" s="645"/>
      <c r="CV59" s="646"/>
      <c r="CW59" s="644"/>
      <c r="CX59" s="645"/>
      <c r="CY59" s="645"/>
      <c r="CZ59" s="645"/>
      <c r="DA59" s="646"/>
      <c r="DB59" s="644"/>
      <c r="DC59" s="645"/>
      <c r="DD59" s="645"/>
      <c r="DE59" s="645"/>
      <c r="DF59" s="646"/>
      <c r="DG59" s="644"/>
      <c r="DH59" s="645"/>
      <c r="DI59" s="645"/>
      <c r="DJ59" s="645"/>
      <c r="DK59" s="646"/>
      <c r="DL59" s="644"/>
      <c r="DM59" s="645"/>
      <c r="DN59" s="645"/>
      <c r="DO59" s="645"/>
      <c r="DP59" s="646"/>
      <c r="DQ59" s="644"/>
      <c r="DR59" s="645"/>
      <c r="DS59" s="645"/>
      <c r="DT59" s="645"/>
      <c r="DU59" s="646"/>
      <c r="DV59" s="667"/>
      <c r="DW59" s="668"/>
      <c r="DX59" s="668"/>
      <c r="DY59" s="668"/>
      <c r="DZ59" s="669"/>
      <c r="EA59" s="53"/>
    </row>
    <row r="60" spans="1:131" s="50" customFormat="1" ht="26.25" customHeight="1">
      <c r="A60" s="58">
        <v>33</v>
      </c>
      <c r="B60" s="667"/>
      <c r="C60" s="668"/>
      <c r="D60" s="668"/>
      <c r="E60" s="668"/>
      <c r="F60" s="668"/>
      <c r="G60" s="668"/>
      <c r="H60" s="668"/>
      <c r="I60" s="668"/>
      <c r="J60" s="668"/>
      <c r="K60" s="668"/>
      <c r="L60" s="668"/>
      <c r="M60" s="668"/>
      <c r="N60" s="668"/>
      <c r="O60" s="668"/>
      <c r="P60" s="670"/>
      <c r="Q60" s="713"/>
      <c r="R60" s="714"/>
      <c r="S60" s="714"/>
      <c r="T60" s="714"/>
      <c r="U60" s="714"/>
      <c r="V60" s="714"/>
      <c r="W60" s="714"/>
      <c r="X60" s="714"/>
      <c r="Y60" s="714"/>
      <c r="Z60" s="714"/>
      <c r="AA60" s="714"/>
      <c r="AB60" s="714"/>
      <c r="AC60" s="714"/>
      <c r="AD60" s="714"/>
      <c r="AE60" s="715"/>
      <c r="AF60" s="674"/>
      <c r="AG60" s="645"/>
      <c r="AH60" s="645"/>
      <c r="AI60" s="645"/>
      <c r="AJ60" s="675"/>
      <c r="AK60" s="716"/>
      <c r="AL60" s="714"/>
      <c r="AM60" s="714"/>
      <c r="AN60" s="714"/>
      <c r="AO60" s="714"/>
      <c r="AP60" s="714"/>
      <c r="AQ60" s="714"/>
      <c r="AR60" s="714"/>
      <c r="AS60" s="714"/>
      <c r="AT60" s="714"/>
      <c r="AU60" s="714"/>
      <c r="AV60" s="714"/>
      <c r="AW60" s="714"/>
      <c r="AX60" s="714"/>
      <c r="AY60" s="714"/>
      <c r="AZ60" s="717"/>
      <c r="BA60" s="717"/>
      <c r="BB60" s="717"/>
      <c r="BC60" s="717"/>
      <c r="BD60" s="717"/>
      <c r="BE60" s="677"/>
      <c r="BF60" s="677"/>
      <c r="BG60" s="677"/>
      <c r="BH60" s="677"/>
      <c r="BI60" s="678"/>
      <c r="BJ60" s="62"/>
      <c r="BK60" s="62"/>
      <c r="BL60" s="62"/>
      <c r="BM60" s="62"/>
      <c r="BN60" s="62"/>
      <c r="BO60" s="61"/>
      <c r="BP60" s="61"/>
      <c r="BQ60" s="58">
        <v>54</v>
      </c>
      <c r="BR60" s="86"/>
      <c r="BS60" s="667"/>
      <c r="BT60" s="668"/>
      <c r="BU60" s="668"/>
      <c r="BV60" s="668"/>
      <c r="BW60" s="668"/>
      <c r="BX60" s="668"/>
      <c r="BY60" s="668"/>
      <c r="BZ60" s="668"/>
      <c r="CA60" s="668"/>
      <c r="CB60" s="668"/>
      <c r="CC60" s="668"/>
      <c r="CD60" s="668"/>
      <c r="CE60" s="668"/>
      <c r="CF60" s="668"/>
      <c r="CG60" s="670"/>
      <c r="CH60" s="644"/>
      <c r="CI60" s="645"/>
      <c r="CJ60" s="645"/>
      <c r="CK60" s="645"/>
      <c r="CL60" s="646"/>
      <c r="CM60" s="644"/>
      <c r="CN60" s="645"/>
      <c r="CO60" s="645"/>
      <c r="CP60" s="645"/>
      <c r="CQ60" s="646"/>
      <c r="CR60" s="644"/>
      <c r="CS60" s="645"/>
      <c r="CT60" s="645"/>
      <c r="CU60" s="645"/>
      <c r="CV60" s="646"/>
      <c r="CW60" s="644"/>
      <c r="CX60" s="645"/>
      <c r="CY60" s="645"/>
      <c r="CZ60" s="645"/>
      <c r="DA60" s="646"/>
      <c r="DB60" s="644"/>
      <c r="DC60" s="645"/>
      <c r="DD60" s="645"/>
      <c r="DE60" s="645"/>
      <c r="DF60" s="646"/>
      <c r="DG60" s="644"/>
      <c r="DH60" s="645"/>
      <c r="DI60" s="645"/>
      <c r="DJ60" s="645"/>
      <c r="DK60" s="646"/>
      <c r="DL60" s="644"/>
      <c r="DM60" s="645"/>
      <c r="DN60" s="645"/>
      <c r="DO60" s="645"/>
      <c r="DP60" s="646"/>
      <c r="DQ60" s="644"/>
      <c r="DR60" s="645"/>
      <c r="DS60" s="645"/>
      <c r="DT60" s="645"/>
      <c r="DU60" s="646"/>
      <c r="DV60" s="667"/>
      <c r="DW60" s="668"/>
      <c r="DX60" s="668"/>
      <c r="DY60" s="668"/>
      <c r="DZ60" s="669"/>
      <c r="EA60" s="53"/>
    </row>
    <row r="61" spans="1:131" s="50" customFormat="1" ht="26.25" customHeight="1">
      <c r="A61" s="58">
        <v>34</v>
      </c>
      <c r="B61" s="667"/>
      <c r="C61" s="668"/>
      <c r="D61" s="668"/>
      <c r="E61" s="668"/>
      <c r="F61" s="668"/>
      <c r="G61" s="668"/>
      <c r="H61" s="668"/>
      <c r="I61" s="668"/>
      <c r="J61" s="668"/>
      <c r="K61" s="668"/>
      <c r="L61" s="668"/>
      <c r="M61" s="668"/>
      <c r="N61" s="668"/>
      <c r="O61" s="668"/>
      <c r="P61" s="670"/>
      <c r="Q61" s="713"/>
      <c r="R61" s="714"/>
      <c r="S61" s="714"/>
      <c r="T61" s="714"/>
      <c r="U61" s="714"/>
      <c r="V61" s="714"/>
      <c r="W61" s="714"/>
      <c r="X61" s="714"/>
      <c r="Y61" s="714"/>
      <c r="Z61" s="714"/>
      <c r="AA61" s="714"/>
      <c r="AB61" s="714"/>
      <c r="AC61" s="714"/>
      <c r="AD61" s="714"/>
      <c r="AE61" s="715"/>
      <c r="AF61" s="674"/>
      <c r="AG61" s="645"/>
      <c r="AH61" s="645"/>
      <c r="AI61" s="645"/>
      <c r="AJ61" s="675"/>
      <c r="AK61" s="716"/>
      <c r="AL61" s="714"/>
      <c r="AM61" s="714"/>
      <c r="AN61" s="714"/>
      <c r="AO61" s="714"/>
      <c r="AP61" s="714"/>
      <c r="AQ61" s="714"/>
      <c r="AR61" s="714"/>
      <c r="AS61" s="714"/>
      <c r="AT61" s="714"/>
      <c r="AU61" s="714"/>
      <c r="AV61" s="714"/>
      <c r="AW61" s="714"/>
      <c r="AX61" s="714"/>
      <c r="AY61" s="714"/>
      <c r="AZ61" s="717"/>
      <c r="BA61" s="717"/>
      <c r="BB61" s="717"/>
      <c r="BC61" s="717"/>
      <c r="BD61" s="717"/>
      <c r="BE61" s="677"/>
      <c r="BF61" s="677"/>
      <c r="BG61" s="677"/>
      <c r="BH61" s="677"/>
      <c r="BI61" s="678"/>
      <c r="BJ61" s="62"/>
      <c r="BK61" s="62"/>
      <c r="BL61" s="62"/>
      <c r="BM61" s="62"/>
      <c r="BN61" s="62"/>
      <c r="BO61" s="61"/>
      <c r="BP61" s="61"/>
      <c r="BQ61" s="58">
        <v>55</v>
      </c>
      <c r="BR61" s="86"/>
      <c r="BS61" s="667"/>
      <c r="BT61" s="668"/>
      <c r="BU61" s="668"/>
      <c r="BV61" s="668"/>
      <c r="BW61" s="668"/>
      <c r="BX61" s="668"/>
      <c r="BY61" s="668"/>
      <c r="BZ61" s="668"/>
      <c r="CA61" s="668"/>
      <c r="CB61" s="668"/>
      <c r="CC61" s="668"/>
      <c r="CD61" s="668"/>
      <c r="CE61" s="668"/>
      <c r="CF61" s="668"/>
      <c r="CG61" s="670"/>
      <c r="CH61" s="644"/>
      <c r="CI61" s="645"/>
      <c r="CJ61" s="645"/>
      <c r="CK61" s="645"/>
      <c r="CL61" s="646"/>
      <c r="CM61" s="644"/>
      <c r="CN61" s="645"/>
      <c r="CO61" s="645"/>
      <c r="CP61" s="645"/>
      <c r="CQ61" s="646"/>
      <c r="CR61" s="644"/>
      <c r="CS61" s="645"/>
      <c r="CT61" s="645"/>
      <c r="CU61" s="645"/>
      <c r="CV61" s="646"/>
      <c r="CW61" s="644"/>
      <c r="CX61" s="645"/>
      <c r="CY61" s="645"/>
      <c r="CZ61" s="645"/>
      <c r="DA61" s="646"/>
      <c r="DB61" s="644"/>
      <c r="DC61" s="645"/>
      <c r="DD61" s="645"/>
      <c r="DE61" s="645"/>
      <c r="DF61" s="646"/>
      <c r="DG61" s="644"/>
      <c r="DH61" s="645"/>
      <c r="DI61" s="645"/>
      <c r="DJ61" s="645"/>
      <c r="DK61" s="646"/>
      <c r="DL61" s="644"/>
      <c r="DM61" s="645"/>
      <c r="DN61" s="645"/>
      <c r="DO61" s="645"/>
      <c r="DP61" s="646"/>
      <c r="DQ61" s="644"/>
      <c r="DR61" s="645"/>
      <c r="DS61" s="645"/>
      <c r="DT61" s="645"/>
      <c r="DU61" s="646"/>
      <c r="DV61" s="667"/>
      <c r="DW61" s="668"/>
      <c r="DX61" s="668"/>
      <c r="DY61" s="668"/>
      <c r="DZ61" s="669"/>
      <c r="EA61" s="53"/>
    </row>
    <row r="62" spans="1:131" s="50" customFormat="1" ht="26.25" customHeight="1">
      <c r="A62" s="58">
        <v>35</v>
      </c>
      <c r="B62" s="667"/>
      <c r="C62" s="668"/>
      <c r="D62" s="668"/>
      <c r="E62" s="668"/>
      <c r="F62" s="668"/>
      <c r="G62" s="668"/>
      <c r="H62" s="668"/>
      <c r="I62" s="668"/>
      <c r="J62" s="668"/>
      <c r="K62" s="668"/>
      <c r="L62" s="668"/>
      <c r="M62" s="668"/>
      <c r="N62" s="668"/>
      <c r="O62" s="668"/>
      <c r="P62" s="670"/>
      <c r="Q62" s="713"/>
      <c r="R62" s="714"/>
      <c r="S62" s="714"/>
      <c r="T62" s="714"/>
      <c r="U62" s="714"/>
      <c r="V62" s="714"/>
      <c r="W62" s="714"/>
      <c r="X62" s="714"/>
      <c r="Y62" s="714"/>
      <c r="Z62" s="714"/>
      <c r="AA62" s="714"/>
      <c r="AB62" s="714"/>
      <c r="AC62" s="714"/>
      <c r="AD62" s="714"/>
      <c r="AE62" s="715"/>
      <c r="AF62" s="674"/>
      <c r="AG62" s="645"/>
      <c r="AH62" s="645"/>
      <c r="AI62" s="645"/>
      <c r="AJ62" s="675"/>
      <c r="AK62" s="716"/>
      <c r="AL62" s="714"/>
      <c r="AM62" s="714"/>
      <c r="AN62" s="714"/>
      <c r="AO62" s="714"/>
      <c r="AP62" s="714"/>
      <c r="AQ62" s="714"/>
      <c r="AR62" s="714"/>
      <c r="AS62" s="714"/>
      <c r="AT62" s="714"/>
      <c r="AU62" s="714"/>
      <c r="AV62" s="714"/>
      <c r="AW62" s="714"/>
      <c r="AX62" s="714"/>
      <c r="AY62" s="714"/>
      <c r="AZ62" s="717"/>
      <c r="BA62" s="717"/>
      <c r="BB62" s="717"/>
      <c r="BC62" s="717"/>
      <c r="BD62" s="717"/>
      <c r="BE62" s="677"/>
      <c r="BF62" s="677"/>
      <c r="BG62" s="677"/>
      <c r="BH62" s="677"/>
      <c r="BI62" s="678"/>
      <c r="BJ62" s="718" t="s">
        <v>247</v>
      </c>
      <c r="BK62" s="700"/>
      <c r="BL62" s="700"/>
      <c r="BM62" s="700"/>
      <c r="BN62" s="701"/>
      <c r="BO62" s="61"/>
      <c r="BP62" s="61"/>
      <c r="BQ62" s="58">
        <v>56</v>
      </c>
      <c r="BR62" s="86"/>
      <c r="BS62" s="667"/>
      <c r="BT62" s="668"/>
      <c r="BU62" s="668"/>
      <c r="BV62" s="668"/>
      <c r="BW62" s="668"/>
      <c r="BX62" s="668"/>
      <c r="BY62" s="668"/>
      <c r="BZ62" s="668"/>
      <c r="CA62" s="668"/>
      <c r="CB62" s="668"/>
      <c r="CC62" s="668"/>
      <c r="CD62" s="668"/>
      <c r="CE62" s="668"/>
      <c r="CF62" s="668"/>
      <c r="CG62" s="670"/>
      <c r="CH62" s="644"/>
      <c r="CI62" s="645"/>
      <c r="CJ62" s="645"/>
      <c r="CK62" s="645"/>
      <c r="CL62" s="646"/>
      <c r="CM62" s="644"/>
      <c r="CN62" s="645"/>
      <c r="CO62" s="645"/>
      <c r="CP62" s="645"/>
      <c r="CQ62" s="646"/>
      <c r="CR62" s="644"/>
      <c r="CS62" s="645"/>
      <c r="CT62" s="645"/>
      <c r="CU62" s="645"/>
      <c r="CV62" s="646"/>
      <c r="CW62" s="644"/>
      <c r="CX62" s="645"/>
      <c r="CY62" s="645"/>
      <c r="CZ62" s="645"/>
      <c r="DA62" s="646"/>
      <c r="DB62" s="644"/>
      <c r="DC62" s="645"/>
      <c r="DD62" s="645"/>
      <c r="DE62" s="645"/>
      <c r="DF62" s="646"/>
      <c r="DG62" s="644"/>
      <c r="DH62" s="645"/>
      <c r="DI62" s="645"/>
      <c r="DJ62" s="645"/>
      <c r="DK62" s="646"/>
      <c r="DL62" s="644"/>
      <c r="DM62" s="645"/>
      <c r="DN62" s="645"/>
      <c r="DO62" s="645"/>
      <c r="DP62" s="646"/>
      <c r="DQ62" s="644"/>
      <c r="DR62" s="645"/>
      <c r="DS62" s="645"/>
      <c r="DT62" s="645"/>
      <c r="DU62" s="646"/>
      <c r="DV62" s="667"/>
      <c r="DW62" s="668"/>
      <c r="DX62" s="668"/>
      <c r="DY62" s="668"/>
      <c r="DZ62" s="669"/>
      <c r="EA62" s="53"/>
    </row>
    <row r="63" spans="1:131" s="50" customFormat="1" ht="26.25" customHeight="1">
      <c r="A63" s="59" t="s">
        <v>419</v>
      </c>
      <c r="B63" s="679" t="s">
        <v>437</v>
      </c>
      <c r="C63" s="680"/>
      <c r="D63" s="680"/>
      <c r="E63" s="680"/>
      <c r="F63" s="680"/>
      <c r="G63" s="680"/>
      <c r="H63" s="680"/>
      <c r="I63" s="680"/>
      <c r="J63" s="680"/>
      <c r="K63" s="680"/>
      <c r="L63" s="680"/>
      <c r="M63" s="680"/>
      <c r="N63" s="680"/>
      <c r="O63" s="680"/>
      <c r="P63" s="681"/>
      <c r="Q63" s="719"/>
      <c r="R63" s="688"/>
      <c r="S63" s="688"/>
      <c r="T63" s="688"/>
      <c r="U63" s="688"/>
      <c r="V63" s="688"/>
      <c r="W63" s="688"/>
      <c r="X63" s="688"/>
      <c r="Y63" s="688"/>
      <c r="Z63" s="688"/>
      <c r="AA63" s="688"/>
      <c r="AB63" s="688"/>
      <c r="AC63" s="688"/>
      <c r="AD63" s="688"/>
      <c r="AE63" s="720"/>
      <c r="AF63" s="685">
        <v>-88</v>
      </c>
      <c r="AG63" s="683"/>
      <c r="AH63" s="683"/>
      <c r="AI63" s="683"/>
      <c r="AJ63" s="686"/>
      <c r="AK63" s="687"/>
      <c r="AL63" s="688"/>
      <c r="AM63" s="688"/>
      <c r="AN63" s="688"/>
      <c r="AO63" s="688"/>
      <c r="AP63" s="683">
        <v>19969</v>
      </c>
      <c r="AQ63" s="683"/>
      <c r="AR63" s="683"/>
      <c r="AS63" s="683"/>
      <c r="AT63" s="683"/>
      <c r="AU63" s="683">
        <v>11892</v>
      </c>
      <c r="AV63" s="683"/>
      <c r="AW63" s="683"/>
      <c r="AX63" s="683"/>
      <c r="AY63" s="683"/>
      <c r="AZ63" s="721"/>
      <c r="BA63" s="721"/>
      <c r="BB63" s="721"/>
      <c r="BC63" s="721"/>
      <c r="BD63" s="721"/>
      <c r="BE63" s="689"/>
      <c r="BF63" s="689"/>
      <c r="BG63" s="689"/>
      <c r="BH63" s="689"/>
      <c r="BI63" s="690"/>
      <c r="BJ63" s="691" t="s">
        <v>144</v>
      </c>
      <c r="BK63" s="692"/>
      <c r="BL63" s="692"/>
      <c r="BM63" s="692"/>
      <c r="BN63" s="693"/>
      <c r="BO63" s="61"/>
      <c r="BP63" s="61"/>
      <c r="BQ63" s="58">
        <v>57</v>
      </c>
      <c r="BR63" s="86"/>
      <c r="BS63" s="667"/>
      <c r="BT63" s="668"/>
      <c r="BU63" s="668"/>
      <c r="BV63" s="668"/>
      <c r="BW63" s="668"/>
      <c r="BX63" s="668"/>
      <c r="BY63" s="668"/>
      <c r="BZ63" s="668"/>
      <c r="CA63" s="668"/>
      <c r="CB63" s="668"/>
      <c r="CC63" s="668"/>
      <c r="CD63" s="668"/>
      <c r="CE63" s="668"/>
      <c r="CF63" s="668"/>
      <c r="CG63" s="670"/>
      <c r="CH63" s="644"/>
      <c r="CI63" s="645"/>
      <c r="CJ63" s="645"/>
      <c r="CK63" s="645"/>
      <c r="CL63" s="646"/>
      <c r="CM63" s="644"/>
      <c r="CN63" s="645"/>
      <c r="CO63" s="645"/>
      <c r="CP63" s="645"/>
      <c r="CQ63" s="646"/>
      <c r="CR63" s="644"/>
      <c r="CS63" s="645"/>
      <c r="CT63" s="645"/>
      <c r="CU63" s="645"/>
      <c r="CV63" s="646"/>
      <c r="CW63" s="644"/>
      <c r="CX63" s="645"/>
      <c r="CY63" s="645"/>
      <c r="CZ63" s="645"/>
      <c r="DA63" s="646"/>
      <c r="DB63" s="644"/>
      <c r="DC63" s="645"/>
      <c r="DD63" s="645"/>
      <c r="DE63" s="645"/>
      <c r="DF63" s="646"/>
      <c r="DG63" s="644"/>
      <c r="DH63" s="645"/>
      <c r="DI63" s="645"/>
      <c r="DJ63" s="645"/>
      <c r="DK63" s="646"/>
      <c r="DL63" s="644"/>
      <c r="DM63" s="645"/>
      <c r="DN63" s="645"/>
      <c r="DO63" s="645"/>
      <c r="DP63" s="646"/>
      <c r="DQ63" s="644"/>
      <c r="DR63" s="645"/>
      <c r="DS63" s="645"/>
      <c r="DT63" s="645"/>
      <c r="DU63" s="646"/>
      <c r="DV63" s="667"/>
      <c r="DW63" s="668"/>
      <c r="DX63" s="668"/>
      <c r="DY63" s="668"/>
      <c r="DZ63" s="669"/>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67"/>
      <c r="BT64" s="668"/>
      <c r="BU64" s="668"/>
      <c r="BV64" s="668"/>
      <c r="BW64" s="668"/>
      <c r="BX64" s="668"/>
      <c r="BY64" s="668"/>
      <c r="BZ64" s="668"/>
      <c r="CA64" s="668"/>
      <c r="CB64" s="668"/>
      <c r="CC64" s="668"/>
      <c r="CD64" s="668"/>
      <c r="CE64" s="668"/>
      <c r="CF64" s="668"/>
      <c r="CG64" s="670"/>
      <c r="CH64" s="644"/>
      <c r="CI64" s="645"/>
      <c r="CJ64" s="645"/>
      <c r="CK64" s="645"/>
      <c r="CL64" s="646"/>
      <c r="CM64" s="644"/>
      <c r="CN64" s="645"/>
      <c r="CO64" s="645"/>
      <c r="CP64" s="645"/>
      <c r="CQ64" s="646"/>
      <c r="CR64" s="644"/>
      <c r="CS64" s="645"/>
      <c r="CT64" s="645"/>
      <c r="CU64" s="645"/>
      <c r="CV64" s="646"/>
      <c r="CW64" s="644"/>
      <c r="CX64" s="645"/>
      <c r="CY64" s="645"/>
      <c r="CZ64" s="645"/>
      <c r="DA64" s="646"/>
      <c r="DB64" s="644"/>
      <c r="DC64" s="645"/>
      <c r="DD64" s="645"/>
      <c r="DE64" s="645"/>
      <c r="DF64" s="646"/>
      <c r="DG64" s="644"/>
      <c r="DH64" s="645"/>
      <c r="DI64" s="645"/>
      <c r="DJ64" s="645"/>
      <c r="DK64" s="646"/>
      <c r="DL64" s="644"/>
      <c r="DM64" s="645"/>
      <c r="DN64" s="645"/>
      <c r="DO64" s="645"/>
      <c r="DP64" s="646"/>
      <c r="DQ64" s="644"/>
      <c r="DR64" s="645"/>
      <c r="DS64" s="645"/>
      <c r="DT64" s="645"/>
      <c r="DU64" s="646"/>
      <c r="DV64" s="667"/>
      <c r="DW64" s="668"/>
      <c r="DX64" s="668"/>
      <c r="DY64" s="668"/>
      <c r="DZ64" s="669"/>
      <c r="EA64" s="53"/>
    </row>
    <row r="65" spans="1:131" s="50" customFormat="1" ht="26.25" customHeight="1">
      <c r="A65" s="62" t="s">
        <v>438</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67"/>
      <c r="BT65" s="668"/>
      <c r="BU65" s="668"/>
      <c r="BV65" s="668"/>
      <c r="BW65" s="668"/>
      <c r="BX65" s="668"/>
      <c r="BY65" s="668"/>
      <c r="BZ65" s="668"/>
      <c r="CA65" s="668"/>
      <c r="CB65" s="668"/>
      <c r="CC65" s="668"/>
      <c r="CD65" s="668"/>
      <c r="CE65" s="668"/>
      <c r="CF65" s="668"/>
      <c r="CG65" s="670"/>
      <c r="CH65" s="644"/>
      <c r="CI65" s="645"/>
      <c r="CJ65" s="645"/>
      <c r="CK65" s="645"/>
      <c r="CL65" s="646"/>
      <c r="CM65" s="644"/>
      <c r="CN65" s="645"/>
      <c r="CO65" s="645"/>
      <c r="CP65" s="645"/>
      <c r="CQ65" s="646"/>
      <c r="CR65" s="644"/>
      <c r="CS65" s="645"/>
      <c r="CT65" s="645"/>
      <c r="CU65" s="645"/>
      <c r="CV65" s="646"/>
      <c r="CW65" s="644"/>
      <c r="CX65" s="645"/>
      <c r="CY65" s="645"/>
      <c r="CZ65" s="645"/>
      <c r="DA65" s="646"/>
      <c r="DB65" s="644"/>
      <c r="DC65" s="645"/>
      <c r="DD65" s="645"/>
      <c r="DE65" s="645"/>
      <c r="DF65" s="646"/>
      <c r="DG65" s="644"/>
      <c r="DH65" s="645"/>
      <c r="DI65" s="645"/>
      <c r="DJ65" s="645"/>
      <c r="DK65" s="646"/>
      <c r="DL65" s="644"/>
      <c r="DM65" s="645"/>
      <c r="DN65" s="645"/>
      <c r="DO65" s="645"/>
      <c r="DP65" s="646"/>
      <c r="DQ65" s="644"/>
      <c r="DR65" s="645"/>
      <c r="DS65" s="645"/>
      <c r="DT65" s="645"/>
      <c r="DU65" s="646"/>
      <c r="DV65" s="667"/>
      <c r="DW65" s="668"/>
      <c r="DX65" s="668"/>
      <c r="DY65" s="668"/>
      <c r="DZ65" s="669"/>
      <c r="EA65" s="53"/>
    </row>
    <row r="66" spans="1:131" s="50" customFormat="1" ht="26.25" customHeight="1">
      <c r="A66" s="899" t="s">
        <v>136</v>
      </c>
      <c r="B66" s="900"/>
      <c r="C66" s="900"/>
      <c r="D66" s="900"/>
      <c r="E66" s="900"/>
      <c r="F66" s="900"/>
      <c r="G66" s="900"/>
      <c r="H66" s="900"/>
      <c r="I66" s="900"/>
      <c r="J66" s="900"/>
      <c r="K66" s="900"/>
      <c r="L66" s="900"/>
      <c r="M66" s="900"/>
      <c r="N66" s="900"/>
      <c r="O66" s="900"/>
      <c r="P66" s="901"/>
      <c r="Q66" s="636" t="s">
        <v>252</v>
      </c>
      <c r="R66" s="637"/>
      <c r="S66" s="637"/>
      <c r="T66" s="637"/>
      <c r="U66" s="638"/>
      <c r="V66" s="636" t="s">
        <v>61</v>
      </c>
      <c r="W66" s="637"/>
      <c r="X66" s="637"/>
      <c r="Y66" s="637"/>
      <c r="Z66" s="638"/>
      <c r="AA66" s="636" t="s">
        <v>277</v>
      </c>
      <c r="AB66" s="637"/>
      <c r="AC66" s="637"/>
      <c r="AD66" s="637"/>
      <c r="AE66" s="638"/>
      <c r="AF66" s="965" t="s">
        <v>422</v>
      </c>
      <c r="AG66" s="908"/>
      <c r="AH66" s="908"/>
      <c r="AI66" s="908"/>
      <c r="AJ66" s="966"/>
      <c r="AK66" s="636" t="s">
        <v>424</v>
      </c>
      <c r="AL66" s="900"/>
      <c r="AM66" s="900"/>
      <c r="AN66" s="900"/>
      <c r="AO66" s="901"/>
      <c r="AP66" s="636" t="s">
        <v>32</v>
      </c>
      <c r="AQ66" s="637"/>
      <c r="AR66" s="637"/>
      <c r="AS66" s="637"/>
      <c r="AT66" s="638"/>
      <c r="AU66" s="636" t="s">
        <v>345</v>
      </c>
      <c r="AV66" s="637"/>
      <c r="AW66" s="637"/>
      <c r="AX66" s="637"/>
      <c r="AY66" s="638"/>
      <c r="AZ66" s="636" t="s">
        <v>410</v>
      </c>
      <c r="BA66" s="637"/>
      <c r="BB66" s="637"/>
      <c r="BC66" s="637"/>
      <c r="BD66" s="642"/>
      <c r="BE66" s="61"/>
      <c r="BF66" s="61"/>
      <c r="BG66" s="61"/>
      <c r="BH66" s="61"/>
      <c r="BI66" s="61"/>
      <c r="BJ66" s="61"/>
      <c r="BK66" s="61"/>
      <c r="BL66" s="61"/>
      <c r="BM66" s="61"/>
      <c r="BN66" s="61"/>
      <c r="BO66" s="61"/>
      <c r="BP66" s="61"/>
      <c r="BQ66" s="58">
        <v>60</v>
      </c>
      <c r="BR66" s="87"/>
      <c r="BS66" s="725"/>
      <c r="BT66" s="726"/>
      <c r="BU66" s="726"/>
      <c r="BV66" s="726"/>
      <c r="BW66" s="726"/>
      <c r="BX66" s="726"/>
      <c r="BY66" s="726"/>
      <c r="BZ66" s="726"/>
      <c r="CA66" s="726"/>
      <c r="CB66" s="726"/>
      <c r="CC66" s="726"/>
      <c r="CD66" s="726"/>
      <c r="CE66" s="726"/>
      <c r="CF66" s="726"/>
      <c r="CG66" s="728"/>
      <c r="CH66" s="722"/>
      <c r="CI66" s="723"/>
      <c r="CJ66" s="723"/>
      <c r="CK66" s="723"/>
      <c r="CL66" s="724"/>
      <c r="CM66" s="722"/>
      <c r="CN66" s="723"/>
      <c r="CO66" s="723"/>
      <c r="CP66" s="723"/>
      <c r="CQ66" s="724"/>
      <c r="CR66" s="722"/>
      <c r="CS66" s="723"/>
      <c r="CT66" s="723"/>
      <c r="CU66" s="723"/>
      <c r="CV66" s="724"/>
      <c r="CW66" s="722"/>
      <c r="CX66" s="723"/>
      <c r="CY66" s="723"/>
      <c r="CZ66" s="723"/>
      <c r="DA66" s="724"/>
      <c r="DB66" s="722"/>
      <c r="DC66" s="723"/>
      <c r="DD66" s="723"/>
      <c r="DE66" s="723"/>
      <c r="DF66" s="724"/>
      <c r="DG66" s="722"/>
      <c r="DH66" s="723"/>
      <c r="DI66" s="723"/>
      <c r="DJ66" s="723"/>
      <c r="DK66" s="724"/>
      <c r="DL66" s="722"/>
      <c r="DM66" s="723"/>
      <c r="DN66" s="723"/>
      <c r="DO66" s="723"/>
      <c r="DP66" s="724"/>
      <c r="DQ66" s="722"/>
      <c r="DR66" s="723"/>
      <c r="DS66" s="723"/>
      <c r="DT66" s="723"/>
      <c r="DU66" s="724"/>
      <c r="DV66" s="725"/>
      <c r="DW66" s="726"/>
      <c r="DX66" s="726"/>
      <c r="DY66" s="726"/>
      <c r="DZ66" s="727"/>
      <c r="EA66" s="53"/>
    </row>
    <row r="67" spans="1:131" s="50" customFormat="1" ht="26.25" customHeight="1">
      <c r="A67" s="902"/>
      <c r="B67" s="903"/>
      <c r="C67" s="903"/>
      <c r="D67" s="903"/>
      <c r="E67" s="903"/>
      <c r="F67" s="903"/>
      <c r="G67" s="903"/>
      <c r="H67" s="903"/>
      <c r="I67" s="903"/>
      <c r="J67" s="903"/>
      <c r="K67" s="903"/>
      <c r="L67" s="903"/>
      <c r="M67" s="903"/>
      <c r="N67" s="903"/>
      <c r="O67" s="903"/>
      <c r="P67" s="904"/>
      <c r="Q67" s="639"/>
      <c r="R67" s="640"/>
      <c r="S67" s="640"/>
      <c r="T67" s="640"/>
      <c r="U67" s="641"/>
      <c r="V67" s="639"/>
      <c r="W67" s="640"/>
      <c r="X67" s="640"/>
      <c r="Y67" s="640"/>
      <c r="Z67" s="641"/>
      <c r="AA67" s="639"/>
      <c r="AB67" s="640"/>
      <c r="AC67" s="640"/>
      <c r="AD67" s="640"/>
      <c r="AE67" s="641"/>
      <c r="AF67" s="967"/>
      <c r="AG67" s="911"/>
      <c r="AH67" s="911"/>
      <c r="AI67" s="911"/>
      <c r="AJ67" s="968"/>
      <c r="AK67" s="913"/>
      <c r="AL67" s="903"/>
      <c r="AM67" s="903"/>
      <c r="AN67" s="903"/>
      <c r="AO67" s="904"/>
      <c r="AP67" s="639"/>
      <c r="AQ67" s="640"/>
      <c r="AR67" s="640"/>
      <c r="AS67" s="640"/>
      <c r="AT67" s="641"/>
      <c r="AU67" s="639"/>
      <c r="AV67" s="640"/>
      <c r="AW67" s="640"/>
      <c r="AX67" s="640"/>
      <c r="AY67" s="641"/>
      <c r="AZ67" s="639"/>
      <c r="BA67" s="640"/>
      <c r="BB67" s="640"/>
      <c r="BC67" s="640"/>
      <c r="BD67" s="643"/>
      <c r="BE67" s="61"/>
      <c r="BF67" s="61"/>
      <c r="BG67" s="61"/>
      <c r="BH67" s="61"/>
      <c r="BI67" s="61"/>
      <c r="BJ67" s="61"/>
      <c r="BK67" s="61"/>
      <c r="BL67" s="61"/>
      <c r="BM67" s="61"/>
      <c r="BN67" s="61"/>
      <c r="BO67" s="61"/>
      <c r="BP67" s="61"/>
      <c r="BQ67" s="58">
        <v>61</v>
      </c>
      <c r="BR67" s="87"/>
      <c r="BS67" s="725"/>
      <c r="BT67" s="726"/>
      <c r="BU67" s="726"/>
      <c r="BV67" s="726"/>
      <c r="BW67" s="726"/>
      <c r="BX67" s="726"/>
      <c r="BY67" s="726"/>
      <c r="BZ67" s="726"/>
      <c r="CA67" s="726"/>
      <c r="CB67" s="726"/>
      <c r="CC67" s="726"/>
      <c r="CD67" s="726"/>
      <c r="CE67" s="726"/>
      <c r="CF67" s="726"/>
      <c r="CG67" s="728"/>
      <c r="CH67" s="722"/>
      <c r="CI67" s="723"/>
      <c r="CJ67" s="723"/>
      <c r="CK67" s="723"/>
      <c r="CL67" s="724"/>
      <c r="CM67" s="722"/>
      <c r="CN67" s="723"/>
      <c r="CO67" s="723"/>
      <c r="CP67" s="723"/>
      <c r="CQ67" s="724"/>
      <c r="CR67" s="722"/>
      <c r="CS67" s="723"/>
      <c r="CT67" s="723"/>
      <c r="CU67" s="723"/>
      <c r="CV67" s="724"/>
      <c r="CW67" s="722"/>
      <c r="CX67" s="723"/>
      <c r="CY67" s="723"/>
      <c r="CZ67" s="723"/>
      <c r="DA67" s="724"/>
      <c r="DB67" s="722"/>
      <c r="DC67" s="723"/>
      <c r="DD67" s="723"/>
      <c r="DE67" s="723"/>
      <c r="DF67" s="724"/>
      <c r="DG67" s="722"/>
      <c r="DH67" s="723"/>
      <c r="DI67" s="723"/>
      <c r="DJ67" s="723"/>
      <c r="DK67" s="724"/>
      <c r="DL67" s="722"/>
      <c r="DM67" s="723"/>
      <c r="DN67" s="723"/>
      <c r="DO67" s="723"/>
      <c r="DP67" s="724"/>
      <c r="DQ67" s="722"/>
      <c r="DR67" s="723"/>
      <c r="DS67" s="723"/>
      <c r="DT67" s="723"/>
      <c r="DU67" s="724"/>
      <c r="DV67" s="725"/>
      <c r="DW67" s="726"/>
      <c r="DX67" s="726"/>
      <c r="DY67" s="726"/>
      <c r="DZ67" s="727"/>
      <c r="EA67" s="53"/>
    </row>
    <row r="68" spans="1:131" s="50" customFormat="1" ht="26.25" customHeight="1">
      <c r="A68" s="57">
        <v>1</v>
      </c>
      <c r="B68" s="651" t="s">
        <v>511</v>
      </c>
      <c r="C68" s="652"/>
      <c r="D68" s="652"/>
      <c r="E68" s="652"/>
      <c r="F68" s="652"/>
      <c r="G68" s="652"/>
      <c r="H68" s="652"/>
      <c r="I68" s="652"/>
      <c r="J68" s="652"/>
      <c r="K68" s="652"/>
      <c r="L68" s="652"/>
      <c r="M68" s="652"/>
      <c r="N68" s="652"/>
      <c r="O68" s="652"/>
      <c r="P68" s="653"/>
      <c r="Q68" s="654">
        <v>10</v>
      </c>
      <c r="R68" s="655"/>
      <c r="S68" s="655"/>
      <c r="T68" s="655"/>
      <c r="U68" s="655"/>
      <c r="V68" s="655">
        <v>6</v>
      </c>
      <c r="W68" s="655"/>
      <c r="X68" s="655"/>
      <c r="Y68" s="655"/>
      <c r="Z68" s="655"/>
      <c r="AA68" s="655">
        <v>4</v>
      </c>
      <c r="AB68" s="655"/>
      <c r="AC68" s="655"/>
      <c r="AD68" s="655"/>
      <c r="AE68" s="655"/>
      <c r="AF68" s="655">
        <v>4</v>
      </c>
      <c r="AG68" s="655"/>
      <c r="AH68" s="655"/>
      <c r="AI68" s="655"/>
      <c r="AJ68" s="655"/>
      <c r="AK68" s="655" t="s">
        <v>144</v>
      </c>
      <c r="AL68" s="655"/>
      <c r="AM68" s="655"/>
      <c r="AN68" s="655"/>
      <c r="AO68" s="655"/>
      <c r="AP68" s="655" t="s">
        <v>144</v>
      </c>
      <c r="AQ68" s="655"/>
      <c r="AR68" s="655"/>
      <c r="AS68" s="655"/>
      <c r="AT68" s="655"/>
      <c r="AU68" s="655" t="s">
        <v>144</v>
      </c>
      <c r="AV68" s="655"/>
      <c r="AW68" s="655"/>
      <c r="AX68" s="655"/>
      <c r="AY68" s="655"/>
      <c r="AZ68" s="661"/>
      <c r="BA68" s="661"/>
      <c r="BB68" s="661"/>
      <c r="BC68" s="661"/>
      <c r="BD68" s="662"/>
      <c r="BE68" s="61"/>
      <c r="BF68" s="61"/>
      <c r="BG68" s="61"/>
      <c r="BH68" s="61"/>
      <c r="BI68" s="61"/>
      <c r="BJ68" s="61"/>
      <c r="BK68" s="61"/>
      <c r="BL68" s="61"/>
      <c r="BM68" s="61"/>
      <c r="BN68" s="61"/>
      <c r="BO68" s="61"/>
      <c r="BP68" s="61"/>
      <c r="BQ68" s="58">
        <v>62</v>
      </c>
      <c r="BR68" s="87"/>
      <c r="BS68" s="725"/>
      <c r="BT68" s="726"/>
      <c r="BU68" s="726"/>
      <c r="BV68" s="726"/>
      <c r="BW68" s="726"/>
      <c r="BX68" s="726"/>
      <c r="BY68" s="726"/>
      <c r="BZ68" s="726"/>
      <c r="CA68" s="726"/>
      <c r="CB68" s="726"/>
      <c r="CC68" s="726"/>
      <c r="CD68" s="726"/>
      <c r="CE68" s="726"/>
      <c r="CF68" s="726"/>
      <c r="CG68" s="728"/>
      <c r="CH68" s="722"/>
      <c r="CI68" s="723"/>
      <c r="CJ68" s="723"/>
      <c r="CK68" s="723"/>
      <c r="CL68" s="724"/>
      <c r="CM68" s="722"/>
      <c r="CN68" s="723"/>
      <c r="CO68" s="723"/>
      <c r="CP68" s="723"/>
      <c r="CQ68" s="724"/>
      <c r="CR68" s="722"/>
      <c r="CS68" s="723"/>
      <c r="CT68" s="723"/>
      <c r="CU68" s="723"/>
      <c r="CV68" s="724"/>
      <c r="CW68" s="722"/>
      <c r="CX68" s="723"/>
      <c r="CY68" s="723"/>
      <c r="CZ68" s="723"/>
      <c r="DA68" s="724"/>
      <c r="DB68" s="722"/>
      <c r="DC68" s="723"/>
      <c r="DD68" s="723"/>
      <c r="DE68" s="723"/>
      <c r="DF68" s="724"/>
      <c r="DG68" s="722"/>
      <c r="DH68" s="723"/>
      <c r="DI68" s="723"/>
      <c r="DJ68" s="723"/>
      <c r="DK68" s="724"/>
      <c r="DL68" s="722"/>
      <c r="DM68" s="723"/>
      <c r="DN68" s="723"/>
      <c r="DO68" s="723"/>
      <c r="DP68" s="724"/>
      <c r="DQ68" s="722"/>
      <c r="DR68" s="723"/>
      <c r="DS68" s="723"/>
      <c r="DT68" s="723"/>
      <c r="DU68" s="724"/>
      <c r="DV68" s="725"/>
      <c r="DW68" s="726"/>
      <c r="DX68" s="726"/>
      <c r="DY68" s="726"/>
      <c r="DZ68" s="727"/>
      <c r="EA68" s="53"/>
    </row>
    <row r="69" spans="1:131" s="50" customFormat="1" ht="26.25" customHeight="1">
      <c r="A69" s="58">
        <v>2</v>
      </c>
      <c r="B69" s="667" t="s">
        <v>516</v>
      </c>
      <c r="C69" s="668"/>
      <c r="D69" s="668"/>
      <c r="E69" s="668"/>
      <c r="F69" s="668"/>
      <c r="G69" s="668"/>
      <c r="H69" s="668"/>
      <c r="I69" s="668"/>
      <c r="J69" s="668"/>
      <c r="K69" s="668"/>
      <c r="L69" s="668"/>
      <c r="M69" s="668"/>
      <c r="N69" s="668"/>
      <c r="O69" s="668"/>
      <c r="P69" s="670"/>
      <c r="Q69" s="671">
        <v>56</v>
      </c>
      <c r="R69" s="672"/>
      <c r="S69" s="672"/>
      <c r="T69" s="672"/>
      <c r="U69" s="672"/>
      <c r="V69" s="672">
        <v>33</v>
      </c>
      <c r="W69" s="672"/>
      <c r="X69" s="672"/>
      <c r="Y69" s="672"/>
      <c r="Z69" s="672"/>
      <c r="AA69" s="672">
        <v>23</v>
      </c>
      <c r="AB69" s="672"/>
      <c r="AC69" s="672"/>
      <c r="AD69" s="672"/>
      <c r="AE69" s="672"/>
      <c r="AF69" s="672">
        <v>23</v>
      </c>
      <c r="AG69" s="672"/>
      <c r="AH69" s="672"/>
      <c r="AI69" s="672"/>
      <c r="AJ69" s="672"/>
      <c r="AK69" s="672" t="s">
        <v>144</v>
      </c>
      <c r="AL69" s="672"/>
      <c r="AM69" s="672"/>
      <c r="AN69" s="672"/>
      <c r="AO69" s="672"/>
      <c r="AP69" s="672" t="s">
        <v>144</v>
      </c>
      <c r="AQ69" s="672"/>
      <c r="AR69" s="672"/>
      <c r="AS69" s="672"/>
      <c r="AT69" s="672"/>
      <c r="AU69" s="672" t="s">
        <v>144</v>
      </c>
      <c r="AV69" s="672"/>
      <c r="AW69" s="672"/>
      <c r="AX69" s="672"/>
      <c r="AY69" s="672"/>
      <c r="AZ69" s="677"/>
      <c r="BA69" s="677"/>
      <c r="BB69" s="677"/>
      <c r="BC69" s="677"/>
      <c r="BD69" s="678"/>
      <c r="BE69" s="61"/>
      <c r="BF69" s="61"/>
      <c r="BG69" s="61"/>
      <c r="BH69" s="61"/>
      <c r="BI69" s="61"/>
      <c r="BJ69" s="61"/>
      <c r="BK69" s="61"/>
      <c r="BL69" s="61"/>
      <c r="BM69" s="61"/>
      <c r="BN69" s="61"/>
      <c r="BO69" s="61"/>
      <c r="BP69" s="61"/>
      <c r="BQ69" s="58">
        <v>63</v>
      </c>
      <c r="BR69" s="87"/>
      <c r="BS69" s="725"/>
      <c r="BT69" s="726"/>
      <c r="BU69" s="726"/>
      <c r="BV69" s="726"/>
      <c r="BW69" s="726"/>
      <c r="BX69" s="726"/>
      <c r="BY69" s="726"/>
      <c r="BZ69" s="726"/>
      <c r="CA69" s="726"/>
      <c r="CB69" s="726"/>
      <c r="CC69" s="726"/>
      <c r="CD69" s="726"/>
      <c r="CE69" s="726"/>
      <c r="CF69" s="726"/>
      <c r="CG69" s="728"/>
      <c r="CH69" s="722"/>
      <c r="CI69" s="723"/>
      <c r="CJ69" s="723"/>
      <c r="CK69" s="723"/>
      <c r="CL69" s="724"/>
      <c r="CM69" s="722"/>
      <c r="CN69" s="723"/>
      <c r="CO69" s="723"/>
      <c r="CP69" s="723"/>
      <c r="CQ69" s="724"/>
      <c r="CR69" s="722"/>
      <c r="CS69" s="723"/>
      <c r="CT69" s="723"/>
      <c r="CU69" s="723"/>
      <c r="CV69" s="724"/>
      <c r="CW69" s="722"/>
      <c r="CX69" s="723"/>
      <c r="CY69" s="723"/>
      <c r="CZ69" s="723"/>
      <c r="DA69" s="724"/>
      <c r="DB69" s="722"/>
      <c r="DC69" s="723"/>
      <c r="DD69" s="723"/>
      <c r="DE69" s="723"/>
      <c r="DF69" s="724"/>
      <c r="DG69" s="722"/>
      <c r="DH69" s="723"/>
      <c r="DI69" s="723"/>
      <c r="DJ69" s="723"/>
      <c r="DK69" s="724"/>
      <c r="DL69" s="722"/>
      <c r="DM69" s="723"/>
      <c r="DN69" s="723"/>
      <c r="DO69" s="723"/>
      <c r="DP69" s="724"/>
      <c r="DQ69" s="722"/>
      <c r="DR69" s="723"/>
      <c r="DS69" s="723"/>
      <c r="DT69" s="723"/>
      <c r="DU69" s="724"/>
      <c r="DV69" s="725"/>
      <c r="DW69" s="726"/>
      <c r="DX69" s="726"/>
      <c r="DY69" s="726"/>
      <c r="DZ69" s="727"/>
      <c r="EA69" s="53"/>
    </row>
    <row r="70" spans="1:131" s="50" customFormat="1" ht="26.25" customHeight="1">
      <c r="A70" s="58">
        <v>3</v>
      </c>
      <c r="B70" s="667" t="s">
        <v>517</v>
      </c>
      <c r="C70" s="668"/>
      <c r="D70" s="668"/>
      <c r="E70" s="668"/>
      <c r="F70" s="668"/>
      <c r="G70" s="668"/>
      <c r="H70" s="668"/>
      <c r="I70" s="668"/>
      <c r="J70" s="668"/>
      <c r="K70" s="668"/>
      <c r="L70" s="668"/>
      <c r="M70" s="668"/>
      <c r="N70" s="668"/>
      <c r="O70" s="668"/>
      <c r="P70" s="670"/>
      <c r="Q70" s="671">
        <v>1068</v>
      </c>
      <c r="R70" s="672"/>
      <c r="S70" s="672"/>
      <c r="T70" s="672"/>
      <c r="U70" s="672"/>
      <c r="V70" s="672">
        <v>1059</v>
      </c>
      <c r="W70" s="672"/>
      <c r="X70" s="672"/>
      <c r="Y70" s="672"/>
      <c r="Z70" s="672"/>
      <c r="AA70" s="672">
        <v>9</v>
      </c>
      <c r="AB70" s="672"/>
      <c r="AC70" s="672"/>
      <c r="AD70" s="672"/>
      <c r="AE70" s="672"/>
      <c r="AF70" s="672">
        <v>9</v>
      </c>
      <c r="AG70" s="672"/>
      <c r="AH70" s="672"/>
      <c r="AI70" s="672"/>
      <c r="AJ70" s="672"/>
      <c r="AK70" s="672" t="s">
        <v>144</v>
      </c>
      <c r="AL70" s="672"/>
      <c r="AM70" s="672"/>
      <c r="AN70" s="672"/>
      <c r="AO70" s="672"/>
      <c r="AP70" s="672">
        <v>27</v>
      </c>
      <c r="AQ70" s="672"/>
      <c r="AR70" s="672"/>
      <c r="AS70" s="672"/>
      <c r="AT70" s="672"/>
      <c r="AU70" s="672" t="s">
        <v>144</v>
      </c>
      <c r="AV70" s="672"/>
      <c r="AW70" s="672"/>
      <c r="AX70" s="672"/>
      <c r="AY70" s="672"/>
      <c r="AZ70" s="677"/>
      <c r="BA70" s="677"/>
      <c r="BB70" s="677"/>
      <c r="BC70" s="677"/>
      <c r="BD70" s="678"/>
      <c r="BE70" s="61"/>
      <c r="BF70" s="61"/>
      <c r="BG70" s="61"/>
      <c r="BH70" s="61"/>
      <c r="BI70" s="61"/>
      <c r="BJ70" s="61"/>
      <c r="BK70" s="61"/>
      <c r="BL70" s="61"/>
      <c r="BM70" s="61"/>
      <c r="BN70" s="61"/>
      <c r="BO70" s="61"/>
      <c r="BP70" s="61"/>
      <c r="BQ70" s="58">
        <v>64</v>
      </c>
      <c r="BR70" s="87"/>
      <c r="BS70" s="725"/>
      <c r="BT70" s="726"/>
      <c r="BU70" s="726"/>
      <c r="BV70" s="726"/>
      <c r="BW70" s="726"/>
      <c r="BX70" s="726"/>
      <c r="BY70" s="726"/>
      <c r="BZ70" s="726"/>
      <c r="CA70" s="726"/>
      <c r="CB70" s="726"/>
      <c r="CC70" s="726"/>
      <c r="CD70" s="726"/>
      <c r="CE70" s="726"/>
      <c r="CF70" s="726"/>
      <c r="CG70" s="728"/>
      <c r="CH70" s="722"/>
      <c r="CI70" s="723"/>
      <c r="CJ70" s="723"/>
      <c r="CK70" s="723"/>
      <c r="CL70" s="724"/>
      <c r="CM70" s="722"/>
      <c r="CN70" s="723"/>
      <c r="CO70" s="723"/>
      <c r="CP70" s="723"/>
      <c r="CQ70" s="724"/>
      <c r="CR70" s="722"/>
      <c r="CS70" s="723"/>
      <c r="CT70" s="723"/>
      <c r="CU70" s="723"/>
      <c r="CV70" s="724"/>
      <c r="CW70" s="722"/>
      <c r="CX70" s="723"/>
      <c r="CY70" s="723"/>
      <c r="CZ70" s="723"/>
      <c r="DA70" s="724"/>
      <c r="DB70" s="722"/>
      <c r="DC70" s="723"/>
      <c r="DD70" s="723"/>
      <c r="DE70" s="723"/>
      <c r="DF70" s="724"/>
      <c r="DG70" s="722"/>
      <c r="DH70" s="723"/>
      <c r="DI70" s="723"/>
      <c r="DJ70" s="723"/>
      <c r="DK70" s="724"/>
      <c r="DL70" s="722"/>
      <c r="DM70" s="723"/>
      <c r="DN70" s="723"/>
      <c r="DO70" s="723"/>
      <c r="DP70" s="724"/>
      <c r="DQ70" s="722"/>
      <c r="DR70" s="723"/>
      <c r="DS70" s="723"/>
      <c r="DT70" s="723"/>
      <c r="DU70" s="724"/>
      <c r="DV70" s="725"/>
      <c r="DW70" s="726"/>
      <c r="DX70" s="726"/>
      <c r="DY70" s="726"/>
      <c r="DZ70" s="727"/>
      <c r="EA70" s="53"/>
    </row>
    <row r="71" spans="1:131" s="50" customFormat="1" ht="26.25" customHeight="1">
      <c r="A71" s="58">
        <v>4</v>
      </c>
      <c r="B71" s="667" t="s">
        <v>446</v>
      </c>
      <c r="C71" s="668"/>
      <c r="D71" s="668"/>
      <c r="E71" s="668"/>
      <c r="F71" s="668"/>
      <c r="G71" s="668"/>
      <c r="H71" s="668"/>
      <c r="I71" s="668"/>
      <c r="J71" s="668"/>
      <c r="K71" s="668"/>
      <c r="L71" s="668"/>
      <c r="M71" s="668"/>
      <c r="N71" s="668"/>
      <c r="O71" s="668"/>
      <c r="P71" s="670"/>
      <c r="Q71" s="671">
        <v>540</v>
      </c>
      <c r="R71" s="672"/>
      <c r="S71" s="672"/>
      <c r="T71" s="672"/>
      <c r="U71" s="672"/>
      <c r="V71" s="672">
        <v>435</v>
      </c>
      <c r="W71" s="672"/>
      <c r="X71" s="672"/>
      <c r="Y71" s="672"/>
      <c r="Z71" s="672"/>
      <c r="AA71" s="672">
        <v>105</v>
      </c>
      <c r="AB71" s="672"/>
      <c r="AC71" s="672"/>
      <c r="AD71" s="672"/>
      <c r="AE71" s="672"/>
      <c r="AF71" s="672">
        <v>105</v>
      </c>
      <c r="AG71" s="672"/>
      <c r="AH71" s="672"/>
      <c r="AI71" s="672"/>
      <c r="AJ71" s="672"/>
      <c r="AK71" s="672">
        <v>73</v>
      </c>
      <c r="AL71" s="672"/>
      <c r="AM71" s="672"/>
      <c r="AN71" s="672"/>
      <c r="AO71" s="672"/>
      <c r="AP71" s="673" t="s">
        <v>144</v>
      </c>
      <c r="AQ71" s="645"/>
      <c r="AR71" s="645"/>
      <c r="AS71" s="645"/>
      <c r="AT71" s="676"/>
      <c r="AU71" s="672" t="s">
        <v>144</v>
      </c>
      <c r="AV71" s="672"/>
      <c r="AW71" s="672"/>
      <c r="AX71" s="672"/>
      <c r="AY71" s="672"/>
      <c r="AZ71" s="677"/>
      <c r="BA71" s="677"/>
      <c r="BB71" s="677"/>
      <c r="BC71" s="677"/>
      <c r="BD71" s="678"/>
      <c r="BE71" s="61"/>
      <c r="BF71" s="61"/>
      <c r="BG71" s="61"/>
      <c r="BH71" s="61"/>
      <c r="BI71" s="61"/>
      <c r="BJ71" s="61"/>
      <c r="BK71" s="61"/>
      <c r="BL71" s="61"/>
      <c r="BM71" s="61"/>
      <c r="BN71" s="61"/>
      <c r="BO71" s="61"/>
      <c r="BP71" s="61"/>
      <c r="BQ71" s="58">
        <v>65</v>
      </c>
      <c r="BR71" s="87"/>
      <c r="BS71" s="725"/>
      <c r="BT71" s="726"/>
      <c r="BU71" s="726"/>
      <c r="BV71" s="726"/>
      <c r="BW71" s="726"/>
      <c r="BX71" s="726"/>
      <c r="BY71" s="726"/>
      <c r="BZ71" s="726"/>
      <c r="CA71" s="726"/>
      <c r="CB71" s="726"/>
      <c r="CC71" s="726"/>
      <c r="CD71" s="726"/>
      <c r="CE71" s="726"/>
      <c r="CF71" s="726"/>
      <c r="CG71" s="728"/>
      <c r="CH71" s="722"/>
      <c r="CI71" s="723"/>
      <c r="CJ71" s="723"/>
      <c r="CK71" s="723"/>
      <c r="CL71" s="724"/>
      <c r="CM71" s="722"/>
      <c r="CN71" s="723"/>
      <c r="CO71" s="723"/>
      <c r="CP71" s="723"/>
      <c r="CQ71" s="724"/>
      <c r="CR71" s="722"/>
      <c r="CS71" s="723"/>
      <c r="CT71" s="723"/>
      <c r="CU71" s="723"/>
      <c r="CV71" s="724"/>
      <c r="CW71" s="722"/>
      <c r="CX71" s="723"/>
      <c r="CY71" s="723"/>
      <c r="CZ71" s="723"/>
      <c r="DA71" s="724"/>
      <c r="DB71" s="722"/>
      <c r="DC71" s="723"/>
      <c r="DD71" s="723"/>
      <c r="DE71" s="723"/>
      <c r="DF71" s="724"/>
      <c r="DG71" s="722"/>
      <c r="DH71" s="723"/>
      <c r="DI71" s="723"/>
      <c r="DJ71" s="723"/>
      <c r="DK71" s="724"/>
      <c r="DL71" s="722"/>
      <c r="DM71" s="723"/>
      <c r="DN71" s="723"/>
      <c r="DO71" s="723"/>
      <c r="DP71" s="724"/>
      <c r="DQ71" s="722"/>
      <c r="DR71" s="723"/>
      <c r="DS71" s="723"/>
      <c r="DT71" s="723"/>
      <c r="DU71" s="724"/>
      <c r="DV71" s="725"/>
      <c r="DW71" s="726"/>
      <c r="DX71" s="726"/>
      <c r="DY71" s="726"/>
      <c r="DZ71" s="727"/>
      <c r="EA71" s="53"/>
    </row>
    <row r="72" spans="1:131" s="50" customFormat="1" ht="26.25" customHeight="1">
      <c r="A72" s="58">
        <v>5</v>
      </c>
      <c r="B72" s="667" t="s">
        <v>512</v>
      </c>
      <c r="C72" s="668"/>
      <c r="D72" s="668"/>
      <c r="E72" s="668"/>
      <c r="F72" s="668"/>
      <c r="G72" s="668"/>
      <c r="H72" s="668"/>
      <c r="I72" s="668"/>
      <c r="J72" s="668"/>
      <c r="K72" s="668"/>
      <c r="L72" s="668"/>
      <c r="M72" s="668"/>
      <c r="N72" s="668"/>
      <c r="O72" s="668"/>
      <c r="P72" s="670"/>
      <c r="Q72" s="671">
        <v>737974</v>
      </c>
      <c r="R72" s="672"/>
      <c r="S72" s="672"/>
      <c r="T72" s="672"/>
      <c r="U72" s="672"/>
      <c r="V72" s="672">
        <v>705624</v>
      </c>
      <c r="W72" s="672"/>
      <c r="X72" s="672"/>
      <c r="Y72" s="672"/>
      <c r="Z72" s="672"/>
      <c r="AA72" s="672">
        <v>32350</v>
      </c>
      <c r="AB72" s="672"/>
      <c r="AC72" s="672"/>
      <c r="AD72" s="672"/>
      <c r="AE72" s="672"/>
      <c r="AF72" s="672">
        <v>32350</v>
      </c>
      <c r="AG72" s="672"/>
      <c r="AH72" s="672"/>
      <c r="AI72" s="672"/>
      <c r="AJ72" s="672"/>
      <c r="AK72" s="672">
        <v>127</v>
      </c>
      <c r="AL72" s="672"/>
      <c r="AM72" s="672"/>
      <c r="AN72" s="672"/>
      <c r="AO72" s="672"/>
      <c r="AP72" s="673" t="s">
        <v>144</v>
      </c>
      <c r="AQ72" s="645"/>
      <c r="AR72" s="645"/>
      <c r="AS72" s="645"/>
      <c r="AT72" s="676"/>
      <c r="AU72" s="672" t="s">
        <v>144</v>
      </c>
      <c r="AV72" s="672"/>
      <c r="AW72" s="672"/>
      <c r="AX72" s="672"/>
      <c r="AY72" s="672"/>
      <c r="AZ72" s="677"/>
      <c r="BA72" s="677"/>
      <c r="BB72" s="677"/>
      <c r="BC72" s="677"/>
      <c r="BD72" s="678"/>
      <c r="BE72" s="61"/>
      <c r="BF72" s="61"/>
      <c r="BG72" s="61"/>
      <c r="BH72" s="61"/>
      <c r="BI72" s="61"/>
      <c r="BJ72" s="61"/>
      <c r="BK72" s="61"/>
      <c r="BL72" s="61"/>
      <c r="BM72" s="61"/>
      <c r="BN72" s="61"/>
      <c r="BO72" s="61"/>
      <c r="BP72" s="61"/>
      <c r="BQ72" s="58">
        <v>66</v>
      </c>
      <c r="BR72" s="87"/>
      <c r="BS72" s="725"/>
      <c r="BT72" s="726"/>
      <c r="BU72" s="726"/>
      <c r="BV72" s="726"/>
      <c r="BW72" s="726"/>
      <c r="BX72" s="726"/>
      <c r="BY72" s="726"/>
      <c r="BZ72" s="726"/>
      <c r="CA72" s="726"/>
      <c r="CB72" s="726"/>
      <c r="CC72" s="726"/>
      <c r="CD72" s="726"/>
      <c r="CE72" s="726"/>
      <c r="CF72" s="726"/>
      <c r="CG72" s="728"/>
      <c r="CH72" s="722"/>
      <c r="CI72" s="723"/>
      <c r="CJ72" s="723"/>
      <c r="CK72" s="723"/>
      <c r="CL72" s="724"/>
      <c r="CM72" s="722"/>
      <c r="CN72" s="723"/>
      <c r="CO72" s="723"/>
      <c r="CP72" s="723"/>
      <c r="CQ72" s="724"/>
      <c r="CR72" s="722"/>
      <c r="CS72" s="723"/>
      <c r="CT72" s="723"/>
      <c r="CU72" s="723"/>
      <c r="CV72" s="724"/>
      <c r="CW72" s="722"/>
      <c r="CX72" s="723"/>
      <c r="CY72" s="723"/>
      <c r="CZ72" s="723"/>
      <c r="DA72" s="724"/>
      <c r="DB72" s="722"/>
      <c r="DC72" s="723"/>
      <c r="DD72" s="723"/>
      <c r="DE72" s="723"/>
      <c r="DF72" s="724"/>
      <c r="DG72" s="722"/>
      <c r="DH72" s="723"/>
      <c r="DI72" s="723"/>
      <c r="DJ72" s="723"/>
      <c r="DK72" s="724"/>
      <c r="DL72" s="722"/>
      <c r="DM72" s="723"/>
      <c r="DN72" s="723"/>
      <c r="DO72" s="723"/>
      <c r="DP72" s="724"/>
      <c r="DQ72" s="722"/>
      <c r="DR72" s="723"/>
      <c r="DS72" s="723"/>
      <c r="DT72" s="723"/>
      <c r="DU72" s="724"/>
      <c r="DV72" s="725"/>
      <c r="DW72" s="726"/>
      <c r="DX72" s="726"/>
      <c r="DY72" s="726"/>
      <c r="DZ72" s="727"/>
      <c r="EA72" s="53"/>
    </row>
    <row r="73" spans="1:131" s="50" customFormat="1" ht="26.25" customHeight="1">
      <c r="A73" s="58">
        <v>6</v>
      </c>
      <c r="B73" s="667" t="s">
        <v>439</v>
      </c>
      <c r="C73" s="668"/>
      <c r="D73" s="668"/>
      <c r="E73" s="668"/>
      <c r="F73" s="668"/>
      <c r="G73" s="668"/>
      <c r="H73" s="668"/>
      <c r="I73" s="668"/>
      <c r="J73" s="668"/>
      <c r="K73" s="668"/>
      <c r="L73" s="668"/>
      <c r="M73" s="668"/>
      <c r="N73" s="668"/>
      <c r="O73" s="668"/>
      <c r="P73" s="670"/>
      <c r="Q73" s="671">
        <v>183</v>
      </c>
      <c r="R73" s="672"/>
      <c r="S73" s="672"/>
      <c r="T73" s="672"/>
      <c r="U73" s="672"/>
      <c r="V73" s="672">
        <v>171</v>
      </c>
      <c r="W73" s="672"/>
      <c r="X73" s="672"/>
      <c r="Y73" s="672"/>
      <c r="Z73" s="672"/>
      <c r="AA73" s="672">
        <v>12</v>
      </c>
      <c r="AB73" s="672"/>
      <c r="AC73" s="672"/>
      <c r="AD73" s="672"/>
      <c r="AE73" s="672"/>
      <c r="AF73" s="672">
        <v>12</v>
      </c>
      <c r="AG73" s="672"/>
      <c r="AH73" s="672"/>
      <c r="AI73" s="672"/>
      <c r="AJ73" s="672"/>
      <c r="AK73" s="672" t="s">
        <v>144</v>
      </c>
      <c r="AL73" s="672"/>
      <c r="AM73" s="672"/>
      <c r="AN73" s="672"/>
      <c r="AO73" s="672"/>
      <c r="AP73" s="673" t="s">
        <v>144</v>
      </c>
      <c r="AQ73" s="645"/>
      <c r="AR73" s="645"/>
      <c r="AS73" s="645"/>
      <c r="AT73" s="676"/>
      <c r="AU73" s="672" t="s">
        <v>144</v>
      </c>
      <c r="AV73" s="672"/>
      <c r="AW73" s="672"/>
      <c r="AX73" s="672"/>
      <c r="AY73" s="672"/>
      <c r="AZ73" s="677"/>
      <c r="BA73" s="677"/>
      <c r="BB73" s="677"/>
      <c r="BC73" s="677"/>
      <c r="BD73" s="678"/>
      <c r="BE73" s="61"/>
      <c r="BF73" s="61"/>
      <c r="BG73" s="61"/>
      <c r="BH73" s="61"/>
      <c r="BI73" s="61"/>
      <c r="BJ73" s="61"/>
      <c r="BK73" s="61"/>
      <c r="BL73" s="61"/>
      <c r="BM73" s="61"/>
      <c r="BN73" s="61"/>
      <c r="BO73" s="61"/>
      <c r="BP73" s="61"/>
      <c r="BQ73" s="58">
        <v>67</v>
      </c>
      <c r="BR73" s="87"/>
      <c r="BS73" s="725"/>
      <c r="BT73" s="726"/>
      <c r="BU73" s="726"/>
      <c r="BV73" s="726"/>
      <c r="BW73" s="726"/>
      <c r="BX73" s="726"/>
      <c r="BY73" s="726"/>
      <c r="BZ73" s="726"/>
      <c r="CA73" s="726"/>
      <c r="CB73" s="726"/>
      <c r="CC73" s="726"/>
      <c r="CD73" s="726"/>
      <c r="CE73" s="726"/>
      <c r="CF73" s="726"/>
      <c r="CG73" s="728"/>
      <c r="CH73" s="722"/>
      <c r="CI73" s="723"/>
      <c r="CJ73" s="723"/>
      <c r="CK73" s="723"/>
      <c r="CL73" s="724"/>
      <c r="CM73" s="722"/>
      <c r="CN73" s="723"/>
      <c r="CO73" s="723"/>
      <c r="CP73" s="723"/>
      <c r="CQ73" s="724"/>
      <c r="CR73" s="722"/>
      <c r="CS73" s="723"/>
      <c r="CT73" s="723"/>
      <c r="CU73" s="723"/>
      <c r="CV73" s="724"/>
      <c r="CW73" s="722"/>
      <c r="CX73" s="723"/>
      <c r="CY73" s="723"/>
      <c r="CZ73" s="723"/>
      <c r="DA73" s="724"/>
      <c r="DB73" s="722"/>
      <c r="DC73" s="723"/>
      <c r="DD73" s="723"/>
      <c r="DE73" s="723"/>
      <c r="DF73" s="724"/>
      <c r="DG73" s="722"/>
      <c r="DH73" s="723"/>
      <c r="DI73" s="723"/>
      <c r="DJ73" s="723"/>
      <c r="DK73" s="724"/>
      <c r="DL73" s="722"/>
      <c r="DM73" s="723"/>
      <c r="DN73" s="723"/>
      <c r="DO73" s="723"/>
      <c r="DP73" s="724"/>
      <c r="DQ73" s="722"/>
      <c r="DR73" s="723"/>
      <c r="DS73" s="723"/>
      <c r="DT73" s="723"/>
      <c r="DU73" s="724"/>
      <c r="DV73" s="725"/>
      <c r="DW73" s="726"/>
      <c r="DX73" s="726"/>
      <c r="DY73" s="726"/>
      <c r="DZ73" s="727"/>
      <c r="EA73" s="53"/>
    </row>
    <row r="74" spans="1:131" s="50" customFormat="1" ht="26.25" customHeight="1">
      <c r="A74" s="58">
        <v>7</v>
      </c>
      <c r="B74" s="667" t="s">
        <v>297</v>
      </c>
      <c r="C74" s="668"/>
      <c r="D74" s="668"/>
      <c r="E74" s="668"/>
      <c r="F74" s="668"/>
      <c r="G74" s="668"/>
      <c r="H74" s="668"/>
      <c r="I74" s="668"/>
      <c r="J74" s="668"/>
      <c r="K74" s="668"/>
      <c r="L74" s="668"/>
      <c r="M74" s="668"/>
      <c r="N74" s="668"/>
      <c r="O74" s="668"/>
      <c r="P74" s="670"/>
      <c r="Q74" s="671">
        <v>65</v>
      </c>
      <c r="R74" s="672"/>
      <c r="S74" s="672"/>
      <c r="T74" s="672"/>
      <c r="U74" s="672"/>
      <c r="V74" s="672">
        <v>65</v>
      </c>
      <c r="W74" s="672"/>
      <c r="X74" s="672"/>
      <c r="Y74" s="672"/>
      <c r="Z74" s="672"/>
      <c r="AA74" s="672" t="s">
        <v>144</v>
      </c>
      <c r="AB74" s="672"/>
      <c r="AC74" s="672"/>
      <c r="AD74" s="672"/>
      <c r="AE74" s="672"/>
      <c r="AF74" s="672" t="s">
        <v>144</v>
      </c>
      <c r="AG74" s="672"/>
      <c r="AH74" s="672"/>
      <c r="AI74" s="672"/>
      <c r="AJ74" s="672"/>
      <c r="AK74" s="672" t="s">
        <v>144</v>
      </c>
      <c r="AL74" s="672"/>
      <c r="AM74" s="672"/>
      <c r="AN74" s="672"/>
      <c r="AO74" s="672"/>
      <c r="AP74" s="673" t="s">
        <v>144</v>
      </c>
      <c r="AQ74" s="645"/>
      <c r="AR74" s="645"/>
      <c r="AS74" s="645"/>
      <c r="AT74" s="676"/>
      <c r="AU74" s="672" t="s">
        <v>144</v>
      </c>
      <c r="AV74" s="672"/>
      <c r="AW74" s="672"/>
      <c r="AX74" s="672"/>
      <c r="AY74" s="672"/>
      <c r="AZ74" s="677"/>
      <c r="BA74" s="677"/>
      <c r="BB74" s="677"/>
      <c r="BC74" s="677"/>
      <c r="BD74" s="678"/>
      <c r="BE74" s="61"/>
      <c r="BF74" s="61"/>
      <c r="BG74" s="61"/>
      <c r="BH74" s="61"/>
      <c r="BI74" s="61"/>
      <c r="BJ74" s="61"/>
      <c r="BK74" s="61"/>
      <c r="BL74" s="61"/>
      <c r="BM74" s="61"/>
      <c r="BN74" s="61"/>
      <c r="BO74" s="61"/>
      <c r="BP74" s="61"/>
      <c r="BQ74" s="58">
        <v>68</v>
      </c>
      <c r="BR74" s="87"/>
      <c r="BS74" s="725"/>
      <c r="BT74" s="726"/>
      <c r="BU74" s="726"/>
      <c r="BV74" s="726"/>
      <c r="BW74" s="726"/>
      <c r="BX74" s="726"/>
      <c r="BY74" s="726"/>
      <c r="BZ74" s="726"/>
      <c r="CA74" s="726"/>
      <c r="CB74" s="726"/>
      <c r="CC74" s="726"/>
      <c r="CD74" s="726"/>
      <c r="CE74" s="726"/>
      <c r="CF74" s="726"/>
      <c r="CG74" s="728"/>
      <c r="CH74" s="722"/>
      <c r="CI74" s="723"/>
      <c r="CJ74" s="723"/>
      <c r="CK74" s="723"/>
      <c r="CL74" s="724"/>
      <c r="CM74" s="722"/>
      <c r="CN74" s="723"/>
      <c r="CO74" s="723"/>
      <c r="CP74" s="723"/>
      <c r="CQ74" s="724"/>
      <c r="CR74" s="722"/>
      <c r="CS74" s="723"/>
      <c r="CT74" s="723"/>
      <c r="CU74" s="723"/>
      <c r="CV74" s="724"/>
      <c r="CW74" s="722"/>
      <c r="CX74" s="723"/>
      <c r="CY74" s="723"/>
      <c r="CZ74" s="723"/>
      <c r="DA74" s="724"/>
      <c r="DB74" s="722"/>
      <c r="DC74" s="723"/>
      <c r="DD74" s="723"/>
      <c r="DE74" s="723"/>
      <c r="DF74" s="724"/>
      <c r="DG74" s="722"/>
      <c r="DH74" s="723"/>
      <c r="DI74" s="723"/>
      <c r="DJ74" s="723"/>
      <c r="DK74" s="724"/>
      <c r="DL74" s="722"/>
      <c r="DM74" s="723"/>
      <c r="DN74" s="723"/>
      <c r="DO74" s="723"/>
      <c r="DP74" s="724"/>
      <c r="DQ74" s="722"/>
      <c r="DR74" s="723"/>
      <c r="DS74" s="723"/>
      <c r="DT74" s="723"/>
      <c r="DU74" s="724"/>
      <c r="DV74" s="725"/>
      <c r="DW74" s="726"/>
      <c r="DX74" s="726"/>
      <c r="DY74" s="726"/>
      <c r="DZ74" s="727"/>
      <c r="EA74" s="53"/>
    </row>
    <row r="75" spans="1:131" s="50" customFormat="1" ht="26.25" customHeight="1">
      <c r="A75" s="58">
        <v>8</v>
      </c>
      <c r="B75" s="667" t="s">
        <v>28</v>
      </c>
      <c r="C75" s="668"/>
      <c r="D75" s="668"/>
      <c r="E75" s="668"/>
      <c r="F75" s="668"/>
      <c r="G75" s="668"/>
      <c r="H75" s="668"/>
      <c r="I75" s="668"/>
      <c r="J75" s="668"/>
      <c r="K75" s="668"/>
      <c r="L75" s="668"/>
      <c r="M75" s="668"/>
      <c r="N75" s="668"/>
      <c r="O75" s="668"/>
      <c r="P75" s="670"/>
      <c r="Q75" s="644">
        <v>39</v>
      </c>
      <c r="R75" s="645"/>
      <c r="S75" s="645"/>
      <c r="T75" s="645"/>
      <c r="U75" s="676"/>
      <c r="V75" s="673">
        <v>36</v>
      </c>
      <c r="W75" s="645"/>
      <c r="X75" s="645"/>
      <c r="Y75" s="645"/>
      <c r="Z75" s="676"/>
      <c r="AA75" s="673">
        <v>3</v>
      </c>
      <c r="AB75" s="645"/>
      <c r="AC75" s="645"/>
      <c r="AD75" s="645"/>
      <c r="AE75" s="676"/>
      <c r="AF75" s="673">
        <v>3</v>
      </c>
      <c r="AG75" s="645"/>
      <c r="AH75" s="645"/>
      <c r="AI75" s="645"/>
      <c r="AJ75" s="676"/>
      <c r="AK75" s="673" t="s">
        <v>144</v>
      </c>
      <c r="AL75" s="645"/>
      <c r="AM75" s="645"/>
      <c r="AN75" s="645"/>
      <c r="AO75" s="676"/>
      <c r="AP75" s="673" t="s">
        <v>144</v>
      </c>
      <c r="AQ75" s="645"/>
      <c r="AR75" s="645"/>
      <c r="AS75" s="645"/>
      <c r="AT75" s="676"/>
      <c r="AU75" s="673" t="s">
        <v>144</v>
      </c>
      <c r="AV75" s="645"/>
      <c r="AW75" s="645"/>
      <c r="AX75" s="645"/>
      <c r="AY75" s="676"/>
      <c r="AZ75" s="677"/>
      <c r="BA75" s="677"/>
      <c r="BB75" s="677"/>
      <c r="BC75" s="677"/>
      <c r="BD75" s="678"/>
      <c r="BE75" s="61"/>
      <c r="BF75" s="61"/>
      <c r="BG75" s="61"/>
      <c r="BH75" s="61"/>
      <c r="BI75" s="61"/>
      <c r="BJ75" s="61"/>
      <c r="BK75" s="61"/>
      <c r="BL75" s="61"/>
      <c r="BM75" s="61"/>
      <c r="BN75" s="61"/>
      <c r="BO75" s="61"/>
      <c r="BP75" s="61"/>
      <c r="BQ75" s="58">
        <v>69</v>
      </c>
      <c r="BR75" s="87"/>
      <c r="BS75" s="725"/>
      <c r="BT75" s="726"/>
      <c r="BU75" s="726"/>
      <c r="BV75" s="726"/>
      <c r="BW75" s="726"/>
      <c r="BX75" s="726"/>
      <c r="BY75" s="726"/>
      <c r="BZ75" s="726"/>
      <c r="CA75" s="726"/>
      <c r="CB75" s="726"/>
      <c r="CC75" s="726"/>
      <c r="CD75" s="726"/>
      <c r="CE75" s="726"/>
      <c r="CF75" s="726"/>
      <c r="CG75" s="728"/>
      <c r="CH75" s="722"/>
      <c r="CI75" s="723"/>
      <c r="CJ75" s="723"/>
      <c r="CK75" s="723"/>
      <c r="CL75" s="724"/>
      <c r="CM75" s="722"/>
      <c r="CN75" s="723"/>
      <c r="CO75" s="723"/>
      <c r="CP75" s="723"/>
      <c r="CQ75" s="724"/>
      <c r="CR75" s="722"/>
      <c r="CS75" s="723"/>
      <c r="CT75" s="723"/>
      <c r="CU75" s="723"/>
      <c r="CV75" s="724"/>
      <c r="CW75" s="722"/>
      <c r="CX75" s="723"/>
      <c r="CY75" s="723"/>
      <c r="CZ75" s="723"/>
      <c r="DA75" s="724"/>
      <c r="DB75" s="722"/>
      <c r="DC75" s="723"/>
      <c r="DD75" s="723"/>
      <c r="DE75" s="723"/>
      <c r="DF75" s="724"/>
      <c r="DG75" s="722"/>
      <c r="DH75" s="723"/>
      <c r="DI75" s="723"/>
      <c r="DJ75" s="723"/>
      <c r="DK75" s="724"/>
      <c r="DL75" s="722"/>
      <c r="DM75" s="723"/>
      <c r="DN75" s="723"/>
      <c r="DO75" s="723"/>
      <c r="DP75" s="724"/>
      <c r="DQ75" s="722"/>
      <c r="DR75" s="723"/>
      <c r="DS75" s="723"/>
      <c r="DT75" s="723"/>
      <c r="DU75" s="724"/>
      <c r="DV75" s="725"/>
      <c r="DW75" s="726"/>
      <c r="DX75" s="726"/>
      <c r="DY75" s="726"/>
      <c r="DZ75" s="727"/>
      <c r="EA75" s="53"/>
    </row>
    <row r="76" spans="1:131" s="50" customFormat="1" ht="26.25" customHeight="1">
      <c r="A76" s="58">
        <v>9</v>
      </c>
      <c r="B76" s="667"/>
      <c r="C76" s="668"/>
      <c r="D76" s="668"/>
      <c r="E76" s="668"/>
      <c r="F76" s="668"/>
      <c r="G76" s="668"/>
      <c r="H76" s="668"/>
      <c r="I76" s="668"/>
      <c r="J76" s="668"/>
      <c r="K76" s="668"/>
      <c r="L76" s="668"/>
      <c r="M76" s="668"/>
      <c r="N76" s="668"/>
      <c r="O76" s="668"/>
      <c r="P76" s="670"/>
      <c r="Q76" s="644"/>
      <c r="R76" s="645"/>
      <c r="S76" s="645"/>
      <c r="T76" s="645"/>
      <c r="U76" s="676"/>
      <c r="V76" s="673"/>
      <c r="W76" s="645"/>
      <c r="X76" s="645"/>
      <c r="Y76" s="645"/>
      <c r="Z76" s="676"/>
      <c r="AA76" s="673"/>
      <c r="AB76" s="645"/>
      <c r="AC76" s="645"/>
      <c r="AD76" s="645"/>
      <c r="AE76" s="676"/>
      <c r="AF76" s="673"/>
      <c r="AG76" s="645"/>
      <c r="AH76" s="645"/>
      <c r="AI76" s="645"/>
      <c r="AJ76" s="676"/>
      <c r="AK76" s="673"/>
      <c r="AL76" s="645"/>
      <c r="AM76" s="645"/>
      <c r="AN76" s="645"/>
      <c r="AO76" s="676"/>
      <c r="AP76" s="673"/>
      <c r="AQ76" s="645"/>
      <c r="AR76" s="645"/>
      <c r="AS76" s="645"/>
      <c r="AT76" s="676"/>
      <c r="AU76" s="673"/>
      <c r="AV76" s="645"/>
      <c r="AW76" s="645"/>
      <c r="AX76" s="645"/>
      <c r="AY76" s="676"/>
      <c r="AZ76" s="677"/>
      <c r="BA76" s="677"/>
      <c r="BB76" s="677"/>
      <c r="BC76" s="677"/>
      <c r="BD76" s="678"/>
      <c r="BE76" s="61"/>
      <c r="BF76" s="61"/>
      <c r="BG76" s="61"/>
      <c r="BH76" s="61"/>
      <c r="BI76" s="61"/>
      <c r="BJ76" s="61"/>
      <c r="BK76" s="61"/>
      <c r="BL76" s="61"/>
      <c r="BM76" s="61"/>
      <c r="BN76" s="61"/>
      <c r="BO76" s="61"/>
      <c r="BP76" s="61"/>
      <c r="BQ76" s="58">
        <v>70</v>
      </c>
      <c r="BR76" s="87"/>
      <c r="BS76" s="725"/>
      <c r="BT76" s="726"/>
      <c r="BU76" s="726"/>
      <c r="BV76" s="726"/>
      <c r="BW76" s="726"/>
      <c r="BX76" s="726"/>
      <c r="BY76" s="726"/>
      <c r="BZ76" s="726"/>
      <c r="CA76" s="726"/>
      <c r="CB76" s="726"/>
      <c r="CC76" s="726"/>
      <c r="CD76" s="726"/>
      <c r="CE76" s="726"/>
      <c r="CF76" s="726"/>
      <c r="CG76" s="728"/>
      <c r="CH76" s="722"/>
      <c r="CI76" s="723"/>
      <c r="CJ76" s="723"/>
      <c r="CK76" s="723"/>
      <c r="CL76" s="724"/>
      <c r="CM76" s="722"/>
      <c r="CN76" s="723"/>
      <c r="CO76" s="723"/>
      <c r="CP76" s="723"/>
      <c r="CQ76" s="724"/>
      <c r="CR76" s="722"/>
      <c r="CS76" s="723"/>
      <c r="CT76" s="723"/>
      <c r="CU76" s="723"/>
      <c r="CV76" s="724"/>
      <c r="CW76" s="722"/>
      <c r="CX76" s="723"/>
      <c r="CY76" s="723"/>
      <c r="CZ76" s="723"/>
      <c r="DA76" s="724"/>
      <c r="DB76" s="722"/>
      <c r="DC76" s="723"/>
      <c r="DD76" s="723"/>
      <c r="DE76" s="723"/>
      <c r="DF76" s="724"/>
      <c r="DG76" s="722"/>
      <c r="DH76" s="723"/>
      <c r="DI76" s="723"/>
      <c r="DJ76" s="723"/>
      <c r="DK76" s="724"/>
      <c r="DL76" s="722"/>
      <c r="DM76" s="723"/>
      <c r="DN76" s="723"/>
      <c r="DO76" s="723"/>
      <c r="DP76" s="724"/>
      <c r="DQ76" s="722"/>
      <c r="DR76" s="723"/>
      <c r="DS76" s="723"/>
      <c r="DT76" s="723"/>
      <c r="DU76" s="724"/>
      <c r="DV76" s="725"/>
      <c r="DW76" s="726"/>
      <c r="DX76" s="726"/>
      <c r="DY76" s="726"/>
      <c r="DZ76" s="727"/>
      <c r="EA76" s="53"/>
    </row>
    <row r="77" spans="1:131" s="50" customFormat="1" ht="26.25" customHeight="1">
      <c r="A77" s="58">
        <v>10</v>
      </c>
      <c r="B77" s="667"/>
      <c r="C77" s="668"/>
      <c r="D77" s="668"/>
      <c r="E77" s="668"/>
      <c r="F77" s="668"/>
      <c r="G77" s="668"/>
      <c r="H77" s="668"/>
      <c r="I77" s="668"/>
      <c r="J77" s="668"/>
      <c r="K77" s="668"/>
      <c r="L77" s="668"/>
      <c r="M77" s="668"/>
      <c r="N77" s="668"/>
      <c r="O77" s="668"/>
      <c r="P77" s="670"/>
      <c r="Q77" s="644"/>
      <c r="R77" s="645"/>
      <c r="S77" s="645"/>
      <c r="T77" s="645"/>
      <c r="U77" s="676"/>
      <c r="V77" s="673"/>
      <c r="W77" s="645"/>
      <c r="X77" s="645"/>
      <c r="Y77" s="645"/>
      <c r="Z77" s="676"/>
      <c r="AA77" s="673"/>
      <c r="AB77" s="645"/>
      <c r="AC77" s="645"/>
      <c r="AD77" s="645"/>
      <c r="AE77" s="676"/>
      <c r="AF77" s="673"/>
      <c r="AG77" s="645"/>
      <c r="AH77" s="645"/>
      <c r="AI77" s="645"/>
      <c r="AJ77" s="676"/>
      <c r="AK77" s="673"/>
      <c r="AL77" s="645"/>
      <c r="AM77" s="645"/>
      <c r="AN77" s="645"/>
      <c r="AO77" s="676"/>
      <c r="AP77" s="673"/>
      <c r="AQ77" s="645"/>
      <c r="AR77" s="645"/>
      <c r="AS77" s="645"/>
      <c r="AT77" s="676"/>
      <c r="AU77" s="673"/>
      <c r="AV77" s="645"/>
      <c r="AW77" s="645"/>
      <c r="AX77" s="645"/>
      <c r="AY77" s="676"/>
      <c r="AZ77" s="677"/>
      <c r="BA77" s="677"/>
      <c r="BB77" s="677"/>
      <c r="BC77" s="677"/>
      <c r="BD77" s="678"/>
      <c r="BE77" s="61"/>
      <c r="BF77" s="61"/>
      <c r="BG77" s="61"/>
      <c r="BH77" s="61"/>
      <c r="BI77" s="61"/>
      <c r="BJ77" s="61"/>
      <c r="BK77" s="61"/>
      <c r="BL77" s="61"/>
      <c r="BM77" s="61"/>
      <c r="BN77" s="61"/>
      <c r="BO77" s="61"/>
      <c r="BP77" s="61"/>
      <c r="BQ77" s="58">
        <v>71</v>
      </c>
      <c r="BR77" s="87"/>
      <c r="BS77" s="725"/>
      <c r="BT77" s="726"/>
      <c r="BU77" s="726"/>
      <c r="BV77" s="726"/>
      <c r="BW77" s="726"/>
      <c r="BX77" s="726"/>
      <c r="BY77" s="726"/>
      <c r="BZ77" s="726"/>
      <c r="CA77" s="726"/>
      <c r="CB77" s="726"/>
      <c r="CC77" s="726"/>
      <c r="CD77" s="726"/>
      <c r="CE77" s="726"/>
      <c r="CF77" s="726"/>
      <c r="CG77" s="728"/>
      <c r="CH77" s="722"/>
      <c r="CI77" s="723"/>
      <c r="CJ77" s="723"/>
      <c r="CK77" s="723"/>
      <c r="CL77" s="724"/>
      <c r="CM77" s="722"/>
      <c r="CN77" s="723"/>
      <c r="CO77" s="723"/>
      <c r="CP77" s="723"/>
      <c r="CQ77" s="724"/>
      <c r="CR77" s="722"/>
      <c r="CS77" s="723"/>
      <c r="CT77" s="723"/>
      <c r="CU77" s="723"/>
      <c r="CV77" s="724"/>
      <c r="CW77" s="722"/>
      <c r="CX77" s="723"/>
      <c r="CY77" s="723"/>
      <c r="CZ77" s="723"/>
      <c r="DA77" s="724"/>
      <c r="DB77" s="722"/>
      <c r="DC77" s="723"/>
      <c r="DD77" s="723"/>
      <c r="DE77" s="723"/>
      <c r="DF77" s="724"/>
      <c r="DG77" s="722"/>
      <c r="DH77" s="723"/>
      <c r="DI77" s="723"/>
      <c r="DJ77" s="723"/>
      <c r="DK77" s="724"/>
      <c r="DL77" s="722"/>
      <c r="DM77" s="723"/>
      <c r="DN77" s="723"/>
      <c r="DO77" s="723"/>
      <c r="DP77" s="724"/>
      <c r="DQ77" s="722"/>
      <c r="DR77" s="723"/>
      <c r="DS77" s="723"/>
      <c r="DT77" s="723"/>
      <c r="DU77" s="724"/>
      <c r="DV77" s="725"/>
      <c r="DW77" s="726"/>
      <c r="DX77" s="726"/>
      <c r="DY77" s="726"/>
      <c r="DZ77" s="727"/>
      <c r="EA77" s="53"/>
    </row>
    <row r="78" spans="1:131" s="50" customFormat="1" ht="26.25" customHeight="1">
      <c r="A78" s="58">
        <v>11</v>
      </c>
      <c r="B78" s="667"/>
      <c r="C78" s="668"/>
      <c r="D78" s="668"/>
      <c r="E78" s="668"/>
      <c r="F78" s="668"/>
      <c r="G78" s="668"/>
      <c r="H78" s="668"/>
      <c r="I78" s="668"/>
      <c r="J78" s="668"/>
      <c r="K78" s="668"/>
      <c r="L78" s="668"/>
      <c r="M78" s="668"/>
      <c r="N78" s="668"/>
      <c r="O78" s="668"/>
      <c r="P78" s="670"/>
      <c r="Q78" s="671"/>
      <c r="R78" s="672"/>
      <c r="S78" s="672"/>
      <c r="T78" s="672"/>
      <c r="U78" s="672"/>
      <c r="V78" s="672"/>
      <c r="W78" s="672"/>
      <c r="X78" s="672"/>
      <c r="Y78" s="672"/>
      <c r="Z78" s="672"/>
      <c r="AA78" s="672"/>
      <c r="AB78" s="672"/>
      <c r="AC78" s="672"/>
      <c r="AD78" s="672"/>
      <c r="AE78" s="672"/>
      <c r="AF78" s="672"/>
      <c r="AG78" s="672"/>
      <c r="AH78" s="672"/>
      <c r="AI78" s="672"/>
      <c r="AJ78" s="672"/>
      <c r="AK78" s="672"/>
      <c r="AL78" s="672"/>
      <c r="AM78" s="672"/>
      <c r="AN78" s="672"/>
      <c r="AO78" s="672"/>
      <c r="AP78" s="672"/>
      <c r="AQ78" s="672"/>
      <c r="AR78" s="672"/>
      <c r="AS78" s="672"/>
      <c r="AT78" s="672"/>
      <c r="AU78" s="672"/>
      <c r="AV78" s="672"/>
      <c r="AW78" s="672"/>
      <c r="AX78" s="672"/>
      <c r="AY78" s="672"/>
      <c r="AZ78" s="677"/>
      <c r="BA78" s="677"/>
      <c r="BB78" s="677"/>
      <c r="BC78" s="677"/>
      <c r="BD78" s="678"/>
      <c r="BE78" s="61"/>
      <c r="BF78" s="61"/>
      <c r="BG78" s="61"/>
      <c r="BH78" s="61"/>
      <c r="BI78" s="61"/>
      <c r="BJ78" s="53"/>
      <c r="BK78" s="53"/>
      <c r="BL78" s="53"/>
      <c r="BM78" s="53"/>
      <c r="BN78" s="53"/>
      <c r="BO78" s="61"/>
      <c r="BP78" s="61"/>
      <c r="BQ78" s="58">
        <v>72</v>
      </c>
      <c r="BR78" s="87"/>
      <c r="BS78" s="725"/>
      <c r="BT78" s="726"/>
      <c r="BU78" s="726"/>
      <c r="BV78" s="726"/>
      <c r="BW78" s="726"/>
      <c r="BX78" s="726"/>
      <c r="BY78" s="726"/>
      <c r="BZ78" s="726"/>
      <c r="CA78" s="726"/>
      <c r="CB78" s="726"/>
      <c r="CC78" s="726"/>
      <c r="CD78" s="726"/>
      <c r="CE78" s="726"/>
      <c r="CF78" s="726"/>
      <c r="CG78" s="728"/>
      <c r="CH78" s="722"/>
      <c r="CI78" s="723"/>
      <c r="CJ78" s="723"/>
      <c r="CK78" s="723"/>
      <c r="CL78" s="724"/>
      <c r="CM78" s="722"/>
      <c r="CN78" s="723"/>
      <c r="CO78" s="723"/>
      <c r="CP78" s="723"/>
      <c r="CQ78" s="724"/>
      <c r="CR78" s="722"/>
      <c r="CS78" s="723"/>
      <c r="CT78" s="723"/>
      <c r="CU78" s="723"/>
      <c r="CV78" s="724"/>
      <c r="CW78" s="722"/>
      <c r="CX78" s="723"/>
      <c r="CY78" s="723"/>
      <c r="CZ78" s="723"/>
      <c r="DA78" s="724"/>
      <c r="DB78" s="722"/>
      <c r="DC78" s="723"/>
      <c r="DD78" s="723"/>
      <c r="DE78" s="723"/>
      <c r="DF78" s="724"/>
      <c r="DG78" s="722"/>
      <c r="DH78" s="723"/>
      <c r="DI78" s="723"/>
      <c r="DJ78" s="723"/>
      <c r="DK78" s="724"/>
      <c r="DL78" s="722"/>
      <c r="DM78" s="723"/>
      <c r="DN78" s="723"/>
      <c r="DO78" s="723"/>
      <c r="DP78" s="724"/>
      <c r="DQ78" s="722"/>
      <c r="DR78" s="723"/>
      <c r="DS78" s="723"/>
      <c r="DT78" s="723"/>
      <c r="DU78" s="724"/>
      <c r="DV78" s="725"/>
      <c r="DW78" s="726"/>
      <c r="DX78" s="726"/>
      <c r="DY78" s="726"/>
      <c r="DZ78" s="727"/>
      <c r="EA78" s="53"/>
    </row>
    <row r="79" spans="1:131" s="50" customFormat="1" ht="26.25" customHeight="1">
      <c r="A79" s="58">
        <v>12</v>
      </c>
      <c r="B79" s="667"/>
      <c r="C79" s="668"/>
      <c r="D79" s="668"/>
      <c r="E79" s="668"/>
      <c r="F79" s="668"/>
      <c r="G79" s="668"/>
      <c r="H79" s="668"/>
      <c r="I79" s="668"/>
      <c r="J79" s="668"/>
      <c r="K79" s="668"/>
      <c r="L79" s="668"/>
      <c r="M79" s="668"/>
      <c r="N79" s="668"/>
      <c r="O79" s="668"/>
      <c r="P79" s="670"/>
      <c r="Q79" s="671"/>
      <c r="R79" s="672"/>
      <c r="S79" s="672"/>
      <c r="T79" s="672"/>
      <c r="U79" s="672"/>
      <c r="V79" s="672"/>
      <c r="W79" s="672"/>
      <c r="X79" s="672"/>
      <c r="Y79" s="672"/>
      <c r="Z79" s="672"/>
      <c r="AA79" s="672"/>
      <c r="AB79" s="672"/>
      <c r="AC79" s="672"/>
      <c r="AD79" s="672"/>
      <c r="AE79" s="672"/>
      <c r="AF79" s="672"/>
      <c r="AG79" s="672"/>
      <c r="AH79" s="672"/>
      <c r="AI79" s="672"/>
      <c r="AJ79" s="672"/>
      <c r="AK79" s="672"/>
      <c r="AL79" s="672"/>
      <c r="AM79" s="672"/>
      <c r="AN79" s="672"/>
      <c r="AO79" s="672"/>
      <c r="AP79" s="672"/>
      <c r="AQ79" s="672"/>
      <c r="AR79" s="672"/>
      <c r="AS79" s="672"/>
      <c r="AT79" s="672"/>
      <c r="AU79" s="672"/>
      <c r="AV79" s="672"/>
      <c r="AW79" s="672"/>
      <c r="AX79" s="672"/>
      <c r="AY79" s="672"/>
      <c r="AZ79" s="677"/>
      <c r="BA79" s="677"/>
      <c r="BB79" s="677"/>
      <c r="BC79" s="677"/>
      <c r="BD79" s="678"/>
      <c r="BE79" s="61"/>
      <c r="BF79" s="61"/>
      <c r="BG79" s="61"/>
      <c r="BH79" s="61"/>
      <c r="BI79" s="61"/>
      <c r="BJ79" s="53"/>
      <c r="BK79" s="53"/>
      <c r="BL79" s="53"/>
      <c r="BM79" s="53"/>
      <c r="BN79" s="53"/>
      <c r="BO79" s="61"/>
      <c r="BP79" s="61"/>
      <c r="BQ79" s="58">
        <v>73</v>
      </c>
      <c r="BR79" s="87"/>
      <c r="BS79" s="725"/>
      <c r="BT79" s="726"/>
      <c r="BU79" s="726"/>
      <c r="BV79" s="726"/>
      <c r="BW79" s="726"/>
      <c r="BX79" s="726"/>
      <c r="BY79" s="726"/>
      <c r="BZ79" s="726"/>
      <c r="CA79" s="726"/>
      <c r="CB79" s="726"/>
      <c r="CC79" s="726"/>
      <c r="CD79" s="726"/>
      <c r="CE79" s="726"/>
      <c r="CF79" s="726"/>
      <c r="CG79" s="728"/>
      <c r="CH79" s="722"/>
      <c r="CI79" s="723"/>
      <c r="CJ79" s="723"/>
      <c r="CK79" s="723"/>
      <c r="CL79" s="724"/>
      <c r="CM79" s="722"/>
      <c r="CN79" s="723"/>
      <c r="CO79" s="723"/>
      <c r="CP79" s="723"/>
      <c r="CQ79" s="724"/>
      <c r="CR79" s="722"/>
      <c r="CS79" s="723"/>
      <c r="CT79" s="723"/>
      <c r="CU79" s="723"/>
      <c r="CV79" s="724"/>
      <c r="CW79" s="722"/>
      <c r="CX79" s="723"/>
      <c r="CY79" s="723"/>
      <c r="CZ79" s="723"/>
      <c r="DA79" s="724"/>
      <c r="DB79" s="722"/>
      <c r="DC79" s="723"/>
      <c r="DD79" s="723"/>
      <c r="DE79" s="723"/>
      <c r="DF79" s="724"/>
      <c r="DG79" s="722"/>
      <c r="DH79" s="723"/>
      <c r="DI79" s="723"/>
      <c r="DJ79" s="723"/>
      <c r="DK79" s="724"/>
      <c r="DL79" s="722"/>
      <c r="DM79" s="723"/>
      <c r="DN79" s="723"/>
      <c r="DO79" s="723"/>
      <c r="DP79" s="724"/>
      <c r="DQ79" s="722"/>
      <c r="DR79" s="723"/>
      <c r="DS79" s="723"/>
      <c r="DT79" s="723"/>
      <c r="DU79" s="724"/>
      <c r="DV79" s="725"/>
      <c r="DW79" s="726"/>
      <c r="DX79" s="726"/>
      <c r="DY79" s="726"/>
      <c r="DZ79" s="727"/>
      <c r="EA79" s="53"/>
    </row>
    <row r="80" spans="1:131" s="50" customFormat="1" ht="26.25" customHeight="1">
      <c r="A80" s="58">
        <v>13</v>
      </c>
      <c r="B80" s="667"/>
      <c r="C80" s="668"/>
      <c r="D80" s="668"/>
      <c r="E80" s="668"/>
      <c r="F80" s="668"/>
      <c r="G80" s="668"/>
      <c r="H80" s="668"/>
      <c r="I80" s="668"/>
      <c r="J80" s="668"/>
      <c r="K80" s="668"/>
      <c r="L80" s="668"/>
      <c r="M80" s="668"/>
      <c r="N80" s="668"/>
      <c r="O80" s="668"/>
      <c r="P80" s="670"/>
      <c r="Q80" s="671"/>
      <c r="R80" s="672"/>
      <c r="S80" s="672"/>
      <c r="T80" s="672"/>
      <c r="U80" s="672"/>
      <c r="V80" s="672"/>
      <c r="W80" s="672"/>
      <c r="X80" s="672"/>
      <c r="Y80" s="672"/>
      <c r="Z80" s="672"/>
      <c r="AA80" s="672"/>
      <c r="AB80" s="672"/>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2"/>
      <c r="AY80" s="672"/>
      <c r="AZ80" s="677"/>
      <c r="BA80" s="677"/>
      <c r="BB80" s="677"/>
      <c r="BC80" s="677"/>
      <c r="BD80" s="678"/>
      <c r="BE80" s="61"/>
      <c r="BF80" s="61"/>
      <c r="BG80" s="61"/>
      <c r="BH80" s="61"/>
      <c r="BI80" s="61"/>
      <c r="BJ80" s="61"/>
      <c r="BK80" s="61"/>
      <c r="BL80" s="61"/>
      <c r="BM80" s="61"/>
      <c r="BN80" s="61"/>
      <c r="BO80" s="61"/>
      <c r="BP80" s="61"/>
      <c r="BQ80" s="58">
        <v>74</v>
      </c>
      <c r="BR80" s="87"/>
      <c r="BS80" s="725"/>
      <c r="BT80" s="726"/>
      <c r="BU80" s="726"/>
      <c r="BV80" s="726"/>
      <c r="BW80" s="726"/>
      <c r="BX80" s="726"/>
      <c r="BY80" s="726"/>
      <c r="BZ80" s="726"/>
      <c r="CA80" s="726"/>
      <c r="CB80" s="726"/>
      <c r="CC80" s="726"/>
      <c r="CD80" s="726"/>
      <c r="CE80" s="726"/>
      <c r="CF80" s="726"/>
      <c r="CG80" s="728"/>
      <c r="CH80" s="722"/>
      <c r="CI80" s="723"/>
      <c r="CJ80" s="723"/>
      <c r="CK80" s="723"/>
      <c r="CL80" s="724"/>
      <c r="CM80" s="722"/>
      <c r="CN80" s="723"/>
      <c r="CO80" s="723"/>
      <c r="CP80" s="723"/>
      <c r="CQ80" s="724"/>
      <c r="CR80" s="722"/>
      <c r="CS80" s="723"/>
      <c r="CT80" s="723"/>
      <c r="CU80" s="723"/>
      <c r="CV80" s="724"/>
      <c r="CW80" s="722"/>
      <c r="CX80" s="723"/>
      <c r="CY80" s="723"/>
      <c r="CZ80" s="723"/>
      <c r="DA80" s="724"/>
      <c r="DB80" s="722"/>
      <c r="DC80" s="723"/>
      <c r="DD80" s="723"/>
      <c r="DE80" s="723"/>
      <c r="DF80" s="724"/>
      <c r="DG80" s="722"/>
      <c r="DH80" s="723"/>
      <c r="DI80" s="723"/>
      <c r="DJ80" s="723"/>
      <c r="DK80" s="724"/>
      <c r="DL80" s="722"/>
      <c r="DM80" s="723"/>
      <c r="DN80" s="723"/>
      <c r="DO80" s="723"/>
      <c r="DP80" s="724"/>
      <c r="DQ80" s="722"/>
      <c r="DR80" s="723"/>
      <c r="DS80" s="723"/>
      <c r="DT80" s="723"/>
      <c r="DU80" s="724"/>
      <c r="DV80" s="725"/>
      <c r="DW80" s="726"/>
      <c r="DX80" s="726"/>
      <c r="DY80" s="726"/>
      <c r="DZ80" s="727"/>
      <c r="EA80" s="53"/>
    </row>
    <row r="81" spans="1:131" s="50" customFormat="1" ht="26.25" customHeight="1">
      <c r="A81" s="58">
        <v>14</v>
      </c>
      <c r="B81" s="667"/>
      <c r="C81" s="668"/>
      <c r="D81" s="668"/>
      <c r="E81" s="668"/>
      <c r="F81" s="668"/>
      <c r="G81" s="668"/>
      <c r="H81" s="668"/>
      <c r="I81" s="668"/>
      <c r="J81" s="668"/>
      <c r="K81" s="668"/>
      <c r="L81" s="668"/>
      <c r="M81" s="668"/>
      <c r="N81" s="668"/>
      <c r="O81" s="668"/>
      <c r="P81" s="670"/>
      <c r="Q81" s="671"/>
      <c r="R81" s="672"/>
      <c r="S81" s="672"/>
      <c r="T81" s="672"/>
      <c r="U81" s="672"/>
      <c r="V81" s="672"/>
      <c r="W81" s="672"/>
      <c r="X81" s="672"/>
      <c r="Y81" s="672"/>
      <c r="Z81" s="672"/>
      <c r="AA81" s="672"/>
      <c r="AB81" s="672"/>
      <c r="AC81" s="672"/>
      <c r="AD81" s="672"/>
      <c r="AE81" s="672"/>
      <c r="AF81" s="672"/>
      <c r="AG81" s="672"/>
      <c r="AH81" s="672"/>
      <c r="AI81" s="672"/>
      <c r="AJ81" s="672"/>
      <c r="AK81" s="672"/>
      <c r="AL81" s="672"/>
      <c r="AM81" s="672"/>
      <c r="AN81" s="672"/>
      <c r="AO81" s="672"/>
      <c r="AP81" s="672"/>
      <c r="AQ81" s="672"/>
      <c r="AR81" s="672"/>
      <c r="AS81" s="672"/>
      <c r="AT81" s="672"/>
      <c r="AU81" s="672"/>
      <c r="AV81" s="672"/>
      <c r="AW81" s="672"/>
      <c r="AX81" s="672"/>
      <c r="AY81" s="672"/>
      <c r="AZ81" s="677"/>
      <c r="BA81" s="677"/>
      <c r="BB81" s="677"/>
      <c r="BC81" s="677"/>
      <c r="BD81" s="678"/>
      <c r="BE81" s="61"/>
      <c r="BF81" s="61"/>
      <c r="BG81" s="61"/>
      <c r="BH81" s="61"/>
      <c r="BI81" s="61"/>
      <c r="BJ81" s="61"/>
      <c r="BK81" s="61"/>
      <c r="BL81" s="61"/>
      <c r="BM81" s="61"/>
      <c r="BN81" s="61"/>
      <c r="BO81" s="61"/>
      <c r="BP81" s="61"/>
      <c r="BQ81" s="58">
        <v>75</v>
      </c>
      <c r="BR81" s="87"/>
      <c r="BS81" s="725"/>
      <c r="BT81" s="726"/>
      <c r="BU81" s="726"/>
      <c r="BV81" s="726"/>
      <c r="BW81" s="726"/>
      <c r="BX81" s="726"/>
      <c r="BY81" s="726"/>
      <c r="BZ81" s="726"/>
      <c r="CA81" s="726"/>
      <c r="CB81" s="726"/>
      <c r="CC81" s="726"/>
      <c r="CD81" s="726"/>
      <c r="CE81" s="726"/>
      <c r="CF81" s="726"/>
      <c r="CG81" s="728"/>
      <c r="CH81" s="722"/>
      <c r="CI81" s="723"/>
      <c r="CJ81" s="723"/>
      <c r="CK81" s="723"/>
      <c r="CL81" s="724"/>
      <c r="CM81" s="722"/>
      <c r="CN81" s="723"/>
      <c r="CO81" s="723"/>
      <c r="CP81" s="723"/>
      <c r="CQ81" s="724"/>
      <c r="CR81" s="722"/>
      <c r="CS81" s="723"/>
      <c r="CT81" s="723"/>
      <c r="CU81" s="723"/>
      <c r="CV81" s="724"/>
      <c r="CW81" s="722"/>
      <c r="CX81" s="723"/>
      <c r="CY81" s="723"/>
      <c r="CZ81" s="723"/>
      <c r="DA81" s="724"/>
      <c r="DB81" s="722"/>
      <c r="DC81" s="723"/>
      <c r="DD81" s="723"/>
      <c r="DE81" s="723"/>
      <c r="DF81" s="724"/>
      <c r="DG81" s="722"/>
      <c r="DH81" s="723"/>
      <c r="DI81" s="723"/>
      <c r="DJ81" s="723"/>
      <c r="DK81" s="724"/>
      <c r="DL81" s="722"/>
      <c r="DM81" s="723"/>
      <c r="DN81" s="723"/>
      <c r="DO81" s="723"/>
      <c r="DP81" s="724"/>
      <c r="DQ81" s="722"/>
      <c r="DR81" s="723"/>
      <c r="DS81" s="723"/>
      <c r="DT81" s="723"/>
      <c r="DU81" s="724"/>
      <c r="DV81" s="725"/>
      <c r="DW81" s="726"/>
      <c r="DX81" s="726"/>
      <c r="DY81" s="726"/>
      <c r="DZ81" s="727"/>
      <c r="EA81" s="53"/>
    </row>
    <row r="82" spans="1:131" s="50" customFormat="1" ht="26.25" customHeight="1">
      <c r="A82" s="58">
        <v>15</v>
      </c>
      <c r="B82" s="667"/>
      <c r="C82" s="668"/>
      <c r="D82" s="668"/>
      <c r="E82" s="668"/>
      <c r="F82" s="668"/>
      <c r="G82" s="668"/>
      <c r="H82" s="668"/>
      <c r="I82" s="668"/>
      <c r="J82" s="668"/>
      <c r="K82" s="668"/>
      <c r="L82" s="668"/>
      <c r="M82" s="668"/>
      <c r="N82" s="668"/>
      <c r="O82" s="668"/>
      <c r="P82" s="670"/>
      <c r="Q82" s="671"/>
      <c r="R82" s="672"/>
      <c r="S82" s="672"/>
      <c r="T82" s="672"/>
      <c r="U82" s="672"/>
      <c r="V82" s="672"/>
      <c r="W82" s="672"/>
      <c r="X82" s="672"/>
      <c r="Y82" s="672"/>
      <c r="Z82" s="672"/>
      <c r="AA82" s="672"/>
      <c r="AB82" s="672"/>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672"/>
      <c r="AY82" s="672"/>
      <c r="AZ82" s="677"/>
      <c r="BA82" s="677"/>
      <c r="BB82" s="677"/>
      <c r="BC82" s="677"/>
      <c r="BD82" s="678"/>
      <c r="BE82" s="61"/>
      <c r="BF82" s="61"/>
      <c r="BG82" s="61"/>
      <c r="BH82" s="61"/>
      <c r="BI82" s="61"/>
      <c r="BJ82" s="61"/>
      <c r="BK82" s="61"/>
      <c r="BL82" s="61"/>
      <c r="BM82" s="61"/>
      <c r="BN82" s="61"/>
      <c r="BO82" s="61"/>
      <c r="BP82" s="61"/>
      <c r="BQ82" s="58">
        <v>76</v>
      </c>
      <c r="BR82" s="87"/>
      <c r="BS82" s="725"/>
      <c r="BT82" s="726"/>
      <c r="BU82" s="726"/>
      <c r="BV82" s="726"/>
      <c r="BW82" s="726"/>
      <c r="BX82" s="726"/>
      <c r="BY82" s="726"/>
      <c r="BZ82" s="726"/>
      <c r="CA82" s="726"/>
      <c r="CB82" s="726"/>
      <c r="CC82" s="726"/>
      <c r="CD82" s="726"/>
      <c r="CE82" s="726"/>
      <c r="CF82" s="726"/>
      <c r="CG82" s="728"/>
      <c r="CH82" s="722"/>
      <c r="CI82" s="723"/>
      <c r="CJ82" s="723"/>
      <c r="CK82" s="723"/>
      <c r="CL82" s="724"/>
      <c r="CM82" s="722"/>
      <c r="CN82" s="723"/>
      <c r="CO82" s="723"/>
      <c r="CP82" s="723"/>
      <c r="CQ82" s="724"/>
      <c r="CR82" s="722"/>
      <c r="CS82" s="723"/>
      <c r="CT82" s="723"/>
      <c r="CU82" s="723"/>
      <c r="CV82" s="724"/>
      <c r="CW82" s="722"/>
      <c r="CX82" s="723"/>
      <c r="CY82" s="723"/>
      <c r="CZ82" s="723"/>
      <c r="DA82" s="724"/>
      <c r="DB82" s="722"/>
      <c r="DC82" s="723"/>
      <c r="DD82" s="723"/>
      <c r="DE82" s="723"/>
      <c r="DF82" s="724"/>
      <c r="DG82" s="722"/>
      <c r="DH82" s="723"/>
      <c r="DI82" s="723"/>
      <c r="DJ82" s="723"/>
      <c r="DK82" s="724"/>
      <c r="DL82" s="722"/>
      <c r="DM82" s="723"/>
      <c r="DN82" s="723"/>
      <c r="DO82" s="723"/>
      <c r="DP82" s="724"/>
      <c r="DQ82" s="722"/>
      <c r="DR82" s="723"/>
      <c r="DS82" s="723"/>
      <c r="DT82" s="723"/>
      <c r="DU82" s="724"/>
      <c r="DV82" s="725"/>
      <c r="DW82" s="726"/>
      <c r="DX82" s="726"/>
      <c r="DY82" s="726"/>
      <c r="DZ82" s="727"/>
      <c r="EA82" s="53"/>
    </row>
    <row r="83" spans="1:131" s="50" customFormat="1" ht="26.25" customHeight="1">
      <c r="A83" s="58">
        <v>16</v>
      </c>
      <c r="B83" s="667"/>
      <c r="C83" s="668"/>
      <c r="D83" s="668"/>
      <c r="E83" s="668"/>
      <c r="F83" s="668"/>
      <c r="G83" s="668"/>
      <c r="H83" s="668"/>
      <c r="I83" s="668"/>
      <c r="J83" s="668"/>
      <c r="K83" s="668"/>
      <c r="L83" s="668"/>
      <c r="M83" s="668"/>
      <c r="N83" s="668"/>
      <c r="O83" s="668"/>
      <c r="P83" s="670"/>
      <c r="Q83" s="671"/>
      <c r="R83" s="672"/>
      <c r="S83" s="672"/>
      <c r="T83" s="672"/>
      <c r="U83" s="672"/>
      <c r="V83" s="672"/>
      <c r="W83" s="672"/>
      <c r="X83" s="672"/>
      <c r="Y83" s="672"/>
      <c r="Z83" s="672"/>
      <c r="AA83" s="672"/>
      <c r="AB83" s="672"/>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672"/>
      <c r="AY83" s="672"/>
      <c r="AZ83" s="677"/>
      <c r="BA83" s="677"/>
      <c r="BB83" s="677"/>
      <c r="BC83" s="677"/>
      <c r="BD83" s="678"/>
      <c r="BE83" s="61"/>
      <c r="BF83" s="61"/>
      <c r="BG83" s="61"/>
      <c r="BH83" s="61"/>
      <c r="BI83" s="61"/>
      <c r="BJ83" s="61"/>
      <c r="BK83" s="61"/>
      <c r="BL83" s="61"/>
      <c r="BM83" s="61"/>
      <c r="BN83" s="61"/>
      <c r="BO83" s="61"/>
      <c r="BP83" s="61"/>
      <c r="BQ83" s="58">
        <v>77</v>
      </c>
      <c r="BR83" s="87"/>
      <c r="BS83" s="725"/>
      <c r="BT83" s="726"/>
      <c r="BU83" s="726"/>
      <c r="BV83" s="726"/>
      <c r="BW83" s="726"/>
      <c r="BX83" s="726"/>
      <c r="BY83" s="726"/>
      <c r="BZ83" s="726"/>
      <c r="CA83" s="726"/>
      <c r="CB83" s="726"/>
      <c r="CC83" s="726"/>
      <c r="CD83" s="726"/>
      <c r="CE83" s="726"/>
      <c r="CF83" s="726"/>
      <c r="CG83" s="728"/>
      <c r="CH83" s="722"/>
      <c r="CI83" s="723"/>
      <c r="CJ83" s="723"/>
      <c r="CK83" s="723"/>
      <c r="CL83" s="724"/>
      <c r="CM83" s="722"/>
      <c r="CN83" s="723"/>
      <c r="CO83" s="723"/>
      <c r="CP83" s="723"/>
      <c r="CQ83" s="724"/>
      <c r="CR83" s="722"/>
      <c r="CS83" s="723"/>
      <c r="CT83" s="723"/>
      <c r="CU83" s="723"/>
      <c r="CV83" s="724"/>
      <c r="CW83" s="722"/>
      <c r="CX83" s="723"/>
      <c r="CY83" s="723"/>
      <c r="CZ83" s="723"/>
      <c r="DA83" s="724"/>
      <c r="DB83" s="722"/>
      <c r="DC83" s="723"/>
      <c r="DD83" s="723"/>
      <c r="DE83" s="723"/>
      <c r="DF83" s="724"/>
      <c r="DG83" s="722"/>
      <c r="DH83" s="723"/>
      <c r="DI83" s="723"/>
      <c r="DJ83" s="723"/>
      <c r="DK83" s="724"/>
      <c r="DL83" s="722"/>
      <c r="DM83" s="723"/>
      <c r="DN83" s="723"/>
      <c r="DO83" s="723"/>
      <c r="DP83" s="724"/>
      <c r="DQ83" s="722"/>
      <c r="DR83" s="723"/>
      <c r="DS83" s="723"/>
      <c r="DT83" s="723"/>
      <c r="DU83" s="724"/>
      <c r="DV83" s="725"/>
      <c r="DW83" s="726"/>
      <c r="DX83" s="726"/>
      <c r="DY83" s="726"/>
      <c r="DZ83" s="727"/>
      <c r="EA83" s="53"/>
    </row>
    <row r="84" spans="1:131" s="50" customFormat="1" ht="26.25" customHeight="1">
      <c r="A84" s="58">
        <v>17</v>
      </c>
      <c r="B84" s="667"/>
      <c r="C84" s="668"/>
      <c r="D84" s="668"/>
      <c r="E84" s="668"/>
      <c r="F84" s="668"/>
      <c r="G84" s="668"/>
      <c r="H84" s="668"/>
      <c r="I84" s="668"/>
      <c r="J84" s="668"/>
      <c r="K84" s="668"/>
      <c r="L84" s="668"/>
      <c r="M84" s="668"/>
      <c r="N84" s="668"/>
      <c r="O84" s="668"/>
      <c r="P84" s="670"/>
      <c r="Q84" s="671"/>
      <c r="R84" s="672"/>
      <c r="S84" s="672"/>
      <c r="T84" s="672"/>
      <c r="U84" s="672"/>
      <c r="V84" s="672"/>
      <c r="W84" s="672"/>
      <c r="X84" s="672"/>
      <c r="Y84" s="672"/>
      <c r="Z84" s="672"/>
      <c r="AA84" s="672"/>
      <c r="AB84" s="672"/>
      <c r="AC84" s="672"/>
      <c r="AD84" s="672"/>
      <c r="AE84" s="672"/>
      <c r="AF84" s="672"/>
      <c r="AG84" s="672"/>
      <c r="AH84" s="672"/>
      <c r="AI84" s="672"/>
      <c r="AJ84" s="672"/>
      <c r="AK84" s="672"/>
      <c r="AL84" s="672"/>
      <c r="AM84" s="672"/>
      <c r="AN84" s="672"/>
      <c r="AO84" s="672"/>
      <c r="AP84" s="672"/>
      <c r="AQ84" s="672"/>
      <c r="AR84" s="672"/>
      <c r="AS84" s="672"/>
      <c r="AT84" s="672"/>
      <c r="AU84" s="672"/>
      <c r="AV84" s="672"/>
      <c r="AW84" s="672"/>
      <c r="AX84" s="672"/>
      <c r="AY84" s="672"/>
      <c r="AZ84" s="677"/>
      <c r="BA84" s="677"/>
      <c r="BB84" s="677"/>
      <c r="BC84" s="677"/>
      <c r="BD84" s="678"/>
      <c r="BE84" s="61"/>
      <c r="BF84" s="61"/>
      <c r="BG84" s="61"/>
      <c r="BH84" s="61"/>
      <c r="BI84" s="61"/>
      <c r="BJ84" s="61"/>
      <c r="BK84" s="61"/>
      <c r="BL84" s="61"/>
      <c r="BM84" s="61"/>
      <c r="BN84" s="61"/>
      <c r="BO84" s="61"/>
      <c r="BP84" s="61"/>
      <c r="BQ84" s="58">
        <v>78</v>
      </c>
      <c r="BR84" s="87"/>
      <c r="BS84" s="725"/>
      <c r="BT84" s="726"/>
      <c r="BU84" s="726"/>
      <c r="BV84" s="726"/>
      <c r="BW84" s="726"/>
      <c r="BX84" s="726"/>
      <c r="BY84" s="726"/>
      <c r="BZ84" s="726"/>
      <c r="CA84" s="726"/>
      <c r="CB84" s="726"/>
      <c r="CC84" s="726"/>
      <c r="CD84" s="726"/>
      <c r="CE84" s="726"/>
      <c r="CF84" s="726"/>
      <c r="CG84" s="728"/>
      <c r="CH84" s="722"/>
      <c r="CI84" s="723"/>
      <c r="CJ84" s="723"/>
      <c r="CK84" s="723"/>
      <c r="CL84" s="724"/>
      <c r="CM84" s="722"/>
      <c r="CN84" s="723"/>
      <c r="CO84" s="723"/>
      <c r="CP84" s="723"/>
      <c r="CQ84" s="724"/>
      <c r="CR84" s="722"/>
      <c r="CS84" s="723"/>
      <c r="CT84" s="723"/>
      <c r="CU84" s="723"/>
      <c r="CV84" s="724"/>
      <c r="CW84" s="722"/>
      <c r="CX84" s="723"/>
      <c r="CY84" s="723"/>
      <c r="CZ84" s="723"/>
      <c r="DA84" s="724"/>
      <c r="DB84" s="722"/>
      <c r="DC84" s="723"/>
      <c r="DD84" s="723"/>
      <c r="DE84" s="723"/>
      <c r="DF84" s="724"/>
      <c r="DG84" s="722"/>
      <c r="DH84" s="723"/>
      <c r="DI84" s="723"/>
      <c r="DJ84" s="723"/>
      <c r="DK84" s="724"/>
      <c r="DL84" s="722"/>
      <c r="DM84" s="723"/>
      <c r="DN84" s="723"/>
      <c r="DO84" s="723"/>
      <c r="DP84" s="724"/>
      <c r="DQ84" s="722"/>
      <c r="DR84" s="723"/>
      <c r="DS84" s="723"/>
      <c r="DT84" s="723"/>
      <c r="DU84" s="724"/>
      <c r="DV84" s="725"/>
      <c r="DW84" s="726"/>
      <c r="DX84" s="726"/>
      <c r="DY84" s="726"/>
      <c r="DZ84" s="727"/>
      <c r="EA84" s="53"/>
    </row>
    <row r="85" spans="1:131" s="50" customFormat="1" ht="26.25" customHeight="1">
      <c r="A85" s="58">
        <v>18</v>
      </c>
      <c r="B85" s="667"/>
      <c r="C85" s="668"/>
      <c r="D85" s="668"/>
      <c r="E85" s="668"/>
      <c r="F85" s="668"/>
      <c r="G85" s="668"/>
      <c r="H85" s="668"/>
      <c r="I85" s="668"/>
      <c r="J85" s="668"/>
      <c r="K85" s="668"/>
      <c r="L85" s="668"/>
      <c r="M85" s="668"/>
      <c r="N85" s="668"/>
      <c r="O85" s="668"/>
      <c r="P85" s="670"/>
      <c r="Q85" s="671"/>
      <c r="R85" s="672"/>
      <c r="S85" s="672"/>
      <c r="T85" s="672"/>
      <c r="U85" s="672"/>
      <c r="V85" s="672"/>
      <c r="W85" s="672"/>
      <c r="X85" s="672"/>
      <c r="Y85" s="672"/>
      <c r="Z85" s="672"/>
      <c r="AA85" s="672"/>
      <c r="AB85" s="672"/>
      <c r="AC85" s="672"/>
      <c r="AD85" s="672"/>
      <c r="AE85" s="672"/>
      <c r="AF85" s="672"/>
      <c r="AG85" s="672"/>
      <c r="AH85" s="672"/>
      <c r="AI85" s="672"/>
      <c r="AJ85" s="672"/>
      <c r="AK85" s="672"/>
      <c r="AL85" s="672"/>
      <c r="AM85" s="672"/>
      <c r="AN85" s="672"/>
      <c r="AO85" s="672"/>
      <c r="AP85" s="672"/>
      <c r="AQ85" s="672"/>
      <c r="AR85" s="672"/>
      <c r="AS85" s="672"/>
      <c r="AT85" s="672"/>
      <c r="AU85" s="672"/>
      <c r="AV85" s="672"/>
      <c r="AW85" s="672"/>
      <c r="AX85" s="672"/>
      <c r="AY85" s="672"/>
      <c r="AZ85" s="677"/>
      <c r="BA85" s="677"/>
      <c r="BB85" s="677"/>
      <c r="BC85" s="677"/>
      <c r="BD85" s="678"/>
      <c r="BE85" s="61"/>
      <c r="BF85" s="61"/>
      <c r="BG85" s="61"/>
      <c r="BH85" s="61"/>
      <c r="BI85" s="61"/>
      <c r="BJ85" s="61"/>
      <c r="BK85" s="61"/>
      <c r="BL85" s="61"/>
      <c r="BM85" s="61"/>
      <c r="BN85" s="61"/>
      <c r="BO85" s="61"/>
      <c r="BP85" s="61"/>
      <c r="BQ85" s="58">
        <v>79</v>
      </c>
      <c r="BR85" s="87"/>
      <c r="BS85" s="725"/>
      <c r="BT85" s="726"/>
      <c r="BU85" s="726"/>
      <c r="BV85" s="726"/>
      <c r="BW85" s="726"/>
      <c r="BX85" s="726"/>
      <c r="BY85" s="726"/>
      <c r="BZ85" s="726"/>
      <c r="CA85" s="726"/>
      <c r="CB85" s="726"/>
      <c r="CC85" s="726"/>
      <c r="CD85" s="726"/>
      <c r="CE85" s="726"/>
      <c r="CF85" s="726"/>
      <c r="CG85" s="728"/>
      <c r="CH85" s="722"/>
      <c r="CI85" s="723"/>
      <c r="CJ85" s="723"/>
      <c r="CK85" s="723"/>
      <c r="CL85" s="724"/>
      <c r="CM85" s="722"/>
      <c r="CN85" s="723"/>
      <c r="CO85" s="723"/>
      <c r="CP85" s="723"/>
      <c r="CQ85" s="724"/>
      <c r="CR85" s="722"/>
      <c r="CS85" s="723"/>
      <c r="CT85" s="723"/>
      <c r="CU85" s="723"/>
      <c r="CV85" s="724"/>
      <c r="CW85" s="722"/>
      <c r="CX85" s="723"/>
      <c r="CY85" s="723"/>
      <c r="CZ85" s="723"/>
      <c r="DA85" s="724"/>
      <c r="DB85" s="722"/>
      <c r="DC85" s="723"/>
      <c r="DD85" s="723"/>
      <c r="DE85" s="723"/>
      <c r="DF85" s="724"/>
      <c r="DG85" s="722"/>
      <c r="DH85" s="723"/>
      <c r="DI85" s="723"/>
      <c r="DJ85" s="723"/>
      <c r="DK85" s="724"/>
      <c r="DL85" s="722"/>
      <c r="DM85" s="723"/>
      <c r="DN85" s="723"/>
      <c r="DO85" s="723"/>
      <c r="DP85" s="724"/>
      <c r="DQ85" s="722"/>
      <c r="DR85" s="723"/>
      <c r="DS85" s="723"/>
      <c r="DT85" s="723"/>
      <c r="DU85" s="724"/>
      <c r="DV85" s="725"/>
      <c r="DW85" s="726"/>
      <c r="DX85" s="726"/>
      <c r="DY85" s="726"/>
      <c r="DZ85" s="727"/>
      <c r="EA85" s="53"/>
    </row>
    <row r="86" spans="1:131" s="50" customFormat="1" ht="26.25" customHeight="1">
      <c r="A86" s="58">
        <v>19</v>
      </c>
      <c r="B86" s="667"/>
      <c r="C86" s="668"/>
      <c r="D86" s="668"/>
      <c r="E86" s="668"/>
      <c r="F86" s="668"/>
      <c r="G86" s="668"/>
      <c r="H86" s="668"/>
      <c r="I86" s="668"/>
      <c r="J86" s="668"/>
      <c r="K86" s="668"/>
      <c r="L86" s="668"/>
      <c r="M86" s="668"/>
      <c r="N86" s="668"/>
      <c r="O86" s="668"/>
      <c r="P86" s="670"/>
      <c r="Q86" s="671"/>
      <c r="R86" s="672"/>
      <c r="S86" s="672"/>
      <c r="T86" s="672"/>
      <c r="U86" s="672"/>
      <c r="V86" s="672"/>
      <c r="W86" s="672"/>
      <c r="X86" s="672"/>
      <c r="Y86" s="672"/>
      <c r="Z86" s="672"/>
      <c r="AA86" s="672"/>
      <c r="AB86" s="672"/>
      <c r="AC86" s="672"/>
      <c r="AD86" s="672"/>
      <c r="AE86" s="672"/>
      <c r="AF86" s="672"/>
      <c r="AG86" s="672"/>
      <c r="AH86" s="672"/>
      <c r="AI86" s="672"/>
      <c r="AJ86" s="672"/>
      <c r="AK86" s="672"/>
      <c r="AL86" s="672"/>
      <c r="AM86" s="672"/>
      <c r="AN86" s="672"/>
      <c r="AO86" s="672"/>
      <c r="AP86" s="672"/>
      <c r="AQ86" s="672"/>
      <c r="AR86" s="672"/>
      <c r="AS86" s="672"/>
      <c r="AT86" s="672"/>
      <c r="AU86" s="672"/>
      <c r="AV86" s="672"/>
      <c r="AW86" s="672"/>
      <c r="AX86" s="672"/>
      <c r="AY86" s="672"/>
      <c r="AZ86" s="677"/>
      <c r="BA86" s="677"/>
      <c r="BB86" s="677"/>
      <c r="BC86" s="677"/>
      <c r="BD86" s="678"/>
      <c r="BE86" s="61"/>
      <c r="BF86" s="61"/>
      <c r="BG86" s="61"/>
      <c r="BH86" s="61"/>
      <c r="BI86" s="61"/>
      <c r="BJ86" s="61"/>
      <c r="BK86" s="61"/>
      <c r="BL86" s="61"/>
      <c r="BM86" s="61"/>
      <c r="BN86" s="61"/>
      <c r="BO86" s="61"/>
      <c r="BP86" s="61"/>
      <c r="BQ86" s="58">
        <v>80</v>
      </c>
      <c r="BR86" s="87"/>
      <c r="BS86" s="725"/>
      <c r="BT86" s="726"/>
      <c r="BU86" s="726"/>
      <c r="BV86" s="726"/>
      <c r="BW86" s="726"/>
      <c r="BX86" s="726"/>
      <c r="BY86" s="726"/>
      <c r="BZ86" s="726"/>
      <c r="CA86" s="726"/>
      <c r="CB86" s="726"/>
      <c r="CC86" s="726"/>
      <c r="CD86" s="726"/>
      <c r="CE86" s="726"/>
      <c r="CF86" s="726"/>
      <c r="CG86" s="728"/>
      <c r="CH86" s="722"/>
      <c r="CI86" s="723"/>
      <c r="CJ86" s="723"/>
      <c r="CK86" s="723"/>
      <c r="CL86" s="724"/>
      <c r="CM86" s="722"/>
      <c r="CN86" s="723"/>
      <c r="CO86" s="723"/>
      <c r="CP86" s="723"/>
      <c r="CQ86" s="724"/>
      <c r="CR86" s="722"/>
      <c r="CS86" s="723"/>
      <c r="CT86" s="723"/>
      <c r="CU86" s="723"/>
      <c r="CV86" s="724"/>
      <c r="CW86" s="722"/>
      <c r="CX86" s="723"/>
      <c r="CY86" s="723"/>
      <c r="CZ86" s="723"/>
      <c r="DA86" s="724"/>
      <c r="DB86" s="722"/>
      <c r="DC86" s="723"/>
      <c r="DD86" s="723"/>
      <c r="DE86" s="723"/>
      <c r="DF86" s="724"/>
      <c r="DG86" s="722"/>
      <c r="DH86" s="723"/>
      <c r="DI86" s="723"/>
      <c r="DJ86" s="723"/>
      <c r="DK86" s="724"/>
      <c r="DL86" s="722"/>
      <c r="DM86" s="723"/>
      <c r="DN86" s="723"/>
      <c r="DO86" s="723"/>
      <c r="DP86" s="724"/>
      <c r="DQ86" s="722"/>
      <c r="DR86" s="723"/>
      <c r="DS86" s="723"/>
      <c r="DT86" s="723"/>
      <c r="DU86" s="724"/>
      <c r="DV86" s="725"/>
      <c r="DW86" s="726"/>
      <c r="DX86" s="726"/>
      <c r="DY86" s="726"/>
      <c r="DZ86" s="727"/>
      <c r="EA86" s="53"/>
    </row>
    <row r="87" spans="1:131" s="50" customFormat="1" ht="26.25" customHeight="1">
      <c r="A87" s="63">
        <v>20</v>
      </c>
      <c r="B87" s="729"/>
      <c r="C87" s="730"/>
      <c r="D87" s="730"/>
      <c r="E87" s="730"/>
      <c r="F87" s="730"/>
      <c r="G87" s="730"/>
      <c r="H87" s="730"/>
      <c r="I87" s="730"/>
      <c r="J87" s="730"/>
      <c r="K87" s="730"/>
      <c r="L87" s="730"/>
      <c r="M87" s="730"/>
      <c r="N87" s="730"/>
      <c r="O87" s="730"/>
      <c r="P87" s="731"/>
      <c r="Q87" s="732"/>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4"/>
      <c r="BA87" s="734"/>
      <c r="BB87" s="734"/>
      <c r="BC87" s="734"/>
      <c r="BD87" s="735"/>
      <c r="BE87" s="61"/>
      <c r="BF87" s="61"/>
      <c r="BG87" s="61"/>
      <c r="BH87" s="61"/>
      <c r="BI87" s="61"/>
      <c r="BJ87" s="61"/>
      <c r="BK87" s="61"/>
      <c r="BL87" s="61"/>
      <c r="BM87" s="61"/>
      <c r="BN87" s="61"/>
      <c r="BO87" s="61"/>
      <c r="BP87" s="61"/>
      <c r="BQ87" s="58">
        <v>81</v>
      </c>
      <c r="BR87" s="87"/>
      <c r="BS87" s="725"/>
      <c r="BT87" s="726"/>
      <c r="BU87" s="726"/>
      <c r="BV87" s="726"/>
      <c r="BW87" s="726"/>
      <c r="BX87" s="726"/>
      <c r="BY87" s="726"/>
      <c r="BZ87" s="726"/>
      <c r="CA87" s="726"/>
      <c r="CB87" s="726"/>
      <c r="CC87" s="726"/>
      <c r="CD87" s="726"/>
      <c r="CE87" s="726"/>
      <c r="CF87" s="726"/>
      <c r="CG87" s="728"/>
      <c r="CH87" s="722"/>
      <c r="CI87" s="723"/>
      <c r="CJ87" s="723"/>
      <c r="CK87" s="723"/>
      <c r="CL87" s="724"/>
      <c r="CM87" s="722"/>
      <c r="CN87" s="723"/>
      <c r="CO87" s="723"/>
      <c r="CP87" s="723"/>
      <c r="CQ87" s="724"/>
      <c r="CR87" s="722"/>
      <c r="CS87" s="723"/>
      <c r="CT87" s="723"/>
      <c r="CU87" s="723"/>
      <c r="CV87" s="724"/>
      <c r="CW87" s="722"/>
      <c r="CX87" s="723"/>
      <c r="CY87" s="723"/>
      <c r="CZ87" s="723"/>
      <c r="DA87" s="724"/>
      <c r="DB87" s="722"/>
      <c r="DC87" s="723"/>
      <c r="DD87" s="723"/>
      <c r="DE87" s="723"/>
      <c r="DF87" s="724"/>
      <c r="DG87" s="722"/>
      <c r="DH87" s="723"/>
      <c r="DI87" s="723"/>
      <c r="DJ87" s="723"/>
      <c r="DK87" s="724"/>
      <c r="DL87" s="722"/>
      <c r="DM87" s="723"/>
      <c r="DN87" s="723"/>
      <c r="DO87" s="723"/>
      <c r="DP87" s="724"/>
      <c r="DQ87" s="722"/>
      <c r="DR87" s="723"/>
      <c r="DS87" s="723"/>
      <c r="DT87" s="723"/>
      <c r="DU87" s="724"/>
      <c r="DV87" s="725"/>
      <c r="DW87" s="726"/>
      <c r="DX87" s="726"/>
      <c r="DY87" s="726"/>
      <c r="DZ87" s="727"/>
      <c r="EA87" s="53"/>
    </row>
    <row r="88" spans="1:131" s="50" customFormat="1" ht="26.25" customHeight="1">
      <c r="A88" s="59" t="s">
        <v>419</v>
      </c>
      <c r="B88" s="679" t="s">
        <v>440</v>
      </c>
      <c r="C88" s="680"/>
      <c r="D88" s="680"/>
      <c r="E88" s="680"/>
      <c r="F88" s="680"/>
      <c r="G88" s="680"/>
      <c r="H88" s="680"/>
      <c r="I88" s="680"/>
      <c r="J88" s="680"/>
      <c r="K88" s="680"/>
      <c r="L88" s="680"/>
      <c r="M88" s="680"/>
      <c r="N88" s="680"/>
      <c r="O88" s="680"/>
      <c r="P88" s="681"/>
      <c r="Q88" s="719"/>
      <c r="R88" s="688"/>
      <c r="S88" s="688"/>
      <c r="T88" s="688"/>
      <c r="U88" s="688"/>
      <c r="V88" s="688"/>
      <c r="W88" s="688"/>
      <c r="X88" s="688"/>
      <c r="Y88" s="688"/>
      <c r="Z88" s="688"/>
      <c r="AA88" s="688"/>
      <c r="AB88" s="688"/>
      <c r="AC88" s="688"/>
      <c r="AD88" s="688"/>
      <c r="AE88" s="688"/>
      <c r="AF88" s="683">
        <v>32506</v>
      </c>
      <c r="AG88" s="683"/>
      <c r="AH88" s="683"/>
      <c r="AI88" s="683"/>
      <c r="AJ88" s="683"/>
      <c r="AK88" s="688"/>
      <c r="AL88" s="688"/>
      <c r="AM88" s="688"/>
      <c r="AN88" s="688"/>
      <c r="AO88" s="688"/>
      <c r="AP88" s="683">
        <v>27</v>
      </c>
      <c r="AQ88" s="683"/>
      <c r="AR88" s="683"/>
      <c r="AS88" s="683"/>
      <c r="AT88" s="683"/>
      <c r="AU88" s="683" t="s">
        <v>144</v>
      </c>
      <c r="AV88" s="683"/>
      <c r="AW88" s="683"/>
      <c r="AX88" s="683"/>
      <c r="AY88" s="683"/>
      <c r="AZ88" s="689"/>
      <c r="BA88" s="689"/>
      <c r="BB88" s="689"/>
      <c r="BC88" s="689"/>
      <c r="BD88" s="690"/>
      <c r="BE88" s="61"/>
      <c r="BF88" s="61"/>
      <c r="BG88" s="61"/>
      <c r="BH88" s="61"/>
      <c r="BI88" s="61"/>
      <c r="BJ88" s="61"/>
      <c r="BK88" s="61"/>
      <c r="BL88" s="61"/>
      <c r="BM88" s="61"/>
      <c r="BN88" s="61"/>
      <c r="BO88" s="61"/>
      <c r="BP88" s="61"/>
      <c r="BQ88" s="58">
        <v>82</v>
      </c>
      <c r="BR88" s="87"/>
      <c r="BS88" s="725"/>
      <c r="BT88" s="726"/>
      <c r="BU88" s="726"/>
      <c r="BV88" s="726"/>
      <c r="BW88" s="726"/>
      <c r="BX88" s="726"/>
      <c r="BY88" s="726"/>
      <c r="BZ88" s="726"/>
      <c r="CA88" s="726"/>
      <c r="CB88" s="726"/>
      <c r="CC88" s="726"/>
      <c r="CD88" s="726"/>
      <c r="CE88" s="726"/>
      <c r="CF88" s="726"/>
      <c r="CG88" s="728"/>
      <c r="CH88" s="722"/>
      <c r="CI88" s="723"/>
      <c r="CJ88" s="723"/>
      <c r="CK88" s="723"/>
      <c r="CL88" s="724"/>
      <c r="CM88" s="722"/>
      <c r="CN88" s="723"/>
      <c r="CO88" s="723"/>
      <c r="CP88" s="723"/>
      <c r="CQ88" s="724"/>
      <c r="CR88" s="722"/>
      <c r="CS88" s="723"/>
      <c r="CT88" s="723"/>
      <c r="CU88" s="723"/>
      <c r="CV88" s="724"/>
      <c r="CW88" s="722"/>
      <c r="CX88" s="723"/>
      <c r="CY88" s="723"/>
      <c r="CZ88" s="723"/>
      <c r="DA88" s="724"/>
      <c r="DB88" s="722"/>
      <c r="DC88" s="723"/>
      <c r="DD88" s="723"/>
      <c r="DE88" s="723"/>
      <c r="DF88" s="724"/>
      <c r="DG88" s="722"/>
      <c r="DH88" s="723"/>
      <c r="DI88" s="723"/>
      <c r="DJ88" s="723"/>
      <c r="DK88" s="724"/>
      <c r="DL88" s="722"/>
      <c r="DM88" s="723"/>
      <c r="DN88" s="723"/>
      <c r="DO88" s="723"/>
      <c r="DP88" s="724"/>
      <c r="DQ88" s="722"/>
      <c r="DR88" s="723"/>
      <c r="DS88" s="723"/>
      <c r="DT88" s="723"/>
      <c r="DU88" s="724"/>
      <c r="DV88" s="725"/>
      <c r="DW88" s="726"/>
      <c r="DX88" s="726"/>
      <c r="DY88" s="726"/>
      <c r="DZ88" s="727"/>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25"/>
      <c r="BT89" s="726"/>
      <c r="BU89" s="726"/>
      <c r="BV89" s="726"/>
      <c r="BW89" s="726"/>
      <c r="BX89" s="726"/>
      <c r="BY89" s="726"/>
      <c r="BZ89" s="726"/>
      <c r="CA89" s="726"/>
      <c r="CB89" s="726"/>
      <c r="CC89" s="726"/>
      <c r="CD89" s="726"/>
      <c r="CE89" s="726"/>
      <c r="CF89" s="726"/>
      <c r="CG89" s="728"/>
      <c r="CH89" s="722"/>
      <c r="CI89" s="723"/>
      <c r="CJ89" s="723"/>
      <c r="CK89" s="723"/>
      <c r="CL89" s="724"/>
      <c r="CM89" s="722"/>
      <c r="CN89" s="723"/>
      <c r="CO89" s="723"/>
      <c r="CP89" s="723"/>
      <c r="CQ89" s="724"/>
      <c r="CR89" s="722"/>
      <c r="CS89" s="723"/>
      <c r="CT89" s="723"/>
      <c r="CU89" s="723"/>
      <c r="CV89" s="724"/>
      <c r="CW89" s="722"/>
      <c r="CX89" s="723"/>
      <c r="CY89" s="723"/>
      <c r="CZ89" s="723"/>
      <c r="DA89" s="724"/>
      <c r="DB89" s="722"/>
      <c r="DC89" s="723"/>
      <c r="DD89" s="723"/>
      <c r="DE89" s="723"/>
      <c r="DF89" s="724"/>
      <c r="DG89" s="722"/>
      <c r="DH89" s="723"/>
      <c r="DI89" s="723"/>
      <c r="DJ89" s="723"/>
      <c r="DK89" s="724"/>
      <c r="DL89" s="722"/>
      <c r="DM89" s="723"/>
      <c r="DN89" s="723"/>
      <c r="DO89" s="723"/>
      <c r="DP89" s="724"/>
      <c r="DQ89" s="722"/>
      <c r="DR89" s="723"/>
      <c r="DS89" s="723"/>
      <c r="DT89" s="723"/>
      <c r="DU89" s="724"/>
      <c r="DV89" s="725"/>
      <c r="DW89" s="726"/>
      <c r="DX89" s="726"/>
      <c r="DY89" s="726"/>
      <c r="DZ89" s="727"/>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25"/>
      <c r="BT90" s="726"/>
      <c r="BU90" s="726"/>
      <c r="BV90" s="726"/>
      <c r="BW90" s="726"/>
      <c r="BX90" s="726"/>
      <c r="BY90" s="726"/>
      <c r="BZ90" s="726"/>
      <c r="CA90" s="726"/>
      <c r="CB90" s="726"/>
      <c r="CC90" s="726"/>
      <c r="CD90" s="726"/>
      <c r="CE90" s="726"/>
      <c r="CF90" s="726"/>
      <c r="CG90" s="728"/>
      <c r="CH90" s="722"/>
      <c r="CI90" s="723"/>
      <c r="CJ90" s="723"/>
      <c r="CK90" s="723"/>
      <c r="CL90" s="724"/>
      <c r="CM90" s="722"/>
      <c r="CN90" s="723"/>
      <c r="CO90" s="723"/>
      <c r="CP90" s="723"/>
      <c r="CQ90" s="724"/>
      <c r="CR90" s="722"/>
      <c r="CS90" s="723"/>
      <c r="CT90" s="723"/>
      <c r="CU90" s="723"/>
      <c r="CV90" s="724"/>
      <c r="CW90" s="722"/>
      <c r="CX90" s="723"/>
      <c r="CY90" s="723"/>
      <c r="CZ90" s="723"/>
      <c r="DA90" s="724"/>
      <c r="DB90" s="722"/>
      <c r="DC90" s="723"/>
      <c r="DD90" s="723"/>
      <c r="DE90" s="723"/>
      <c r="DF90" s="724"/>
      <c r="DG90" s="722"/>
      <c r="DH90" s="723"/>
      <c r="DI90" s="723"/>
      <c r="DJ90" s="723"/>
      <c r="DK90" s="724"/>
      <c r="DL90" s="722"/>
      <c r="DM90" s="723"/>
      <c r="DN90" s="723"/>
      <c r="DO90" s="723"/>
      <c r="DP90" s="724"/>
      <c r="DQ90" s="722"/>
      <c r="DR90" s="723"/>
      <c r="DS90" s="723"/>
      <c r="DT90" s="723"/>
      <c r="DU90" s="724"/>
      <c r="DV90" s="725"/>
      <c r="DW90" s="726"/>
      <c r="DX90" s="726"/>
      <c r="DY90" s="726"/>
      <c r="DZ90" s="727"/>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25"/>
      <c r="BT91" s="726"/>
      <c r="BU91" s="726"/>
      <c r="BV91" s="726"/>
      <c r="BW91" s="726"/>
      <c r="BX91" s="726"/>
      <c r="BY91" s="726"/>
      <c r="BZ91" s="726"/>
      <c r="CA91" s="726"/>
      <c r="CB91" s="726"/>
      <c r="CC91" s="726"/>
      <c r="CD91" s="726"/>
      <c r="CE91" s="726"/>
      <c r="CF91" s="726"/>
      <c r="CG91" s="728"/>
      <c r="CH91" s="722"/>
      <c r="CI91" s="723"/>
      <c r="CJ91" s="723"/>
      <c r="CK91" s="723"/>
      <c r="CL91" s="724"/>
      <c r="CM91" s="722"/>
      <c r="CN91" s="723"/>
      <c r="CO91" s="723"/>
      <c r="CP91" s="723"/>
      <c r="CQ91" s="724"/>
      <c r="CR91" s="722"/>
      <c r="CS91" s="723"/>
      <c r="CT91" s="723"/>
      <c r="CU91" s="723"/>
      <c r="CV91" s="724"/>
      <c r="CW91" s="722"/>
      <c r="CX91" s="723"/>
      <c r="CY91" s="723"/>
      <c r="CZ91" s="723"/>
      <c r="DA91" s="724"/>
      <c r="DB91" s="722"/>
      <c r="DC91" s="723"/>
      <c r="DD91" s="723"/>
      <c r="DE91" s="723"/>
      <c r="DF91" s="724"/>
      <c r="DG91" s="722"/>
      <c r="DH91" s="723"/>
      <c r="DI91" s="723"/>
      <c r="DJ91" s="723"/>
      <c r="DK91" s="724"/>
      <c r="DL91" s="722"/>
      <c r="DM91" s="723"/>
      <c r="DN91" s="723"/>
      <c r="DO91" s="723"/>
      <c r="DP91" s="724"/>
      <c r="DQ91" s="722"/>
      <c r="DR91" s="723"/>
      <c r="DS91" s="723"/>
      <c r="DT91" s="723"/>
      <c r="DU91" s="724"/>
      <c r="DV91" s="725"/>
      <c r="DW91" s="726"/>
      <c r="DX91" s="726"/>
      <c r="DY91" s="726"/>
      <c r="DZ91" s="727"/>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25"/>
      <c r="BT92" s="726"/>
      <c r="BU92" s="726"/>
      <c r="BV92" s="726"/>
      <c r="BW92" s="726"/>
      <c r="BX92" s="726"/>
      <c r="BY92" s="726"/>
      <c r="BZ92" s="726"/>
      <c r="CA92" s="726"/>
      <c r="CB92" s="726"/>
      <c r="CC92" s="726"/>
      <c r="CD92" s="726"/>
      <c r="CE92" s="726"/>
      <c r="CF92" s="726"/>
      <c r="CG92" s="728"/>
      <c r="CH92" s="722"/>
      <c r="CI92" s="723"/>
      <c r="CJ92" s="723"/>
      <c r="CK92" s="723"/>
      <c r="CL92" s="724"/>
      <c r="CM92" s="722"/>
      <c r="CN92" s="723"/>
      <c r="CO92" s="723"/>
      <c r="CP92" s="723"/>
      <c r="CQ92" s="724"/>
      <c r="CR92" s="722"/>
      <c r="CS92" s="723"/>
      <c r="CT92" s="723"/>
      <c r="CU92" s="723"/>
      <c r="CV92" s="724"/>
      <c r="CW92" s="722"/>
      <c r="CX92" s="723"/>
      <c r="CY92" s="723"/>
      <c r="CZ92" s="723"/>
      <c r="DA92" s="724"/>
      <c r="DB92" s="722"/>
      <c r="DC92" s="723"/>
      <c r="DD92" s="723"/>
      <c r="DE92" s="723"/>
      <c r="DF92" s="724"/>
      <c r="DG92" s="722"/>
      <c r="DH92" s="723"/>
      <c r="DI92" s="723"/>
      <c r="DJ92" s="723"/>
      <c r="DK92" s="724"/>
      <c r="DL92" s="722"/>
      <c r="DM92" s="723"/>
      <c r="DN92" s="723"/>
      <c r="DO92" s="723"/>
      <c r="DP92" s="724"/>
      <c r="DQ92" s="722"/>
      <c r="DR92" s="723"/>
      <c r="DS92" s="723"/>
      <c r="DT92" s="723"/>
      <c r="DU92" s="724"/>
      <c r="DV92" s="725"/>
      <c r="DW92" s="726"/>
      <c r="DX92" s="726"/>
      <c r="DY92" s="726"/>
      <c r="DZ92" s="727"/>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25"/>
      <c r="BT93" s="726"/>
      <c r="BU93" s="726"/>
      <c r="BV93" s="726"/>
      <c r="BW93" s="726"/>
      <c r="BX93" s="726"/>
      <c r="BY93" s="726"/>
      <c r="BZ93" s="726"/>
      <c r="CA93" s="726"/>
      <c r="CB93" s="726"/>
      <c r="CC93" s="726"/>
      <c r="CD93" s="726"/>
      <c r="CE93" s="726"/>
      <c r="CF93" s="726"/>
      <c r="CG93" s="728"/>
      <c r="CH93" s="722"/>
      <c r="CI93" s="723"/>
      <c r="CJ93" s="723"/>
      <c r="CK93" s="723"/>
      <c r="CL93" s="724"/>
      <c r="CM93" s="722"/>
      <c r="CN93" s="723"/>
      <c r="CO93" s="723"/>
      <c r="CP93" s="723"/>
      <c r="CQ93" s="724"/>
      <c r="CR93" s="722"/>
      <c r="CS93" s="723"/>
      <c r="CT93" s="723"/>
      <c r="CU93" s="723"/>
      <c r="CV93" s="724"/>
      <c r="CW93" s="722"/>
      <c r="CX93" s="723"/>
      <c r="CY93" s="723"/>
      <c r="CZ93" s="723"/>
      <c r="DA93" s="724"/>
      <c r="DB93" s="722"/>
      <c r="DC93" s="723"/>
      <c r="DD93" s="723"/>
      <c r="DE93" s="723"/>
      <c r="DF93" s="724"/>
      <c r="DG93" s="722"/>
      <c r="DH93" s="723"/>
      <c r="DI93" s="723"/>
      <c r="DJ93" s="723"/>
      <c r="DK93" s="724"/>
      <c r="DL93" s="722"/>
      <c r="DM93" s="723"/>
      <c r="DN93" s="723"/>
      <c r="DO93" s="723"/>
      <c r="DP93" s="724"/>
      <c r="DQ93" s="722"/>
      <c r="DR93" s="723"/>
      <c r="DS93" s="723"/>
      <c r="DT93" s="723"/>
      <c r="DU93" s="724"/>
      <c r="DV93" s="725"/>
      <c r="DW93" s="726"/>
      <c r="DX93" s="726"/>
      <c r="DY93" s="726"/>
      <c r="DZ93" s="727"/>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25"/>
      <c r="BT94" s="726"/>
      <c r="BU94" s="726"/>
      <c r="BV94" s="726"/>
      <c r="BW94" s="726"/>
      <c r="BX94" s="726"/>
      <c r="BY94" s="726"/>
      <c r="BZ94" s="726"/>
      <c r="CA94" s="726"/>
      <c r="CB94" s="726"/>
      <c r="CC94" s="726"/>
      <c r="CD94" s="726"/>
      <c r="CE94" s="726"/>
      <c r="CF94" s="726"/>
      <c r="CG94" s="728"/>
      <c r="CH94" s="722"/>
      <c r="CI94" s="723"/>
      <c r="CJ94" s="723"/>
      <c r="CK94" s="723"/>
      <c r="CL94" s="724"/>
      <c r="CM94" s="722"/>
      <c r="CN94" s="723"/>
      <c r="CO94" s="723"/>
      <c r="CP94" s="723"/>
      <c r="CQ94" s="724"/>
      <c r="CR94" s="722"/>
      <c r="CS94" s="723"/>
      <c r="CT94" s="723"/>
      <c r="CU94" s="723"/>
      <c r="CV94" s="724"/>
      <c r="CW94" s="722"/>
      <c r="CX94" s="723"/>
      <c r="CY94" s="723"/>
      <c r="CZ94" s="723"/>
      <c r="DA94" s="724"/>
      <c r="DB94" s="722"/>
      <c r="DC94" s="723"/>
      <c r="DD94" s="723"/>
      <c r="DE94" s="723"/>
      <c r="DF94" s="724"/>
      <c r="DG94" s="722"/>
      <c r="DH94" s="723"/>
      <c r="DI94" s="723"/>
      <c r="DJ94" s="723"/>
      <c r="DK94" s="724"/>
      <c r="DL94" s="722"/>
      <c r="DM94" s="723"/>
      <c r="DN94" s="723"/>
      <c r="DO94" s="723"/>
      <c r="DP94" s="724"/>
      <c r="DQ94" s="722"/>
      <c r="DR94" s="723"/>
      <c r="DS94" s="723"/>
      <c r="DT94" s="723"/>
      <c r="DU94" s="724"/>
      <c r="DV94" s="725"/>
      <c r="DW94" s="726"/>
      <c r="DX94" s="726"/>
      <c r="DY94" s="726"/>
      <c r="DZ94" s="727"/>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25"/>
      <c r="BT95" s="726"/>
      <c r="BU95" s="726"/>
      <c r="BV95" s="726"/>
      <c r="BW95" s="726"/>
      <c r="BX95" s="726"/>
      <c r="BY95" s="726"/>
      <c r="BZ95" s="726"/>
      <c r="CA95" s="726"/>
      <c r="CB95" s="726"/>
      <c r="CC95" s="726"/>
      <c r="CD95" s="726"/>
      <c r="CE95" s="726"/>
      <c r="CF95" s="726"/>
      <c r="CG95" s="728"/>
      <c r="CH95" s="722"/>
      <c r="CI95" s="723"/>
      <c r="CJ95" s="723"/>
      <c r="CK95" s="723"/>
      <c r="CL95" s="724"/>
      <c r="CM95" s="722"/>
      <c r="CN95" s="723"/>
      <c r="CO95" s="723"/>
      <c r="CP95" s="723"/>
      <c r="CQ95" s="724"/>
      <c r="CR95" s="722"/>
      <c r="CS95" s="723"/>
      <c r="CT95" s="723"/>
      <c r="CU95" s="723"/>
      <c r="CV95" s="724"/>
      <c r="CW95" s="722"/>
      <c r="CX95" s="723"/>
      <c r="CY95" s="723"/>
      <c r="CZ95" s="723"/>
      <c r="DA95" s="724"/>
      <c r="DB95" s="722"/>
      <c r="DC95" s="723"/>
      <c r="DD95" s="723"/>
      <c r="DE95" s="723"/>
      <c r="DF95" s="724"/>
      <c r="DG95" s="722"/>
      <c r="DH95" s="723"/>
      <c r="DI95" s="723"/>
      <c r="DJ95" s="723"/>
      <c r="DK95" s="724"/>
      <c r="DL95" s="722"/>
      <c r="DM95" s="723"/>
      <c r="DN95" s="723"/>
      <c r="DO95" s="723"/>
      <c r="DP95" s="724"/>
      <c r="DQ95" s="722"/>
      <c r="DR95" s="723"/>
      <c r="DS95" s="723"/>
      <c r="DT95" s="723"/>
      <c r="DU95" s="724"/>
      <c r="DV95" s="725"/>
      <c r="DW95" s="726"/>
      <c r="DX95" s="726"/>
      <c r="DY95" s="726"/>
      <c r="DZ95" s="727"/>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25"/>
      <c r="BT96" s="726"/>
      <c r="BU96" s="726"/>
      <c r="BV96" s="726"/>
      <c r="BW96" s="726"/>
      <c r="BX96" s="726"/>
      <c r="BY96" s="726"/>
      <c r="BZ96" s="726"/>
      <c r="CA96" s="726"/>
      <c r="CB96" s="726"/>
      <c r="CC96" s="726"/>
      <c r="CD96" s="726"/>
      <c r="CE96" s="726"/>
      <c r="CF96" s="726"/>
      <c r="CG96" s="728"/>
      <c r="CH96" s="722"/>
      <c r="CI96" s="723"/>
      <c r="CJ96" s="723"/>
      <c r="CK96" s="723"/>
      <c r="CL96" s="724"/>
      <c r="CM96" s="722"/>
      <c r="CN96" s="723"/>
      <c r="CO96" s="723"/>
      <c r="CP96" s="723"/>
      <c r="CQ96" s="724"/>
      <c r="CR96" s="722"/>
      <c r="CS96" s="723"/>
      <c r="CT96" s="723"/>
      <c r="CU96" s="723"/>
      <c r="CV96" s="724"/>
      <c r="CW96" s="722"/>
      <c r="CX96" s="723"/>
      <c r="CY96" s="723"/>
      <c r="CZ96" s="723"/>
      <c r="DA96" s="724"/>
      <c r="DB96" s="722"/>
      <c r="DC96" s="723"/>
      <c r="DD96" s="723"/>
      <c r="DE96" s="723"/>
      <c r="DF96" s="724"/>
      <c r="DG96" s="722"/>
      <c r="DH96" s="723"/>
      <c r="DI96" s="723"/>
      <c r="DJ96" s="723"/>
      <c r="DK96" s="724"/>
      <c r="DL96" s="722"/>
      <c r="DM96" s="723"/>
      <c r="DN96" s="723"/>
      <c r="DO96" s="723"/>
      <c r="DP96" s="724"/>
      <c r="DQ96" s="722"/>
      <c r="DR96" s="723"/>
      <c r="DS96" s="723"/>
      <c r="DT96" s="723"/>
      <c r="DU96" s="724"/>
      <c r="DV96" s="725"/>
      <c r="DW96" s="726"/>
      <c r="DX96" s="726"/>
      <c r="DY96" s="726"/>
      <c r="DZ96" s="727"/>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25"/>
      <c r="BT97" s="726"/>
      <c r="BU97" s="726"/>
      <c r="BV97" s="726"/>
      <c r="BW97" s="726"/>
      <c r="BX97" s="726"/>
      <c r="BY97" s="726"/>
      <c r="BZ97" s="726"/>
      <c r="CA97" s="726"/>
      <c r="CB97" s="726"/>
      <c r="CC97" s="726"/>
      <c r="CD97" s="726"/>
      <c r="CE97" s="726"/>
      <c r="CF97" s="726"/>
      <c r="CG97" s="728"/>
      <c r="CH97" s="722"/>
      <c r="CI97" s="723"/>
      <c r="CJ97" s="723"/>
      <c r="CK97" s="723"/>
      <c r="CL97" s="724"/>
      <c r="CM97" s="722"/>
      <c r="CN97" s="723"/>
      <c r="CO97" s="723"/>
      <c r="CP97" s="723"/>
      <c r="CQ97" s="724"/>
      <c r="CR97" s="722"/>
      <c r="CS97" s="723"/>
      <c r="CT97" s="723"/>
      <c r="CU97" s="723"/>
      <c r="CV97" s="724"/>
      <c r="CW97" s="722"/>
      <c r="CX97" s="723"/>
      <c r="CY97" s="723"/>
      <c r="CZ97" s="723"/>
      <c r="DA97" s="724"/>
      <c r="DB97" s="722"/>
      <c r="DC97" s="723"/>
      <c r="DD97" s="723"/>
      <c r="DE97" s="723"/>
      <c r="DF97" s="724"/>
      <c r="DG97" s="722"/>
      <c r="DH97" s="723"/>
      <c r="DI97" s="723"/>
      <c r="DJ97" s="723"/>
      <c r="DK97" s="724"/>
      <c r="DL97" s="722"/>
      <c r="DM97" s="723"/>
      <c r="DN97" s="723"/>
      <c r="DO97" s="723"/>
      <c r="DP97" s="724"/>
      <c r="DQ97" s="722"/>
      <c r="DR97" s="723"/>
      <c r="DS97" s="723"/>
      <c r="DT97" s="723"/>
      <c r="DU97" s="724"/>
      <c r="DV97" s="725"/>
      <c r="DW97" s="726"/>
      <c r="DX97" s="726"/>
      <c r="DY97" s="726"/>
      <c r="DZ97" s="727"/>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25"/>
      <c r="BT98" s="726"/>
      <c r="BU98" s="726"/>
      <c r="BV98" s="726"/>
      <c r="BW98" s="726"/>
      <c r="BX98" s="726"/>
      <c r="BY98" s="726"/>
      <c r="BZ98" s="726"/>
      <c r="CA98" s="726"/>
      <c r="CB98" s="726"/>
      <c r="CC98" s="726"/>
      <c r="CD98" s="726"/>
      <c r="CE98" s="726"/>
      <c r="CF98" s="726"/>
      <c r="CG98" s="728"/>
      <c r="CH98" s="722"/>
      <c r="CI98" s="723"/>
      <c r="CJ98" s="723"/>
      <c r="CK98" s="723"/>
      <c r="CL98" s="724"/>
      <c r="CM98" s="722"/>
      <c r="CN98" s="723"/>
      <c r="CO98" s="723"/>
      <c r="CP98" s="723"/>
      <c r="CQ98" s="724"/>
      <c r="CR98" s="722"/>
      <c r="CS98" s="723"/>
      <c r="CT98" s="723"/>
      <c r="CU98" s="723"/>
      <c r="CV98" s="724"/>
      <c r="CW98" s="722"/>
      <c r="CX98" s="723"/>
      <c r="CY98" s="723"/>
      <c r="CZ98" s="723"/>
      <c r="DA98" s="724"/>
      <c r="DB98" s="722"/>
      <c r="DC98" s="723"/>
      <c r="DD98" s="723"/>
      <c r="DE98" s="723"/>
      <c r="DF98" s="724"/>
      <c r="DG98" s="722"/>
      <c r="DH98" s="723"/>
      <c r="DI98" s="723"/>
      <c r="DJ98" s="723"/>
      <c r="DK98" s="724"/>
      <c r="DL98" s="722"/>
      <c r="DM98" s="723"/>
      <c r="DN98" s="723"/>
      <c r="DO98" s="723"/>
      <c r="DP98" s="724"/>
      <c r="DQ98" s="722"/>
      <c r="DR98" s="723"/>
      <c r="DS98" s="723"/>
      <c r="DT98" s="723"/>
      <c r="DU98" s="724"/>
      <c r="DV98" s="725"/>
      <c r="DW98" s="726"/>
      <c r="DX98" s="726"/>
      <c r="DY98" s="726"/>
      <c r="DZ98" s="727"/>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25"/>
      <c r="BT99" s="726"/>
      <c r="BU99" s="726"/>
      <c r="BV99" s="726"/>
      <c r="BW99" s="726"/>
      <c r="BX99" s="726"/>
      <c r="BY99" s="726"/>
      <c r="BZ99" s="726"/>
      <c r="CA99" s="726"/>
      <c r="CB99" s="726"/>
      <c r="CC99" s="726"/>
      <c r="CD99" s="726"/>
      <c r="CE99" s="726"/>
      <c r="CF99" s="726"/>
      <c r="CG99" s="728"/>
      <c r="CH99" s="722"/>
      <c r="CI99" s="723"/>
      <c r="CJ99" s="723"/>
      <c r="CK99" s="723"/>
      <c r="CL99" s="724"/>
      <c r="CM99" s="722"/>
      <c r="CN99" s="723"/>
      <c r="CO99" s="723"/>
      <c r="CP99" s="723"/>
      <c r="CQ99" s="724"/>
      <c r="CR99" s="722"/>
      <c r="CS99" s="723"/>
      <c r="CT99" s="723"/>
      <c r="CU99" s="723"/>
      <c r="CV99" s="724"/>
      <c r="CW99" s="722"/>
      <c r="CX99" s="723"/>
      <c r="CY99" s="723"/>
      <c r="CZ99" s="723"/>
      <c r="DA99" s="724"/>
      <c r="DB99" s="722"/>
      <c r="DC99" s="723"/>
      <c r="DD99" s="723"/>
      <c r="DE99" s="723"/>
      <c r="DF99" s="724"/>
      <c r="DG99" s="722"/>
      <c r="DH99" s="723"/>
      <c r="DI99" s="723"/>
      <c r="DJ99" s="723"/>
      <c r="DK99" s="724"/>
      <c r="DL99" s="722"/>
      <c r="DM99" s="723"/>
      <c r="DN99" s="723"/>
      <c r="DO99" s="723"/>
      <c r="DP99" s="724"/>
      <c r="DQ99" s="722"/>
      <c r="DR99" s="723"/>
      <c r="DS99" s="723"/>
      <c r="DT99" s="723"/>
      <c r="DU99" s="724"/>
      <c r="DV99" s="725"/>
      <c r="DW99" s="726"/>
      <c r="DX99" s="726"/>
      <c r="DY99" s="726"/>
      <c r="DZ99" s="727"/>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25"/>
      <c r="BT100" s="726"/>
      <c r="BU100" s="726"/>
      <c r="BV100" s="726"/>
      <c r="BW100" s="726"/>
      <c r="BX100" s="726"/>
      <c r="BY100" s="726"/>
      <c r="BZ100" s="726"/>
      <c r="CA100" s="726"/>
      <c r="CB100" s="726"/>
      <c r="CC100" s="726"/>
      <c r="CD100" s="726"/>
      <c r="CE100" s="726"/>
      <c r="CF100" s="726"/>
      <c r="CG100" s="728"/>
      <c r="CH100" s="722"/>
      <c r="CI100" s="723"/>
      <c r="CJ100" s="723"/>
      <c r="CK100" s="723"/>
      <c r="CL100" s="724"/>
      <c r="CM100" s="722"/>
      <c r="CN100" s="723"/>
      <c r="CO100" s="723"/>
      <c r="CP100" s="723"/>
      <c r="CQ100" s="724"/>
      <c r="CR100" s="722"/>
      <c r="CS100" s="723"/>
      <c r="CT100" s="723"/>
      <c r="CU100" s="723"/>
      <c r="CV100" s="724"/>
      <c r="CW100" s="722"/>
      <c r="CX100" s="723"/>
      <c r="CY100" s="723"/>
      <c r="CZ100" s="723"/>
      <c r="DA100" s="724"/>
      <c r="DB100" s="722"/>
      <c r="DC100" s="723"/>
      <c r="DD100" s="723"/>
      <c r="DE100" s="723"/>
      <c r="DF100" s="724"/>
      <c r="DG100" s="722"/>
      <c r="DH100" s="723"/>
      <c r="DI100" s="723"/>
      <c r="DJ100" s="723"/>
      <c r="DK100" s="724"/>
      <c r="DL100" s="722"/>
      <c r="DM100" s="723"/>
      <c r="DN100" s="723"/>
      <c r="DO100" s="723"/>
      <c r="DP100" s="724"/>
      <c r="DQ100" s="722"/>
      <c r="DR100" s="723"/>
      <c r="DS100" s="723"/>
      <c r="DT100" s="723"/>
      <c r="DU100" s="724"/>
      <c r="DV100" s="725"/>
      <c r="DW100" s="726"/>
      <c r="DX100" s="726"/>
      <c r="DY100" s="726"/>
      <c r="DZ100" s="727"/>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25"/>
      <c r="BT101" s="726"/>
      <c r="BU101" s="726"/>
      <c r="BV101" s="726"/>
      <c r="BW101" s="726"/>
      <c r="BX101" s="726"/>
      <c r="BY101" s="726"/>
      <c r="BZ101" s="726"/>
      <c r="CA101" s="726"/>
      <c r="CB101" s="726"/>
      <c r="CC101" s="726"/>
      <c r="CD101" s="726"/>
      <c r="CE101" s="726"/>
      <c r="CF101" s="726"/>
      <c r="CG101" s="728"/>
      <c r="CH101" s="722"/>
      <c r="CI101" s="723"/>
      <c r="CJ101" s="723"/>
      <c r="CK101" s="723"/>
      <c r="CL101" s="724"/>
      <c r="CM101" s="722"/>
      <c r="CN101" s="723"/>
      <c r="CO101" s="723"/>
      <c r="CP101" s="723"/>
      <c r="CQ101" s="724"/>
      <c r="CR101" s="722"/>
      <c r="CS101" s="723"/>
      <c r="CT101" s="723"/>
      <c r="CU101" s="723"/>
      <c r="CV101" s="724"/>
      <c r="CW101" s="722"/>
      <c r="CX101" s="723"/>
      <c r="CY101" s="723"/>
      <c r="CZ101" s="723"/>
      <c r="DA101" s="724"/>
      <c r="DB101" s="722"/>
      <c r="DC101" s="723"/>
      <c r="DD101" s="723"/>
      <c r="DE101" s="723"/>
      <c r="DF101" s="724"/>
      <c r="DG101" s="722"/>
      <c r="DH101" s="723"/>
      <c r="DI101" s="723"/>
      <c r="DJ101" s="723"/>
      <c r="DK101" s="724"/>
      <c r="DL101" s="722"/>
      <c r="DM101" s="723"/>
      <c r="DN101" s="723"/>
      <c r="DO101" s="723"/>
      <c r="DP101" s="724"/>
      <c r="DQ101" s="722"/>
      <c r="DR101" s="723"/>
      <c r="DS101" s="723"/>
      <c r="DT101" s="723"/>
      <c r="DU101" s="724"/>
      <c r="DV101" s="725"/>
      <c r="DW101" s="726"/>
      <c r="DX101" s="726"/>
      <c r="DY101" s="726"/>
      <c r="DZ101" s="727"/>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419</v>
      </c>
      <c r="BR102" s="679" t="s">
        <v>442</v>
      </c>
      <c r="BS102" s="680"/>
      <c r="BT102" s="680"/>
      <c r="BU102" s="680"/>
      <c r="BV102" s="680"/>
      <c r="BW102" s="680"/>
      <c r="BX102" s="680"/>
      <c r="BY102" s="680"/>
      <c r="BZ102" s="680"/>
      <c r="CA102" s="680"/>
      <c r="CB102" s="680"/>
      <c r="CC102" s="680"/>
      <c r="CD102" s="680"/>
      <c r="CE102" s="680"/>
      <c r="CF102" s="680"/>
      <c r="CG102" s="681"/>
      <c r="CH102" s="736"/>
      <c r="CI102" s="737"/>
      <c r="CJ102" s="737"/>
      <c r="CK102" s="737"/>
      <c r="CL102" s="738"/>
      <c r="CM102" s="736"/>
      <c r="CN102" s="737"/>
      <c r="CO102" s="737"/>
      <c r="CP102" s="737"/>
      <c r="CQ102" s="738"/>
      <c r="CR102" s="739">
        <v>186</v>
      </c>
      <c r="CS102" s="692"/>
      <c r="CT102" s="692"/>
      <c r="CU102" s="692"/>
      <c r="CV102" s="740"/>
      <c r="CW102" s="739">
        <v>9</v>
      </c>
      <c r="CX102" s="692"/>
      <c r="CY102" s="692"/>
      <c r="CZ102" s="692"/>
      <c r="DA102" s="740"/>
      <c r="DB102" s="739">
        <v>305</v>
      </c>
      <c r="DC102" s="692"/>
      <c r="DD102" s="692"/>
      <c r="DE102" s="692"/>
      <c r="DF102" s="740"/>
      <c r="DG102" s="739">
        <v>100</v>
      </c>
      <c r="DH102" s="692"/>
      <c r="DI102" s="692"/>
      <c r="DJ102" s="692"/>
      <c r="DK102" s="740"/>
      <c r="DL102" s="739" t="s">
        <v>144</v>
      </c>
      <c r="DM102" s="692"/>
      <c r="DN102" s="692"/>
      <c r="DO102" s="692"/>
      <c r="DP102" s="740"/>
      <c r="DQ102" s="739" t="s">
        <v>144</v>
      </c>
      <c r="DR102" s="692"/>
      <c r="DS102" s="692"/>
      <c r="DT102" s="692"/>
      <c r="DU102" s="740"/>
      <c r="DV102" s="679"/>
      <c r="DW102" s="680"/>
      <c r="DX102" s="680"/>
      <c r="DY102" s="680"/>
      <c r="DZ102" s="741"/>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42" t="s">
        <v>34</v>
      </c>
      <c r="BR103" s="742"/>
      <c r="BS103" s="742"/>
      <c r="BT103" s="742"/>
      <c r="BU103" s="742"/>
      <c r="BV103" s="742"/>
      <c r="BW103" s="742"/>
      <c r="BX103" s="742"/>
      <c r="BY103" s="742"/>
      <c r="BZ103" s="742"/>
      <c r="CA103" s="742"/>
      <c r="CB103" s="742"/>
      <c r="CC103" s="742"/>
      <c r="CD103" s="742"/>
      <c r="CE103" s="742"/>
      <c r="CF103" s="742"/>
      <c r="CG103" s="742"/>
      <c r="CH103" s="742"/>
      <c r="CI103" s="742"/>
      <c r="CJ103" s="742"/>
      <c r="CK103" s="742"/>
      <c r="CL103" s="742"/>
      <c r="CM103" s="742"/>
      <c r="CN103" s="742"/>
      <c r="CO103" s="742"/>
      <c r="CP103" s="742"/>
      <c r="CQ103" s="742"/>
      <c r="CR103" s="742"/>
      <c r="CS103" s="742"/>
      <c r="CT103" s="742"/>
      <c r="CU103" s="742"/>
      <c r="CV103" s="742"/>
      <c r="CW103" s="742"/>
      <c r="CX103" s="742"/>
      <c r="CY103" s="742"/>
      <c r="CZ103" s="742"/>
      <c r="DA103" s="742"/>
      <c r="DB103" s="742"/>
      <c r="DC103" s="742"/>
      <c r="DD103" s="742"/>
      <c r="DE103" s="742"/>
      <c r="DF103" s="742"/>
      <c r="DG103" s="742"/>
      <c r="DH103" s="742"/>
      <c r="DI103" s="742"/>
      <c r="DJ103" s="742"/>
      <c r="DK103" s="742"/>
      <c r="DL103" s="742"/>
      <c r="DM103" s="742"/>
      <c r="DN103" s="742"/>
      <c r="DO103" s="742"/>
      <c r="DP103" s="742"/>
      <c r="DQ103" s="742"/>
      <c r="DR103" s="742"/>
      <c r="DS103" s="742"/>
      <c r="DT103" s="742"/>
      <c r="DU103" s="742"/>
      <c r="DV103" s="742"/>
      <c r="DW103" s="742"/>
      <c r="DX103" s="742"/>
      <c r="DY103" s="742"/>
      <c r="DZ103" s="742"/>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43" t="s">
        <v>251</v>
      </c>
      <c r="BR104" s="743"/>
      <c r="BS104" s="743"/>
      <c r="BT104" s="743"/>
      <c r="BU104" s="743"/>
      <c r="BV104" s="743"/>
      <c r="BW104" s="743"/>
      <c r="BX104" s="743"/>
      <c r="BY104" s="743"/>
      <c r="BZ104" s="743"/>
      <c r="CA104" s="743"/>
      <c r="CB104" s="743"/>
      <c r="CC104" s="743"/>
      <c r="CD104" s="743"/>
      <c r="CE104" s="743"/>
      <c r="CF104" s="743"/>
      <c r="CG104" s="743"/>
      <c r="CH104" s="743"/>
      <c r="CI104" s="743"/>
      <c r="CJ104" s="743"/>
      <c r="CK104" s="743"/>
      <c r="CL104" s="743"/>
      <c r="CM104" s="743"/>
      <c r="CN104" s="743"/>
      <c r="CO104" s="743"/>
      <c r="CP104" s="743"/>
      <c r="CQ104" s="743"/>
      <c r="CR104" s="743"/>
      <c r="CS104" s="743"/>
      <c r="CT104" s="743"/>
      <c r="CU104" s="743"/>
      <c r="CV104" s="743"/>
      <c r="CW104" s="743"/>
      <c r="CX104" s="743"/>
      <c r="CY104" s="743"/>
      <c r="CZ104" s="743"/>
      <c r="DA104" s="743"/>
      <c r="DB104" s="743"/>
      <c r="DC104" s="743"/>
      <c r="DD104" s="743"/>
      <c r="DE104" s="743"/>
      <c r="DF104" s="743"/>
      <c r="DG104" s="743"/>
      <c r="DH104" s="743"/>
      <c r="DI104" s="743"/>
      <c r="DJ104" s="743"/>
      <c r="DK104" s="743"/>
      <c r="DL104" s="743"/>
      <c r="DM104" s="743"/>
      <c r="DN104" s="743"/>
      <c r="DO104" s="743"/>
      <c r="DP104" s="743"/>
      <c r="DQ104" s="743"/>
      <c r="DR104" s="743"/>
      <c r="DS104" s="743"/>
      <c r="DT104" s="743"/>
      <c r="DU104" s="743"/>
      <c r="DV104" s="743"/>
      <c r="DW104" s="743"/>
      <c r="DX104" s="743"/>
      <c r="DY104" s="743"/>
      <c r="DZ104" s="743"/>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443</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445</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744" t="s">
        <v>447</v>
      </c>
      <c r="B108" s="745"/>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5"/>
      <c r="AE108" s="745"/>
      <c r="AF108" s="745"/>
      <c r="AG108" s="745"/>
      <c r="AH108" s="745"/>
      <c r="AI108" s="745"/>
      <c r="AJ108" s="745"/>
      <c r="AK108" s="745"/>
      <c r="AL108" s="745"/>
      <c r="AM108" s="745"/>
      <c r="AN108" s="745"/>
      <c r="AO108" s="745"/>
      <c r="AP108" s="745"/>
      <c r="AQ108" s="745"/>
      <c r="AR108" s="745"/>
      <c r="AS108" s="745"/>
      <c r="AT108" s="746"/>
      <c r="AU108" s="744" t="s">
        <v>240</v>
      </c>
      <c r="AV108" s="745"/>
      <c r="AW108" s="745"/>
      <c r="AX108" s="745"/>
      <c r="AY108" s="745"/>
      <c r="AZ108" s="745"/>
      <c r="BA108" s="745"/>
      <c r="BB108" s="745"/>
      <c r="BC108" s="745"/>
      <c r="BD108" s="745"/>
      <c r="BE108" s="745"/>
      <c r="BF108" s="745"/>
      <c r="BG108" s="745"/>
      <c r="BH108" s="745"/>
      <c r="BI108" s="745"/>
      <c r="BJ108" s="745"/>
      <c r="BK108" s="745"/>
      <c r="BL108" s="745"/>
      <c r="BM108" s="745"/>
      <c r="BN108" s="745"/>
      <c r="BO108" s="745"/>
      <c r="BP108" s="745"/>
      <c r="BQ108" s="745"/>
      <c r="BR108" s="745"/>
      <c r="BS108" s="745"/>
      <c r="BT108" s="745"/>
      <c r="BU108" s="745"/>
      <c r="BV108" s="745"/>
      <c r="BW108" s="745"/>
      <c r="BX108" s="745"/>
      <c r="BY108" s="745"/>
      <c r="BZ108" s="745"/>
      <c r="CA108" s="745"/>
      <c r="CB108" s="745"/>
      <c r="CC108" s="745"/>
      <c r="CD108" s="745"/>
      <c r="CE108" s="745"/>
      <c r="CF108" s="745"/>
      <c r="CG108" s="745"/>
      <c r="CH108" s="745"/>
      <c r="CI108" s="745"/>
      <c r="CJ108" s="745"/>
      <c r="CK108" s="745"/>
      <c r="CL108" s="745"/>
      <c r="CM108" s="745"/>
      <c r="CN108" s="745"/>
      <c r="CO108" s="745"/>
      <c r="CP108" s="745"/>
      <c r="CQ108" s="745"/>
      <c r="CR108" s="745"/>
      <c r="CS108" s="745"/>
      <c r="CT108" s="745"/>
      <c r="CU108" s="745"/>
      <c r="CV108" s="745"/>
      <c r="CW108" s="745"/>
      <c r="CX108" s="745"/>
      <c r="CY108" s="745"/>
      <c r="CZ108" s="745"/>
      <c r="DA108" s="745"/>
      <c r="DB108" s="745"/>
      <c r="DC108" s="745"/>
      <c r="DD108" s="745"/>
      <c r="DE108" s="745"/>
      <c r="DF108" s="745"/>
      <c r="DG108" s="745"/>
      <c r="DH108" s="745"/>
      <c r="DI108" s="745"/>
      <c r="DJ108" s="745"/>
      <c r="DK108" s="745"/>
      <c r="DL108" s="745"/>
      <c r="DM108" s="745"/>
      <c r="DN108" s="745"/>
      <c r="DO108" s="745"/>
      <c r="DP108" s="745"/>
      <c r="DQ108" s="745"/>
      <c r="DR108" s="745"/>
      <c r="DS108" s="745"/>
      <c r="DT108" s="745"/>
      <c r="DU108" s="745"/>
      <c r="DV108" s="745"/>
      <c r="DW108" s="745"/>
      <c r="DX108" s="745"/>
      <c r="DY108" s="745"/>
      <c r="DZ108" s="746"/>
    </row>
    <row r="109" spans="1:131" s="53" customFormat="1" ht="26.25" customHeight="1">
      <c r="A109" s="747" t="s">
        <v>448</v>
      </c>
      <c r="B109" s="748"/>
      <c r="C109" s="748"/>
      <c r="D109" s="748"/>
      <c r="E109" s="748"/>
      <c r="F109" s="748"/>
      <c r="G109" s="748"/>
      <c r="H109" s="748"/>
      <c r="I109" s="748"/>
      <c r="J109" s="748"/>
      <c r="K109" s="748"/>
      <c r="L109" s="748"/>
      <c r="M109" s="748"/>
      <c r="N109" s="748"/>
      <c r="O109" s="748"/>
      <c r="P109" s="748"/>
      <c r="Q109" s="748"/>
      <c r="R109" s="748"/>
      <c r="S109" s="748"/>
      <c r="T109" s="748"/>
      <c r="U109" s="748"/>
      <c r="V109" s="748"/>
      <c r="W109" s="748"/>
      <c r="X109" s="748"/>
      <c r="Y109" s="748"/>
      <c r="Z109" s="749"/>
      <c r="AA109" s="750" t="s">
        <v>449</v>
      </c>
      <c r="AB109" s="748"/>
      <c r="AC109" s="748"/>
      <c r="AD109" s="748"/>
      <c r="AE109" s="749"/>
      <c r="AF109" s="750" t="s">
        <v>227</v>
      </c>
      <c r="AG109" s="748"/>
      <c r="AH109" s="748"/>
      <c r="AI109" s="748"/>
      <c r="AJ109" s="749"/>
      <c r="AK109" s="750" t="s">
        <v>375</v>
      </c>
      <c r="AL109" s="748"/>
      <c r="AM109" s="748"/>
      <c r="AN109" s="748"/>
      <c r="AO109" s="749"/>
      <c r="AP109" s="750" t="s">
        <v>81</v>
      </c>
      <c r="AQ109" s="748"/>
      <c r="AR109" s="748"/>
      <c r="AS109" s="748"/>
      <c r="AT109" s="751"/>
      <c r="AU109" s="747" t="s">
        <v>448</v>
      </c>
      <c r="AV109" s="748"/>
      <c r="AW109" s="748"/>
      <c r="AX109" s="748"/>
      <c r="AY109" s="748"/>
      <c r="AZ109" s="748"/>
      <c r="BA109" s="748"/>
      <c r="BB109" s="748"/>
      <c r="BC109" s="748"/>
      <c r="BD109" s="748"/>
      <c r="BE109" s="748"/>
      <c r="BF109" s="748"/>
      <c r="BG109" s="748"/>
      <c r="BH109" s="748"/>
      <c r="BI109" s="748"/>
      <c r="BJ109" s="748"/>
      <c r="BK109" s="748"/>
      <c r="BL109" s="748"/>
      <c r="BM109" s="748"/>
      <c r="BN109" s="748"/>
      <c r="BO109" s="748"/>
      <c r="BP109" s="749"/>
      <c r="BQ109" s="750" t="s">
        <v>449</v>
      </c>
      <c r="BR109" s="748"/>
      <c r="BS109" s="748"/>
      <c r="BT109" s="748"/>
      <c r="BU109" s="749"/>
      <c r="BV109" s="750" t="s">
        <v>227</v>
      </c>
      <c r="BW109" s="748"/>
      <c r="BX109" s="748"/>
      <c r="BY109" s="748"/>
      <c r="BZ109" s="749"/>
      <c r="CA109" s="750" t="s">
        <v>375</v>
      </c>
      <c r="CB109" s="748"/>
      <c r="CC109" s="748"/>
      <c r="CD109" s="748"/>
      <c r="CE109" s="749"/>
      <c r="CF109" s="752" t="s">
        <v>81</v>
      </c>
      <c r="CG109" s="752"/>
      <c r="CH109" s="752"/>
      <c r="CI109" s="752"/>
      <c r="CJ109" s="752"/>
      <c r="CK109" s="750" t="s">
        <v>450</v>
      </c>
      <c r="CL109" s="748"/>
      <c r="CM109" s="748"/>
      <c r="CN109" s="748"/>
      <c r="CO109" s="748"/>
      <c r="CP109" s="748"/>
      <c r="CQ109" s="748"/>
      <c r="CR109" s="748"/>
      <c r="CS109" s="748"/>
      <c r="CT109" s="748"/>
      <c r="CU109" s="748"/>
      <c r="CV109" s="748"/>
      <c r="CW109" s="748"/>
      <c r="CX109" s="748"/>
      <c r="CY109" s="748"/>
      <c r="CZ109" s="748"/>
      <c r="DA109" s="748"/>
      <c r="DB109" s="748"/>
      <c r="DC109" s="748"/>
      <c r="DD109" s="748"/>
      <c r="DE109" s="748"/>
      <c r="DF109" s="749"/>
      <c r="DG109" s="750" t="s">
        <v>449</v>
      </c>
      <c r="DH109" s="748"/>
      <c r="DI109" s="748"/>
      <c r="DJ109" s="748"/>
      <c r="DK109" s="749"/>
      <c r="DL109" s="750" t="s">
        <v>227</v>
      </c>
      <c r="DM109" s="748"/>
      <c r="DN109" s="748"/>
      <c r="DO109" s="748"/>
      <c r="DP109" s="749"/>
      <c r="DQ109" s="750" t="s">
        <v>375</v>
      </c>
      <c r="DR109" s="748"/>
      <c r="DS109" s="748"/>
      <c r="DT109" s="748"/>
      <c r="DU109" s="749"/>
      <c r="DV109" s="750" t="s">
        <v>81</v>
      </c>
      <c r="DW109" s="748"/>
      <c r="DX109" s="748"/>
      <c r="DY109" s="748"/>
      <c r="DZ109" s="751"/>
    </row>
    <row r="110" spans="1:131" s="53" customFormat="1" ht="26.25" customHeight="1">
      <c r="A110" s="753" t="s">
        <v>452</v>
      </c>
      <c r="B110" s="754"/>
      <c r="C110" s="754"/>
      <c r="D110" s="754"/>
      <c r="E110" s="754"/>
      <c r="F110" s="754"/>
      <c r="G110" s="754"/>
      <c r="H110" s="754"/>
      <c r="I110" s="754"/>
      <c r="J110" s="754"/>
      <c r="K110" s="754"/>
      <c r="L110" s="754"/>
      <c r="M110" s="754"/>
      <c r="N110" s="754"/>
      <c r="O110" s="754"/>
      <c r="P110" s="754"/>
      <c r="Q110" s="754"/>
      <c r="R110" s="754"/>
      <c r="S110" s="754"/>
      <c r="T110" s="754"/>
      <c r="U110" s="754"/>
      <c r="V110" s="754"/>
      <c r="W110" s="754"/>
      <c r="X110" s="754"/>
      <c r="Y110" s="754"/>
      <c r="Z110" s="755"/>
      <c r="AA110" s="756">
        <v>2772070</v>
      </c>
      <c r="AB110" s="757"/>
      <c r="AC110" s="757"/>
      <c r="AD110" s="757"/>
      <c r="AE110" s="758"/>
      <c r="AF110" s="759">
        <v>2714716</v>
      </c>
      <c r="AG110" s="757"/>
      <c r="AH110" s="757"/>
      <c r="AI110" s="757"/>
      <c r="AJ110" s="758"/>
      <c r="AK110" s="759">
        <v>2405010</v>
      </c>
      <c r="AL110" s="757"/>
      <c r="AM110" s="757"/>
      <c r="AN110" s="757"/>
      <c r="AO110" s="758"/>
      <c r="AP110" s="760">
        <v>21.3</v>
      </c>
      <c r="AQ110" s="761"/>
      <c r="AR110" s="761"/>
      <c r="AS110" s="761"/>
      <c r="AT110" s="762"/>
      <c r="AU110" s="942" t="s">
        <v>68</v>
      </c>
      <c r="AV110" s="943"/>
      <c r="AW110" s="943"/>
      <c r="AX110" s="943"/>
      <c r="AY110" s="944"/>
      <c r="AZ110" s="763" t="s">
        <v>453</v>
      </c>
      <c r="BA110" s="754"/>
      <c r="BB110" s="754"/>
      <c r="BC110" s="754"/>
      <c r="BD110" s="754"/>
      <c r="BE110" s="754"/>
      <c r="BF110" s="754"/>
      <c r="BG110" s="754"/>
      <c r="BH110" s="754"/>
      <c r="BI110" s="754"/>
      <c r="BJ110" s="754"/>
      <c r="BK110" s="754"/>
      <c r="BL110" s="754"/>
      <c r="BM110" s="754"/>
      <c r="BN110" s="754"/>
      <c r="BO110" s="754"/>
      <c r="BP110" s="755"/>
      <c r="BQ110" s="764">
        <v>21931556</v>
      </c>
      <c r="BR110" s="765"/>
      <c r="BS110" s="765"/>
      <c r="BT110" s="765"/>
      <c r="BU110" s="765"/>
      <c r="BV110" s="765">
        <v>21504740</v>
      </c>
      <c r="BW110" s="765"/>
      <c r="BX110" s="765"/>
      <c r="BY110" s="765"/>
      <c r="BZ110" s="765"/>
      <c r="CA110" s="765">
        <v>21244375</v>
      </c>
      <c r="CB110" s="765"/>
      <c r="CC110" s="765"/>
      <c r="CD110" s="765"/>
      <c r="CE110" s="765"/>
      <c r="CF110" s="766">
        <v>188.5</v>
      </c>
      <c r="CG110" s="767"/>
      <c r="CH110" s="767"/>
      <c r="CI110" s="767"/>
      <c r="CJ110" s="767"/>
      <c r="CK110" s="950" t="s">
        <v>182</v>
      </c>
      <c r="CL110" s="951"/>
      <c r="CM110" s="768" t="s">
        <v>454</v>
      </c>
      <c r="CN110" s="769"/>
      <c r="CO110" s="769"/>
      <c r="CP110" s="769"/>
      <c r="CQ110" s="769"/>
      <c r="CR110" s="769"/>
      <c r="CS110" s="769"/>
      <c r="CT110" s="769"/>
      <c r="CU110" s="769"/>
      <c r="CV110" s="769"/>
      <c r="CW110" s="769"/>
      <c r="CX110" s="769"/>
      <c r="CY110" s="769"/>
      <c r="CZ110" s="769"/>
      <c r="DA110" s="769"/>
      <c r="DB110" s="769"/>
      <c r="DC110" s="769"/>
      <c r="DD110" s="769"/>
      <c r="DE110" s="769"/>
      <c r="DF110" s="770"/>
      <c r="DG110" s="764" t="s">
        <v>144</v>
      </c>
      <c r="DH110" s="765"/>
      <c r="DI110" s="765"/>
      <c r="DJ110" s="765"/>
      <c r="DK110" s="765"/>
      <c r="DL110" s="765" t="s">
        <v>144</v>
      </c>
      <c r="DM110" s="765"/>
      <c r="DN110" s="765"/>
      <c r="DO110" s="765"/>
      <c r="DP110" s="765"/>
      <c r="DQ110" s="765" t="s">
        <v>144</v>
      </c>
      <c r="DR110" s="765"/>
      <c r="DS110" s="765"/>
      <c r="DT110" s="765"/>
      <c r="DU110" s="765"/>
      <c r="DV110" s="771" t="s">
        <v>144</v>
      </c>
      <c r="DW110" s="771"/>
      <c r="DX110" s="771"/>
      <c r="DY110" s="771"/>
      <c r="DZ110" s="772"/>
    </row>
    <row r="111" spans="1:131" s="53" customFormat="1" ht="26.25" customHeight="1">
      <c r="A111" s="773" t="s">
        <v>27</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775"/>
      <c r="AA111" s="776" t="s">
        <v>144</v>
      </c>
      <c r="AB111" s="777"/>
      <c r="AC111" s="777"/>
      <c r="AD111" s="777"/>
      <c r="AE111" s="778"/>
      <c r="AF111" s="779" t="s">
        <v>144</v>
      </c>
      <c r="AG111" s="777"/>
      <c r="AH111" s="777"/>
      <c r="AI111" s="777"/>
      <c r="AJ111" s="778"/>
      <c r="AK111" s="779" t="s">
        <v>144</v>
      </c>
      <c r="AL111" s="777"/>
      <c r="AM111" s="777"/>
      <c r="AN111" s="777"/>
      <c r="AO111" s="778"/>
      <c r="AP111" s="780" t="s">
        <v>144</v>
      </c>
      <c r="AQ111" s="781"/>
      <c r="AR111" s="781"/>
      <c r="AS111" s="781"/>
      <c r="AT111" s="782"/>
      <c r="AU111" s="945"/>
      <c r="AV111" s="946"/>
      <c r="AW111" s="946"/>
      <c r="AX111" s="946"/>
      <c r="AY111" s="947"/>
      <c r="AZ111" s="783" t="s">
        <v>455</v>
      </c>
      <c r="BA111" s="784"/>
      <c r="BB111" s="784"/>
      <c r="BC111" s="784"/>
      <c r="BD111" s="784"/>
      <c r="BE111" s="784"/>
      <c r="BF111" s="784"/>
      <c r="BG111" s="784"/>
      <c r="BH111" s="784"/>
      <c r="BI111" s="784"/>
      <c r="BJ111" s="784"/>
      <c r="BK111" s="784"/>
      <c r="BL111" s="784"/>
      <c r="BM111" s="784"/>
      <c r="BN111" s="784"/>
      <c r="BO111" s="784"/>
      <c r="BP111" s="785"/>
      <c r="BQ111" s="786">
        <v>678267</v>
      </c>
      <c r="BR111" s="787"/>
      <c r="BS111" s="787"/>
      <c r="BT111" s="787"/>
      <c r="BU111" s="787"/>
      <c r="BV111" s="787">
        <v>440802</v>
      </c>
      <c r="BW111" s="787"/>
      <c r="BX111" s="787"/>
      <c r="BY111" s="787"/>
      <c r="BZ111" s="787"/>
      <c r="CA111" s="787">
        <v>441594</v>
      </c>
      <c r="CB111" s="787"/>
      <c r="CC111" s="787"/>
      <c r="CD111" s="787"/>
      <c r="CE111" s="787"/>
      <c r="CF111" s="788">
        <v>3.9</v>
      </c>
      <c r="CG111" s="789"/>
      <c r="CH111" s="789"/>
      <c r="CI111" s="789"/>
      <c r="CJ111" s="789"/>
      <c r="CK111" s="952"/>
      <c r="CL111" s="953"/>
      <c r="CM111" s="790" t="s">
        <v>456</v>
      </c>
      <c r="CN111" s="791"/>
      <c r="CO111" s="791"/>
      <c r="CP111" s="791"/>
      <c r="CQ111" s="791"/>
      <c r="CR111" s="791"/>
      <c r="CS111" s="791"/>
      <c r="CT111" s="791"/>
      <c r="CU111" s="791"/>
      <c r="CV111" s="791"/>
      <c r="CW111" s="791"/>
      <c r="CX111" s="791"/>
      <c r="CY111" s="791"/>
      <c r="CZ111" s="791"/>
      <c r="DA111" s="791"/>
      <c r="DB111" s="791"/>
      <c r="DC111" s="791"/>
      <c r="DD111" s="791"/>
      <c r="DE111" s="791"/>
      <c r="DF111" s="792"/>
      <c r="DG111" s="786" t="s">
        <v>144</v>
      </c>
      <c r="DH111" s="787"/>
      <c r="DI111" s="787"/>
      <c r="DJ111" s="787"/>
      <c r="DK111" s="787"/>
      <c r="DL111" s="787" t="s">
        <v>144</v>
      </c>
      <c r="DM111" s="787"/>
      <c r="DN111" s="787"/>
      <c r="DO111" s="787"/>
      <c r="DP111" s="787"/>
      <c r="DQ111" s="787" t="s">
        <v>144</v>
      </c>
      <c r="DR111" s="787"/>
      <c r="DS111" s="787"/>
      <c r="DT111" s="787"/>
      <c r="DU111" s="787"/>
      <c r="DV111" s="793" t="s">
        <v>144</v>
      </c>
      <c r="DW111" s="793"/>
      <c r="DX111" s="793"/>
      <c r="DY111" s="793"/>
      <c r="DZ111" s="794"/>
    </row>
    <row r="112" spans="1:131" s="53" customFormat="1" ht="26.25" customHeight="1">
      <c r="A112" s="914" t="s">
        <v>119</v>
      </c>
      <c r="B112" s="915"/>
      <c r="C112" s="784" t="s">
        <v>155</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776" t="s">
        <v>144</v>
      </c>
      <c r="AB112" s="777"/>
      <c r="AC112" s="777"/>
      <c r="AD112" s="777"/>
      <c r="AE112" s="778"/>
      <c r="AF112" s="779" t="s">
        <v>144</v>
      </c>
      <c r="AG112" s="777"/>
      <c r="AH112" s="777"/>
      <c r="AI112" s="777"/>
      <c r="AJ112" s="778"/>
      <c r="AK112" s="779" t="s">
        <v>144</v>
      </c>
      <c r="AL112" s="777"/>
      <c r="AM112" s="777"/>
      <c r="AN112" s="777"/>
      <c r="AO112" s="778"/>
      <c r="AP112" s="780" t="s">
        <v>144</v>
      </c>
      <c r="AQ112" s="781"/>
      <c r="AR112" s="781"/>
      <c r="AS112" s="781"/>
      <c r="AT112" s="782"/>
      <c r="AU112" s="945"/>
      <c r="AV112" s="946"/>
      <c r="AW112" s="946"/>
      <c r="AX112" s="946"/>
      <c r="AY112" s="947"/>
      <c r="AZ112" s="783" t="s">
        <v>14</v>
      </c>
      <c r="BA112" s="784"/>
      <c r="BB112" s="784"/>
      <c r="BC112" s="784"/>
      <c r="BD112" s="784"/>
      <c r="BE112" s="784"/>
      <c r="BF112" s="784"/>
      <c r="BG112" s="784"/>
      <c r="BH112" s="784"/>
      <c r="BI112" s="784"/>
      <c r="BJ112" s="784"/>
      <c r="BK112" s="784"/>
      <c r="BL112" s="784"/>
      <c r="BM112" s="784"/>
      <c r="BN112" s="784"/>
      <c r="BO112" s="784"/>
      <c r="BP112" s="785"/>
      <c r="BQ112" s="786">
        <v>11896401</v>
      </c>
      <c r="BR112" s="787"/>
      <c r="BS112" s="787"/>
      <c r="BT112" s="787"/>
      <c r="BU112" s="787"/>
      <c r="BV112" s="787">
        <v>11785270</v>
      </c>
      <c r="BW112" s="787"/>
      <c r="BX112" s="787"/>
      <c r="BY112" s="787"/>
      <c r="BZ112" s="787"/>
      <c r="CA112" s="787">
        <v>11893508</v>
      </c>
      <c r="CB112" s="787"/>
      <c r="CC112" s="787"/>
      <c r="CD112" s="787"/>
      <c r="CE112" s="787"/>
      <c r="CF112" s="788">
        <v>105.6</v>
      </c>
      <c r="CG112" s="789"/>
      <c r="CH112" s="789"/>
      <c r="CI112" s="789"/>
      <c r="CJ112" s="789"/>
      <c r="CK112" s="952"/>
      <c r="CL112" s="953"/>
      <c r="CM112" s="790" t="s">
        <v>457</v>
      </c>
      <c r="CN112" s="791"/>
      <c r="CO112" s="791"/>
      <c r="CP112" s="791"/>
      <c r="CQ112" s="791"/>
      <c r="CR112" s="791"/>
      <c r="CS112" s="791"/>
      <c r="CT112" s="791"/>
      <c r="CU112" s="791"/>
      <c r="CV112" s="791"/>
      <c r="CW112" s="791"/>
      <c r="CX112" s="791"/>
      <c r="CY112" s="791"/>
      <c r="CZ112" s="791"/>
      <c r="DA112" s="791"/>
      <c r="DB112" s="791"/>
      <c r="DC112" s="791"/>
      <c r="DD112" s="791"/>
      <c r="DE112" s="791"/>
      <c r="DF112" s="792"/>
      <c r="DG112" s="786" t="s">
        <v>144</v>
      </c>
      <c r="DH112" s="787"/>
      <c r="DI112" s="787"/>
      <c r="DJ112" s="787"/>
      <c r="DK112" s="787"/>
      <c r="DL112" s="787" t="s">
        <v>144</v>
      </c>
      <c r="DM112" s="787"/>
      <c r="DN112" s="787"/>
      <c r="DO112" s="787"/>
      <c r="DP112" s="787"/>
      <c r="DQ112" s="787" t="s">
        <v>144</v>
      </c>
      <c r="DR112" s="787"/>
      <c r="DS112" s="787"/>
      <c r="DT112" s="787"/>
      <c r="DU112" s="787"/>
      <c r="DV112" s="793" t="s">
        <v>144</v>
      </c>
      <c r="DW112" s="793"/>
      <c r="DX112" s="793"/>
      <c r="DY112" s="793"/>
      <c r="DZ112" s="794"/>
    </row>
    <row r="113" spans="1:130" s="53" customFormat="1" ht="26.25" customHeight="1">
      <c r="A113" s="916"/>
      <c r="B113" s="917"/>
      <c r="C113" s="784" t="s">
        <v>259</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776">
        <v>719045</v>
      </c>
      <c r="AB113" s="777"/>
      <c r="AC113" s="777"/>
      <c r="AD113" s="777"/>
      <c r="AE113" s="778"/>
      <c r="AF113" s="779">
        <v>698016</v>
      </c>
      <c r="AG113" s="777"/>
      <c r="AH113" s="777"/>
      <c r="AI113" s="777"/>
      <c r="AJ113" s="778"/>
      <c r="AK113" s="779">
        <v>726814</v>
      </c>
      <c r="AL113" s="777"/>
      <c r="AM113" s="777"/>
      <c r="AN113" s="777"/>
      <c r="AO113" s="778"/>
      <c r="AP113" s="780">
        <v>6.5</v>
      </c>
      <c r="AQ113" s="781"/>
      <c r="AR113" s="781"/>
      <c r="AS113" s="781"/>
      <c r="AT113" s="782"/>
      <c r="AU113" s="945"/>
      <c r="AV113" s="946"/>
      <c r="AW113" s="946"/>
      <c r="AX113" s="946"/>
      <c r="AY113" s="947"/>
      <c r="AZ113" s="783" t="s">
        <v>458</v>
      </c>
      <c r="BA113" s="784"/>
      <c r="BB113" s="784"/>
      <c r="BC113" s="784"/>
      <c r="BD113" s="784"/>
      <c r="BE113" s="784"/>
      <c r="BF113" s="784"/>
      <c r="BG113" s="784"/>
      <c r="BH113" s="784"/>
      <c r="BI113" s="784"/>
      <c r="BJ113" s="784"/>
      <c r="BK113" s="784"/>
      <c r="BL113" s="784"/>
      <c r="BM113" s="784"/>
      <c r="BN113" s="784"/>
      <c r="BO113" s="784"/>
      <c r="BP113" s="785"/>
      <c r="BQ113" s="786" t="s">
        <v>144</v>
      </c>
      <c r="BR113" s="787"/>
      <c r="BS113" s="787"/>
      <c r="BT113" s="787"/>
      <c r="BU113" s="787"/>
      <c r="BV113" s="787" t="s">
        <v>144</v>
      </c>
      <c r="BW113" s="787"/>
      <c r="BX113" s="787"/>
      <c r="BY113" s="787"/>
      <c r="BZ113" s="787"/>
      <c r="CA113" s="787" t="s">
        <v>144</v>
      </c>
      <c r="CB113" s="787"/>
      <c r="CC113" s="787"/>
      <c r="CD113" s="787"/>
      <c r="CE113" s="787"/>
      <c r="CF113" s="788" t="s">
        <v>144</v>
      </c>
      <c r="CG113" s="789"/>
      <c r="CH113" s="789"/>
      <c r="CI113" s="789"/>
      <c r="CJ113" s="789"/>
      <c r="CK113" s="952"/>
      <c r="CL113" s="953"/>
      <c r="CM113" s="790" t="s">
        <v>321</v>
      </c>
      <c r="CN113" s="791"/>
      <c r="CO113" s="791"/>
      <c r="CP113" s="791"/>
      <c r="CQ113" s="791"/>
      <c r="CR113" s="791"/>
      <c r="CS113" s="791"/>
      <c r="CT113" s="791"/>
      <c r="CU113" s="791"/>
      <c r="CV113" s="791"/>
      <c r="CW113" s="791"/>
      <c r="CX113" s="791"/>
      <c r="CY113" s="791"/>
      <c r="CZ113" s="791"/>
      <c r="DA113" s="791"/>
      <c r="DB113" s="791"/>
      <c r="DC113" s="791"/>
      <c r="DD113" s="791"/>
      <c r="DE113" s="791"/>
      <c r="DF113" s="792"/>
      <c r="DG113" s="776" t="s">
        <v>144</v>
      </c>
      <c r="DH113" s="777"/>
      <c r="DI113" s="777"/>
      <c r="DJ113" s="777"/>
      <c r="DK113" s="778"/>
      <c r="DL113" s="779" t="s">
        <v>144</v>
      </c>
      <c r="DM113" s="777"/>
      <c r="DN113" s="777"/>
      <c r="DO113" s="777"/>
      <c r="DP113" s="778"/>
      <c r="DQ113" s="779" t="s">
        <v>144</v>
      </c>
      <c r="DR113" s="777"/>
      <c r="DS113" s="777"/>
      <c r="DT113" s="777"/>
      <c r="DU113" s="778"/>
      <c r="DV113" s="780" t="s">
        <v>144</v>
      </c>
      <c r="DW113" s="781"/>
      <c r="DX113" s="781"/>
      <c r="DY113" s="781"/>
      <c r="DZ113" s="782"/>
    </row>
    <row r="114" spans="1:130" s="53" customFormat="1" ht="26.25" customHeight="1">
      <c r="A114" s="916"/>
      <c r="B114" s="917"/>
      <c r="C114" s="784" t="s">
        <v>292</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776" t="s">
        <v>144</v>
      </c>
      <c r="AB114" s="777"/>
      <c r="AC114" s="777"/>
      <c r="AD114" s="777"/>
      <c r="AE114" s="778"/>
      <c r="AF114" s="779" t="s">
        <v>144</v>
      </c>
      <c r="AG114" s="777"/>
      <c r="AH114" s="777"/>
      <c r="AI114" s="777"/>
      <c r="AJ114" s="778"/>
      <c r="AK114" s="779" t="s">
        <v>144</v>
      </c>
      <c r="AL114" s="777"/>
      <c r="AM114" s="777"/>
      <c r="AN114" s="777"/>
      <c r="AO114" s="778"/>
      <c r="AP114" s="780" t="s">
        <v>144</v>
      </c>
      <c r="AQ114" s="781"/>
      <c r="AR114" s="781"/>
      <c r="AS114" s="781"/>
      <c r="AT114" s="782"/>
      <c r="AU114" s="945"/>
      <c r="AV114" s="946"/>
      <c r="AW114" s="946"/>
      <c r="AX114" s="946"/>
      <c r="AY114" s="947"/>
      <c r="AZ114" s="783" t="s">
        <v>460</v>
      </c>
      <c r="BA114" s="784"/>
      <c r="BB114" s="784"/>
      <c r="BC114" s="784"/>
      <c r="BD114" s="784"/>
      <c r="BE114" s="784"/>
      <c r="BF114" s="784"/>
      <c r="BG114" s="784"/>
      <c r="BH114" s="784"/>
      <c r="BI114" s="784"/>
      <c r="BJ114" s="784"/>
      <c r="BK114" s="784"/>
      <c r="BL114" s="784"/>
      <c r="BM114" s="784"/>
      <c r="BN114" s="784"/>
      <c r="BO114" s="784"/>
      <c r="BP114" s="785"/>
      <c r="BQ114" s="786">
        <v>3815369</v>
      </c>
      <c r="BR114" s="787"/>
      <c r="BS114" s="787"/>
      <c r="BT114" s="787"/>
      <c r="BU114" s="787"/>
      <c r="BV114" s="787">
        <v>3499758</v>
      </c>
      <c r="BW114" s="787"/>
      <c r="BX114" s="787"/>
      <c r="BY114" s="787"/>
      <c r="BZ114" s="787"/>
      <c r="CA114" s="787">
        <v>2936238</v>
      </c>
      <c r="CB114" s="787"/>
      <c r="CC114" s="787"/>
      <c r="CD114" s="787"/>
      <c r="CE114" s="787"/>
      <c r="CF114" s="788">
        <v>26.1</v>
      </c>
      <c r="CG114" s="789"/>
      <c r="CH114" s="789"/>
      <c r="CI114" s="789"/>
      <c r="CJ114" s="789"/>
      <c r="CK114" s="952"/>
      <c r="CL114" s="953"/>
      <c r="CM114" s="790" t="s">
        <v>461</v>
      </c>
      <c r="CN114" s="791"/>
      <c r="CO114" s="791"/>
      <c r="CP114" s="791"/>
      <c r="CQ114" s="791"/>
      <c r="CR114" s="791"/>
      <c r="CS114" s="791"/>
      <c r="CT114" s="791"/>
      <c r="CU114" s="791"/>
      <c r="CV114" s="791"/>
      <c r="CW114" s="791"/>
      <c r="CX114" s="791"/>
      <c r="CY114" s="791"/>
      <c r="CZ114" s="791"/>
      <c r="DA114" s="791"/>
      <c r="DB114" s="791"/>
      <c r="DC114" s="791"/>
      <c r="DD114" s="791"/>
      <c r="DE114" s="791"/>
      <c r="DF114" s="792"/>
      <c r="DG114" s="776" t="s">
        <v>144</v>
      </c>
      <c r="DH114" s="777"/>
      <c r="DI114" s="777"/>
      <c r="DJ114" s="777"/>
      <c r="DK114" s="778"/>
      <c r="DL114" s="779" t="s">
        <v>144</v>
      </c>
      <c r="DM114" s="777"/>
      <c r="DN114" s="777"/>
      <c r="DO114" s="777"/>
      <c r="DP114" s="778"/>
      <c r="DQ114" s="779" t="s">
        <v>144</v>
      </c>
      <c r="DR114" s="777"/>
      <c r="DS114" s="777"/>
      <c r="DT114" s="777"/>
      <c r="DU114" s="778"/>
      <c r="DV114" s="780" t="s">
        <v>144</v>
      </c>
      <c r="DW114" s="781"/>
      <c r="DX114" s="781"/>
      <c r="DY114" s="781"/>
      <c r="DZ114" s="782"/>
    </row>
    <row r="115" spans="1:130" s="53" customFormat="1" ht="26.25" customHeight="1">
      <c r="A115" s="916"/>
      <c r="B115" s="917"/>
      <c r="C115" s="784" t="s">
        <v>462</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776">
        <v>613</v>
      </c>
      <c r="AB115" s="777"/>
      <c r="AC115" s="777"/>
      <c r="AD115" s="777"/>
      <c r="AE115" s="778"/>
      <c r="AF115" s="779">
        <v>605</v>
      </c>
      <c r="AG115" s="777"/>
      <c r="AH115" s="777"/>
      <c r="AI115" s="777"/>
      <c r="AJ115" s="778"/>
      <c r="AK115" s="779">
        <v>598</v>
      </c>
      <c r="AL115" s="777"/>
      <c r="AM115" s="777"/>
      <c r="AN115" s="777"/>
      <c r="AO115" s="778"/>
      <c r="AP115" s="780">
        <v>0</v>
      </c>
      <c r="AQ115" s="781"/>
      <c r="AR115" s="781"/>
      <c r="AS115" s="781"/>
      <c r="AT115" s="782"/>
      <c r="AU115" s="945"/>
      <c r="AV115" s="946"/>
      <c r="AW115" s="946"/>
      <c r="AX115" s="946"/>
      <c r="AY115" s="947"/>
      <c r="AZ115" s="783" t="s">
        <v>235</v>
      </c>
      <c r="BA115" s="784"/>
      <c r="BB115" s="784"/>
      <c r="BC115" s="784"/>
      <c r="BD115" s="784"/>
      <c r="BE115" s="784"/>
      <c r="BF115" s="784"/>
      <c r="BG115" s="784"/>
      <c r="BH115" s="784"/>
      <c r="BI115" s="784"/>
      <c r="BJ115" s="784"/>
      <c r="BK115" s="784"/>
      <c r="BL115" s="784"/>
      <c r="BM115" s="784"/>
      <c r="BN115" s="784"/>
      <c r="BO115" s="784"/>
      <c r="BP115" s="785"/>
      <c r="BQ115" s="786" t="s">
        <v>144</v>
      </c>
      <c r="BR115" s="787"/>
      <c r="BS115" s="787"/>
      <c r="BT115" s="787"/>
      <c r="BU115" s="787"/>
      <c r="BV115" s="787" t="s">
        <v>144</v>
      </c>
      <c r="BW115" s="787"/>
      <c r="BX115" s="787"/>
      <c r="BY115" s="787"/>
      <c r="BZ115" s="787"/>
      <c r="CA115" s="787" t="s">
        <v>144</v>
      </c>
      <c r="CB115" s="787"/>
      <c r="CC115" s="787"/>
      <c r="CD115" s="787"/>
      <c r="CE115" s="787"/>
      <c r="CF115" s="788" t="s">
        <v>144</v>
      </c>
      <c r="CG115" s="789"/>
      <c r="CH115" s="789"/>
      <c r="CI115" s="789"/>
      <c r="CJ115" s="789"/>
      <c r="CK115" s="952"/>
      <c r="CL115" s="953"/>
      <c r="CM115" s="783" t="s">
        <v>376</v>
      </c>
      <c r="CN115" s="795"/>
      <c r="CO115" s="795"/>
      <c r="CP115" s="795"/>
      <c r="CQ115" s="795"/>
      <c r="CR115" s="795"/>
      <c r="CS115" s="795"/>
      <c r="CT115" s="795"/>
      <c r="CU115" s="795"/>
      <c r="CV115" s="795"/>
      <c r="CW115" s="795"/>
      <c r="CX115" s="795"/>
      <c r="CY115" s="795"/>
      <c r="CZ115" s="795"/>
      <c r="DA115" s="795"/>
      <c r="DB115" s="795"/>
      <c r="DC115" s="795"/>
      <c r="DD115" s="795"/>
      <c r="DE115" s="795"/>
      <c r="DF115" s="785"/>
      <c r="DG115" s="776">
        <v>668519</v>
      </c>
      <c r="DH115" s="777"/>
      <c r="DI115" s="777"/>
      <c r="DJ115" s="777"/>
      <c r="DK115" s="778"/>
      <c r="DL115" s="779">
        <v>431661</v>
      </c>
      <c r="DM115" s="777"/>
      <c r="DN115" s="777"/>
      <c r="DO115" s="777"/>
      <c r="DP115" s="778"/>
      <c r="DQ115" s="779">
        <v>433049</v>
      </c>
      <c r="DR115" s="777"/>
      <c r="DS115" s="777"/>
      <c r="DT115" s="777"/>
      <c r="DU115" s="778"/>
      <c r="DV115" s="780">
        <v>3.8</v>
      </c>
      <c r="DW115" s="781"/>
      <c r="DX115" s="781"/>
      <c r="DY115" s="781"/>
      <c r="DZ115" s="782"/>
    </row>
    <row r="116" spans="1:130" s="53" customFormat="1" ht="26.25" customHeight="1">
      <c r="A116" s="918"/>
      <c r="B116" s="919"/>
      <c r="C116" s="796" t="s">
        <v>463</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76">
        <v>142</v>
      </c>
      <c r="AB116" s="777"/>
      <c r="AC116" s="777"/>
      <c r="AD116" s="777"/>
      <c r="AE116" s="778"/>
      <c r="AF116" s="779">
        <v>91</v>
      </c>
      <c r="AG116" s="777"/>
      <c r="AH116" s="777"/>
      <c r="AI116" s="777"/>
      <c r="AJ116" s="778"/>
      <c r="AK116" s="779" t="s">
        <v>144</v>
      </c>
      <c r="AL116" s="777"/>
      <c r="AM116" s="777"/>
      <c r="AN116" s="777"/>
      <c r="AO116" s="778"/>
      <c r="AP116" s="780" t="s">
        <v>144</v>
      </c>
      <c r="AQ116" s="781"/>
      <c r="AR116" s="781"/>
      <c r="AS116" s="781"/>
      <c r="AT116" s="782"/>
      <c r="AU116" s="945"/>
      <c r="AV116" s="946"/>
      <c r="AW116" s="946"/>
      <c r="AX116" s="946"/>
      <c r="AY116" s="947"/>
      <c r="AZ116" s="783" t="s">
        <v>84</v>
      </c>
      <c r="BA116" s="784"/>
      <c r="BB116" s="784"/>
      <c r="BC116" s="784"/>
      <c r="BD116" s="784"/>
      <c r="BE116" s="784"/>
      <c r="BF116" s="784"/>
      <c r="BG116" s="784"/>
      <c r="BH116" s="784"/>
      <c r="BI116" s="784"/>
      <c r="BJ116" s="784"/>
      <c r="BK116" s="784"/>
      <c r="BL116" s="784"/>
      <c r="BM116" s="784"/>
      <c r="BN116" s="784"/>
      <c r="BO116" s="784"/>
      <c r="BP116" s="785"/>
      <c r="BQ116" s="786" t="s">
        <v>144</v>
      </c>
      <c r="BR116" s="787"/>
      <c r="BS116" s="787"/>
      <c r="BT116" s="787"/>
      <c r="BU116" s="787"/>
      <c r="BV116" s="787" t="s">
        <v>144</v>
      </c>
      <c r="BW116" s="787"/>
      <c r="BX116" s="787"/>
      <c r="BY116" s="787"/>
      <c r="BZ116" s="787"/>
      <c r="CA116" s="787" t="s">
        <v>144</v>
      </c>
      <c r="CB116" s="787"/>
      <c r="CC116" s="787"/>
      <c r="CD116" s="787"/>
      <c r="CE116" s="787"/>
      <c r="CF116" s="788" t="s">
        <v>144</v>
      </c>
      <c r="CG116" s="789"/>
      <c r="CH116" s="789"/>
      <c r="CI116" s="789"/>
      <c r="CJ116" s="789"/>
      <c r="CK116" s="952"/>
      <c r="CL116" s="953"/>
      <c r="CM116" s="790" t="s">
        <v>464</v>
      </c>
      <c r="CN116" s="791"/>
      <c r="CO116" s="791"/>
      <c r="CP116" s="791"/>
      <c r="CQ116" s="791"/>
      <c r="CR116" s="791"/>
      <c r="CS116" s="791"/>
      <c r="CT116" s="791"/>
      <c r="CU116" s="791"/>
      <c r="CV116" s="791"/>
      <c r="CW116" s="791"/>
      <c r="CX116" s="791"/>
      <c r="CY116" s="791"/>
      <c r="CZ116" s="791"/>
      <c r="DA116" s="791"/>
      <c r="DB116" s="791"/>
      <c r="DC116" s="791"/>
      <c r="DD116" s="791"/>
      <c r="DE116" s="791"/>
      <c r="DF116" s="792"/>
      <c r="DG116" s="776" t="s">
        <v>144</v>
      </c>
      <c r="DH116" s="777"/>
      <c r="DI116" s="777"/>
      <c r="DJ116" s="777"/>
      <c r="DK116" s="778"/>
      <c r="DL116" s="779" t="s">
        <v>144</v>
      </c>
      <c r="DM116" s="777"/>
      <c r="DN116" s="777"/>
      <c r="DO116" s="777"/>
      <c r="DP116" s="778"/>
      <c r="DQ116" s="779" t="s">
        <v>144</v>
      </c>
      <c r="DR116" s="777"/>
      <c r="DS116" s="777"/>
      <c r="DT116" s="777"/>
      <c r="DU116" s="778"/>
      <c r="DV116" s="780" t="s">
        <v>144</v>
      </c>
      <c r="DW116" s="781"/>
      <c r="DX116" s="781"/>
      <c r="DY116" s="781"/>
      <c r="DZ116" s="782"/>
    </row>
    <row r="117" spans="1:130" s="53" customFormat="1" ht="26.25" customHeight="1">
      <c r="A117" s="747" t="s">
        <v>256</v>
      </c>
      <c r="B117" s="748"/>
      <c r="C117" s="748"/>
      <c r="D117" s="748"/>
      <c r="E117" s="748"/>
      <c r="F117" s="748"/>
      <c r="G117" s="748"/>
      <c r="H117" s="748"/>
      <c r="I117" s="748"/>
      <c r="J117" s="748"/>
      <c r="K117" s="748"/>
      <c r="L117" s="748"/>
      <c r="M117" s="748"/>
      <c r="N117" s="748"/>
      <c r="O117" s="748"/>
      <c r="P117" s="748"/>
      <c r="Q117" s="748"/>
      <c r="R117" s="748"/>
      <c r="S117" s="748"/>
      <c r="T117" s="748"/>
      <c r="U117" s="748"/>
      <c r="V117" s="748"/>
      <c r="W117" s="748"/>
      <c r="X117" s="748"/>
      <c r="Y117" s="798" t="s">
        <v>466</v>
      </c>
      <c r="Z117" s="749"/>
      <c r="AA117" s="799">
        <v>3491870</v>
      </c>
      <c r="AB117" s="800"/>
      <c r="AC117" s="800"/>
      <c r="AD117" s="800"/>
      <c r="AE117" s="801"/>
      <c r="AF117" s="802">
        <v>3413428</v>
      </c>
      <c r="AG117" s="800"/>
      <c r="AH117" s="800"/>
      <c r="AI117" s="800"/>
      <c r="AJ117" s="801"/>
      <c r="AK117" s="802">
        <v>3132422</v>
      </c>
      <c r="AL117" s="800"/>
      <c r="AM117" s="800"/>
      <c r="AN117" s="800"/>
      <c r="AO117" s="801"/>
      <c r="AP117" s="803"/>
      <c r="AQ117" s="804"/>
      <c r="AR117" s="804"/>
      <c r="AS117" s="804"/>
      <c r="AT117" s="805"/>
      <c r="AU117" s="945"/>
      <c r="AV117" s="946"/>
      <c r="AW117" s="946"/>
      <c r="AX117" s="946"/>
      <c r="AY117" s="947"/>
      <c r="AZ117" s="806" t="s">
        <v>467</v>
      </c>
      <c r="BA117" s="796"/>
      <c r="BB117" s="796"/>
      <c r="BC117" s="796"/>
      <c r="BD117" s="796"/>
      <c r="BE117" s="796"/>
      <c r="BF117" s="796"/>
      <c r="BG117" s="796"/>
      <c r="BH117" s="796"/>
      <c r="BI117" s="796"/>
      <c r="BJ117" s="796"/>
      <c r="BK117" s="796"/>
      <c r="BL117" s="796"/>
      <c r="BM117" s="796"/>
      <c r="BN117" s="796"/>
      <c r="BO117" s="796"/>
      <c r="BP117" s="797"/>
      <c r="BQ117" s="807" t="s">
        <v>144</v>
      </c>
      <c r="BR117" s="808"/>
      <c r="BS117" s="808"/>
      <c r="BT117" s="808"/>
      <c r="BU117" s="808"/>
      <c r="BV117" s="808" t="s">
        <v>144</v>
      </c>
      <c r="BW117" s="808"/>
      <c r="BX117" s="808"/>
      <c r="BY117" s="808"/>
      <c r="BZ117" s="808"/>
      <c r="CA117" s="808" t="s">
        <v>144</v>
      </c>
      <c r="CB117" s="808"/>
      <c r="CC117" s="808"/>
      <c r="CD117" s="808"/>
      <c r="CE117" s="808"/>
      <c r="CF117" s="788" t="s">
        <v>144</v>
      </c>
      <c r="CG117" s="789"/>
      <c r="CH117" s="789"/>
      <c r="CI117" s="789"/>
      <c r="CJ117" s="789"/>
      <c r="CK117" s="952"/>
      <c r="CL117" s="953"/>
      <c r="CM117" s="790" t="s">
        <v>444</v>
      </c>
      <c r="CN117" s="791"/>
      <c r="CO117" s="791"/>
      <c r="CP117" s="791"/>
      <c r="CQ117" s="791"/>
      <c r="CR117" s="791"/>
      <c r="CS117" s="791"/>
      <c r="CT117" s="791"/>
      <c r="CU117" s="791"/>
      <c r="CV117" s="791"/>
      <c r="CW117" s="791"/>
      <c r="CX117" s="791"/>
      <c r="CY117" s="791"/>
      <c r="CZ117" s="791"/>
      <c r="DA117" s="791"/>
      <c r="DB117" s="791"/>
      <c r="DC117" s="791"/>
      <c r="DD117" s="791"/>
      <c r="DE117" s="791"/>
      <c r="DF117" s="792"/>
      <c r="DG117" s="776" t="s">
        <v>144</v>
      </c>
      <c r="DH117" s="777"/>
      <c r="DI117" s="777"/>
      <c r="DJ117" s="777"/>
      <c r="DK117" s="778"/>
      <c r="DL117" s="779" t="s">
        <v>144</v>
      </c>
      <c r="DM117" s="777"/>
      <c r="DN117" s="777"/>
      <c r="DO117" s="777"/>
      <c r="DP117" s="778"/>
      <c r="DQ117" s="779" t="s">
        <v>144</v>
      </c>
      <c r="DR117" s="777"/>
      <c r="DS117" s="777"/>
      <c r="DT117" s="777"/>
      <c r="DU117" s="778"/>
      <c r="DV117" s="780" t="s">
        <v>144</v>
      </c>
      <c r="DW117" s="781"/>
      <c r="DX117" s="781"/>
      <c r="DY117" s="781"/>
      <c r="DZ117" s="782"/>
    </row>
    <row r="118" spans="1:130" s="53" customFormat="1" ht="26.25" customHeight="1">
      <c r="A118" s="747" t="s">
        <v>450</v>
      </c>
      <c r="B118" s="748"/>
      <c r="C118" s="748"/>
      <c r="D118" s="748"/>
      <c r="E118" s="748"/>
      <c r="F118" s="748"/>
      <c r="G118" s="748"/>
      <c r="H118" s="748"/>
      <c r="I118" s="748"/>
      <c r="J118" s="748"/>
      <c r="K118" s="748"/>
      <c r="L118" s="748"/>
      <c r="M118" s="748"/>
      <c r="N118" s="748"/>
      <c r="O118" s="748"/>
      <c r="P118" s="748"/>
      <c r="Q118" s="748"/>
      <c r="R118" s="748"/>
      <c r="S118" s="748"/>
      <c r="T118" s="748"/>
      <c r="U118" s="748"/>
      <c r="V118" s="748"/>
      <c r="W118" s="748"/>
      <c r="X118" s="748"/>
      <c r="Y118" s="748"/>
      <c r="Z118" s="749"/>
      <c r="AA118" s="750" t="s">
        <v>449</v>
      </c>
      <c r="AB118" s="748"/>
      <c r="AC118" s="748"/>
      <c r="AD118" s="748"/>
      <c r="AE118" s="749"/>
      <c r="AF118" s="750" t="s">
        <v>227</v>
      </c>
      <c r="AG118" s="748"/>
      <c r="AH118" s="748"/>
      <c r="AI118" s="748"/>
      <c r="AJ118" s="749"/>
      <c r="AK118" s="750" t="s">
        <v>375</v>
      </c>
      <c r="AL118" s="748"/>
      <c r="AM118" s="748"/>
      <c r="AN118" s="748"/>
      <c r="AO118" s="749"/>
      <c r="AP118" s="750" t="s">
        <v>81</v>
      </c>
      <c r="AQ118" s="748"/>
      <c r="AR118" s="748"/>
      <c r="AS118" s="748"/>
      <c r="AT118" s="751"/>
      <c r="AU118" s="948"/>
      <c r="AV118" s="949"/>
      <c r="AW118" s="949"/>
      <c r="AX118" s="949"/>
      <c r="AY118" s="949"/>
      <c r="AZ118" s="82" t="s">
        <v>256</v>
      </c>
      <c r="BA118" s="82"/>
      <c r="BB118" s="82"/>
      <c r="BC118" s="82"/>
      <c r="BD118" s="82"/>
      <c r="BE118" s="82"/>
      <c r="BF118" s="82"/>
      <c r="BG118" s="82"/>
      <c r="BH118" s="82"/>
      <c r="BI118" s="82"/>
      <c r="BJ118" s="82"/>
      <c r="BK118" s="82"/>
      <c r="BL118" s="82"/>
      <c r="BM118" s="82"/>
      <c r="BN118" s="82"/>
      <c r="BO118" s="798" t="s">
        <v>468</v>
      </c>
      <c r="BP118" s="809"/>
      <c r="BQ118" s="807">
        <v>38321593</v>
      </c>
      <c r="BR118" s="808"/>
      <c r="BS118" s="808"/>
      <c r="BT118" s="808"/>
      <c r="BU118" s="808"/>
      <c r="BV118" s="808">
        <v>37230570</v>
      </c>
      <c r="BW118" s="808"/>
      <c r="BX118" s="808"/>
      <c r="BY118" s="808"/>
      <c r="BZ118" s="808"/>
      <c r="CA118" s="808">
        <v>36515715</v>
      </c>
      <c r="CB118" s="808"/>
      <c r="CC118" s="808"/>
      <c r="CD118" s="808"/>
      <c r="CE118" s="808"/>
      <c r="CF118" s="810"/>
      <c r="CG118" s="811"/>
      <c r="CH118" s="811"/>
      <c r="CI118" s="811"/>
      <c r="CJ118" s="812"/>
      <c r="CK118" s="952"/>
      <c r="CL118" s="953"/>
      <c r="CM118" s="790" t="s">
        <v>469</v>
      </c>
      <c r="CN118" s="791"/>
      <c r="CO118" s="791"/>
      <c r="CP118" s="791"/>
      <c r="CQ118" s="791"/>
      <c r="CR118" s="791"/>
      <c r="CS118" s="791"/>
      <c r="CT118" s="791"/>
      <c r="CU118" s="791"/>
      <c r="CV118" s="791"/>
      <c r="CW118" s="791"/>
      <c r="CX118" s="791"/>
      <c r="CY118" s="791"/>
      <c r="CZ118" s="791"/>
      <c r="DA118" s="791"/>
      <c r="DB118" s="791"/>
      <c r="DC118" s="791"/>
      <c r="DD118" s="791"/>
      <c r="DE118" s="791"/>
      <c r="DF118" s="792"/>
      <c r="DG118" s="776" t="s">
        <v>144</v>
      </c>
      <c r="DH118" s="777"/>
      <c r="DI118" s="777"/>
      <c r="DJ118" s="777"/>
      <c r="DK118" s="778"/>
      <c r="DL118" s="779" t="s">
        <v>144</v>
      </c>
      <c r="DM118" s="777"/>
      <c r="DN118" s="777"/>
      <c r="DO118" s="777"/>
      <c r="DP118" s="778"/>
      <c r="DQ118" s="779" t="s">
        <v>144</v>
      </c>
      <c r="DR118" s="777"/>
      <c r="DS118" s="777"/>
      <c r="DT118" s="777"/>
      <c r="DU118" s="778"/>
      <c r="DV118" s="780" t="s">
        <v>144</v>
      </c>
      <c r="DW118" s="781"/>
      <c r="DX118" s="781"/>
      <c r="DY118" s="781"/>
      <c r="DZ118" s="782"/>
    </row>
    <row r="119" spans="1:130" s="53" customFormat="1" ht="26.25" customHeight="1">
      <c r="A119" s="956" t="s">
        <v>182</v>
      </c>
      <c r="B119" s="951"/>
      <c r="C119" s="768" t="s">
        <v>454</v>
      </c>
      <c r="D119" s="769"/>
      <c r="E119" s="769"/>
      <c r="F119" s="769"/>
      <c r="G119" s="769"/>
      <c r="H119" s="769"/>
      <c r="I119" s="769"/>
      <c r="J119" s="769"/>
      <c r="K119" s="769"/>
      <c r="L119" s="769"/>
      <c r="M119" s="769"/>
      <c r="N119" s="769"/>
      <c r="O119" s="769"/>
      <c r="P119" s="769"/>
      <c r="Q119" s="769"/>
      <c r="R119" s="769"/>
      <c r="S119" s="769"/>
      <c r="T119" s="769"/>
      <c r="U119" s="769"/>
      <c r="V119" s="769"/>
      <c r="W119" s="769"/>
      <c r="X119" s="769"/>
      <c r="Y119" s="769"/>
      <c r="Z119" s="770"/>
      <c r="AA119" s="756" t="s">
        <v>144</v>
      </c>
      <c r="AB119" s="757"/>
      <c r="AC119" s="757"/>
      <c r="AD119" s="757"/>
      <c r="AE119" s="758"/>
      <c r="AF119" s="759" t="s">
        <v>144</v>
      </c>
      <c r="AG119" s="757"/>
      <c r="AH119" s="757"/>
      <c r="AI119" s="757"/>
      <c r="AJ119" s="758"/>
      <c r="AK119" s="759" t="s">
        <v>144</v>
      </c>
      <c r="AL119" s="757"/>
      <c r="AM119" s="757"/>
      <c r="AN119" s="757"/>
      <c r="AO119" s="758"/>
      <c r="AP119" s="760" t="s">
        <v>144</v>
      </c>
      <c r="AQ119" s="761"/>
      <c r="AR119" s="761"/>
      <c r="AS119" s="761"/>
      <c r="AT119" s="762"/>
      <c r="AU119" s="920" t="s">
        <v>377</v>
      </c>
      <c r="AV119" s="921"/>
      <c r="AW119" s="921"/>
      <c r="AX119" s="921"/>
      <c r="AY119" s="922"/>
      <c r="AZ119" s="763" t="s">
        <v>470</v>
      </c>
      <c r="BA119" s="754"/>
      <c r="BB119" s="754"/>
      <c r="BC119" s="754"/>
      <c r="BD119" s="754"/>
      <c r="BE119" s="754"/>
      <c r="BF119" s="754"/>
      <c r="BG119" s="754"/>
      <c r="BH119" s="754"/>
      <c r="BI119" s="754"/>
      <c r="BJ119" s="754"/>
      <c r="BK119" s="754"/>
      <c r="BL119" s="754"/>
      <c r="BM119" s="754"/>
      <c r="BN119" s="754"/>
      <c r="BO119" s="754"/>
      <c r="BP119" s="755"/>
      <c r="BQ119" s="764">
        <v>4345319</v>
      </c>
      <c r="BR119" s="765"/>
      <c r="BS119" s="765"/>
      <c r="BT119" s="765"/>
      <c r="BU119" s="765"/>
      <c r="BV119" s="765">
        <v>4227498</v>
      </c>
      <c r="BW119" s="765"/>
      <c r="BX119" s="765"/>
      <c r="BY119" s="765"/>
      <c r="BZ119" s="765"/>
      <c r="CA119" s="765">
        <v>4286982</v>
      </c>
      <c r="CB119" s="765"/>
      <c r="CC119" s="765"/>
      <c r="CD119" s="765"/>
      <c r="CE119" s="765"/>
      <c r="CF119" s="766">
        <v>38</v>
      </c>
      <c r="CG119" s="767"/>
      <c r="CH119" s="767"/>
      <c r="CI119" s="767"/>
      <c r="CJ119" s="767"/>
      <c r="CK119" s="954"/>
      <c r="CL119" s="955"/>
      <c r="CM119" s="813" t="s">
        <v>471</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816">
        <v>9748</v>
      </c>
      <c r="DH119" s="817"/>
      <c r="DI119" s="817"/>
      <c r="DJ119" s="817"/>
      <c r="DK119" s="818"/>
      <c r="DL119" s="819">
        <v>9141</v>
      </c>
      <c r="DM119" s="817"/>
      <c r="DN119" s="817"/>
      <c r="DO119" s="817"/>
      <c r="DP119" s="818"/>
      <c r="DQ119" s="819">
        <v>8545</v>
      </c>
      <c r="DR119" s="817"/>
      <c r="DS119" s="817"/>
      <c r="DT119" s="817"/>
      <c r="DU119" s="818"/>
      <c r="DV119" s="820">
        <v>0.1</v>
      </c>
      <c r="DW119" s="821"/>
      <c r="DX119" s="821"/>
      <c r="DY119" s="821"/>
      <c r="DZ119" s="822"/>
    </row>
    <row r="120" spans="1:130" s="53" customFormat="1" ht="26.25" customHeight="1">
      <c r="A120" s="957"/>
      <c r="B120" s="953"/>
      <c r="C120" s="790" t="s">
        <v>456</v>
      </c>
      <c r="D120" s="791"/>
      <c r="E120" s="791"/>
      <c r="F120" s="791"/>
      <c r="G120" s="791"/>
      <c r="H120" s="791"/>
      <c r="I120" s="791"/>
      <c r="J120" s="791"/>
      <c r="K120" s="791"/>
      <c r="L120" s="791"/>
      <c r="M120" s="791"/>
      <c r="N120" s="791"/>
      <c r="O120" s="791"/>
      <c r="P120" s="791"/>
      <c r="Q120" s="791"/>
      <c r="R120" s="791"/>
      <c r="S120" s="791"/>
      <c r="T120" s="791"/>
      <c r="U120" s="791"/>
      <c r="V120" s="791"/>
      <c r="W120" s="791"/>
      <c r="X120" s="791"/>
      <c r="Y120" s="791"/>
      <c r="Z120" s="792"/>
      <c r="AA120" s="776" t="s">
        <v>144</v>
      </c>
      <c r="AB120" s="777"/>
      <c r="AC120" s="777"/>
      <c r="AD120" s="777"/>
      <c r="AE120" s="778"/>
      <c r="AF120" s="779" t="s">
        <v>144</v>
      </c>
      <c r="AG120" s="777"/>
      <c r="AH120" s="777"/>
      <c r="AI120" s="777"/>
      <c r="AJ120" s="778"/>
      <c r="AK120" s="779" t="s">
        <v>144</v>
      </c>
      <c r="AL120" s="777"/>
      <c r="AM120" s="777"/>
      <c r="AN120" s="777"/>
      <c r="AO120" s="778"/>
      <c r="AP120" s="780" t="s">
        <v>144</v>
      </c>
      <c r="AQ120" s="781"/>
      <c r="AR120" s="781"/>
      <c r="AS120" s="781"/>
      <c r="AT120" s="782"/>
      <c r="AU120" s="923"/>
      <c r="AV120" s="924"/>
      <c r="AW120" s="924"/>
      <c r="AX120" s="924"/>
      <c r="AY120" s="925"/>
      <c r="AZ120" s="783" t="s">
        <v>174</v>
      </c>
      <c r="BA120" s="784"/>
      <c r="BB120" s="784"/>
      <c r="BC120" s="784"/>
      <c r="BD120" s="784"/>
      <c r="BE120" s="784"/>
      <c r="BF120" s="784"/>
      <c r="BG120" s="784"/>
      <c r="BH120" s="784"/>
      <c r="BI120" s="784"/>
      <c r="BJ120" s="784"/>
      <c r="BK120" s="784"/>
      <c r="BL120" s="784"/>
      <c r="BM120" s="784"/>
      <c r="BN120" s="784"/>
      <c r="BO120" s="784"/>
      <c r="BP120" s="785"/>
      <c r="BQ120" s="786">
        <v>4052884</v>
      </c>
      <c r="BR120" s="787"/>
      <c r="BS120" s="787"/>
      <c r="BT120" s="787"/>
      <c r="BU120" s="787"/>
      <c r="BV120" s="787">
        <v>4279099</v>
      </c>
      <c r="BW120" s="787"/>
      <c r="BX120" s="787"/>
      <c r="BY120" s="787"/>
      <c r="BZ120" s="787"/>
      <c r="CA120" s="787">
        <v>4792144</v>
      </c>
      <c r="CB120" s="787"/>
      <c r="CC120" s="787"/>
      <c r="CD120" s="787"/>
      <c r="CE120" s="787"/>
      <c r="CF120" s="788">
        <v>42.5</v>
      </c>
      <c r="CG120" s="789"/>
      <c r="CH120" s="789"/>
      <c r="CI120" s="789"/>
      <c r="CJ120" s="789"/>
      <c r="CK120" s="928" t="s">
        <v>472</v>
      </c>
      <c r="CL120" s="929"/>
      <c r="CM120" s="929"/>
      <c r="CN120" s="929"/>
      <c r="CO120" s="930"/>
      <c r="CP120" s="823" t="s">
        <v>433</v>
      </c>
      <c r="CQ120" s="824"/>
      <c r="CR120" s="824"/>
      <c r="CS120" s="824"/>
      <c r="CT120" s="824"/>
      <c r="CU120" s="824"/>
      <c r="CV120" s="824"/>
      <c r="CW120" s="824"/>
      <c r="CX120" s="824"/>
      <c r="CY120" s="824"/>
      <c r="CZ120" s="824"/>
      <c r="DA120" s="824"/>
      <c r="DB120" s="824"/>
      <c r="DC120" s="824"/>
      <c r="DD120" s="824"/>
      <c r="DE120" s="824"/>
      <c r="DF120" s="825"/>
      <c r="DG120" s="764">
        <v>10228500</v>
      </c>
      <c r="DH120" s="765"/>
      <c r="DI120" s="765"/>
      <c r="DJ120" s="765"/>
      <c r="DK120" s="765"/>
      <c r="DL120" s="765">
        <v>10245423</v>
      </c>
      <c r="DM120" s="765"/>
      <c r="DN120" s="765"/>
      <c r="DO120" s="765"/>
      <c r="DP120" s="765"/>
      <c r="DQ120" s="765">
        <v>10486350</v>
      </c>
      <c r="DR120" s="765"/>
      <c r="DS120" s="765"/>
      <c r="DT120" s="765"/>
      <c r="DU120" s="765"/>
      <c r="DV120" s="771">
        <v>93.1</v>
      </c>
      <c r="DW120" s="771"/>
      <c r="DX120" s="771"/>
      <c r="DY120" s="771"/>
      <c r="DZ120" s="772"/>
    </row>
    <row r="121" spans="1:130" s="53" customFormat="1" ht="26.25" customHeight="1">
      <c r="A121" s="957"/>
      <c r="B121" s="953"/>
      <c r="C121" s="826" t="s">
        <v>73</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76" t="s">
        <v>144</v>
      </c>
      <c r="AB121" s="777"/>
      <c r="AC121" s="777"/>
      <c r="AD121" s="777"/>
      <c r="AE121" s="778"/>
      <c r="AF121" s="779" t="s">
        <v>144</v>
      </c>
      <c r="AG121" s="777"/>
      <c r="AH121" s="777"/>
      <c r="AI121" s="777"/>
      <c r="AJ121" s="778"/>
      <c r="AK121" s="779" t="s">
        <v>144</v>
      </c>
      <c r="AL121" s="777"/>
      <c r="AM121" s="777"/>
      <c r="AN121" s="777"/>
      <c r="AO121" s="778"/>
      <c r="AP121" s="780" t="s">
        <v>144</v>
      </c>
      <c r="AQ121" s="781"/>
      <c r="AR121" s="781"/>
      <c r="AS121" s="781"/>
      <c r="AT121" s="782"/>
      <c r="AU121" s="923"/>
      <c r="AV121" s="924"/>
      <c r="AW121" s="924"/>
      <c r="AX121" s="924"/>
      <c r="AY121" s="925"/>
      <c r="AZ121" s="806" t="s">
        <v>475</v>
      </c>
      <c r="BA121" s="796"/>
      <c r="BB121" s="796"/>
      <c r="BC121" s="796"/>
      <c r="BD121" s="796"/>
      <c r="BE121" s="796"/>
      <c r="BF121" s="796"/>
      <c r="BG121" s="796"/>
      <c r="BH121" s="796"/>
      <c r="BI121" s="796"/>
      <c r="BJ121" s="796"/>
      <c r="BK121" s="796"/>
      <c r="BL121" s="796"/>
      <c r="BM121" s="796"/>
      <c r="BN121" s="796"/>
      <c r="BO121" s="796"/>
      <c r="BP121" s="797"/>
      <c r="BQ121" s="807">
        <v>20166759</v>
      </c>
      <c r="BR121" s="808"/>
      <c r="BS121" s="808"/>
      <c r="BT121" s="808"/>
      <c r="BU121" s="808"/>
      <c r="BV121" s="808">
        <v>19995372</v>
      </c>
      <c r="BW121" s="808"/>
      <c r="BX121" s="808"/>
      <c r="BY121" s="808"/>
      <c r="BZ121" s="808"/>
      <c r="CA121" s="808">
        <v>19899754</v>
      </c>
      <c r="CB121" s="808"/>
      <c r="CC121" s="808"/>
      <c r="CD121" s="808"/>
      <c r="CE121" s="808"/>
      <c r="CF121" s="829">
        <v>176.6</v>
      </c>
      <c r="CG121" s="830"/>
      <c r="CH121" s="830"/>
      <c r="CI121" s="830"/>
      <c r="CJ121" s="830"/>
      <c r="CK121" s="931"/>
      <c r="CL121" s="932"/>
      <c r="CM121" s="932"/>
      <c r="CN121" s="932"/>
      <c r="CO121" s="933"/>
      <c r="CP121" s="831" t="s">
        <v>435</v>
      </c>
      <c r="CQ121" s="832"/>
      <c r="CR121" s="832"/>
      <c r="CS121" s="832"/>
      <c r="CT121" s="832"/>
      <c r="CU121" s="832"/>
      <c r="CV121" s="832"/>
      <c r="CW121" s="832"/>
      <c r="CX121" s="832"/>
      <c r="CY121" s="832"/>
      <c r="CZ121" s="832"/>
      <c r="DA121" s="832"/>
      <c r="DB121" s="832"/>
      <c r="DC121" s="832"/>
      <c r="DD121" s="832"/>
      <c r="DE121" s="832"/>
      <c r="DF121" s="833"/>
      <c r="DG121" s="786">
        <v>777578</v>
      </c>
      <c r="DH121" s="787"/>
      <c r="DI121" s="787"/>
      <c r="DJ121" s="787"/>
      <c r="DK121" s="787"/>
      <c r="DL121" s="787">
        <v>732282</v>
      </c>
      <c r="DM121" s="787"/>
      <c r="DN121" s="787"/>
      <c r="DO121" s="787"/>
      <c r="DP121" s="787"/>
      <c r="DQ121" s="787">
        <v>690421</v>
      </c>
      <c r="DR121" s="787"/>
      <c r="DS121" s="787"/>
      <c r="DT121" s="787"/>
      <c r="DU121" s="787"/>
      <c r="DV121" s="793">
        <v>6.1</v>
      </c>
      <c r="DW121" s="793"/>
      <c r="DX121" s="793"/>
      <c r="DY121" s="793"/>
      <c r="DZ121" s="794"/>
    </row>
    <row r="122" spans="1:130" s="53" customFormat="1" ht="26.25" customHeight="1">
      <c r="A122" s="957"/>
      <c r="B122" s="953"/>
      <c r="C122" s="790" t="s">
        <v>461</v>
      </c>
      <c r="D122" s="791"/>
      <c r="E122" s="791"/>
      <c r="F122" s="791"/>
      <c r="G122" s="791"/>
      <c r="H122" s="791"/>
      <c r="I122" s="791"/>
      <c r="J122" s="791"/>
      <c r="K122" s="791"/>
      <c r="L122" s="791"/>
      <c r="M122" s="791"/>
      <c r="N122" s="791"/>
      <c r="O122" s="791"/>
      <c r="P122" s="791"/>
      <c r="Q122" s="791"/>
      <c r="R122" s="791"/>
      <c r="S122" s="791"/>
      <c r="T122" s="791"/>
      <c r="U122" s="791"/>
      <c r="V122" s="791"/>
      <c r="W122" s="791"/>
      <c r="X122" s="791"/>
      <c r="Y122" s="791"/>
      <c r="Z122" s="792"/>
      <c r="AA122" s="776" t="s">
        <v>144</v>
      </c>
      <c r="AB122" s="777"/>
      <c r="AC122" s="777"/>
      <c r="AD122" s="777"/>
      <c r="AE122" s="778"/>
      <c r="AF122" s="779" t="s">
        <v>144</v>
      </c>
      <c r="AG122" s="777"/>
      <c r="AH122" s="777"/>
      <c r="AI122" s="777"/>
      <c r="AJ122" s="778"/>
      <c r="AK122" s="779" t="s">
        <v>144</v>
      </c>
      <c r="AL122" s="777"/>
      <c r="AM122" s="777"/>
      <c r="AN122" s="777"/>
      <c r="AO122" s="778"/>
      <c r="AP122" s="780" t="s">
        <v>144</v>
      </c>
      <c r="AQ122" s="781"/>
      <c r="AR122" s="781"/>
      <c r="AS122" s="781"/>
      <c r="AT122" s="782"/>
      <c r="AU122" s="926"/>
      <c r="AV122" s="927"/>
      <c r="AW122" s="927"/>
      <c r="AX122" s="927"/>
      <c r="AY122" s="927"/>
      <c r="AZ122" s="82" t="s">
        <v>256</v>
      </c>
      <c r="BA122" s="82"/>
      <c r="BB122" s="82"/>
      <c r="BC122" s="82"/>
      <c r="BD122" s="82"/>
      <c r="BE122" s="82"/>
      <c r="BF122" s="82"/>
      <c r="BG122" s="82"/>
      <c r="BH122" s="82"/>
      <c r="BI122" s="82"/>
      <c r="BJ122" s="82"/>
      <c r="BK122" s="82"/>
      <c r="BL122" s="82"/>
      <c r="BM122" s="82"/>
      <c r="BN122" s="82"/>
      <c r="BO122" s="798" t="s">
        <v>420</v>
      </c>
      <c r="BP122" s="809"/>
      <c r="BQ122" s="834">
        <v>28564962</v>
      </c>
      <c r="BR122" s="835"/>
      <c r="BS122" s="835"/>
      <c r="BT122" s="835"/>
      <c r="BU122" s="835"/>
      <c r="BV122" s="835">
        <v>28501969</v>
      </c>
      <c r="BW122" s="835"/>
      <c r="BX122" s="835"/>
      <c r="BY122" s="835"/>
      <c r="BZ122" s="835"/>
      <c r="CA122" s="835">
        <v>28978880</v>
      </c>
      <c r="CB122" s="835"/>
      <c r="CC122" s="835"/>
      <c r="CD122" s="835"/>
      <c r="CE122" s="835"/>
      <c r="CF122" s="810"/>
      <c r="CG122" s="811"/>
      <c r="CH122" s="811"/>
      <c r="CI122" s="811"/>
      <c r="CJ122" s="812"/>
      <c r="CK122" s="931"/>
      <c r="CL122" s="932"/>
      <c r="CM122" s="932"/>
      <c r="CN122" s="932"/>
      <c r="CO122" s="933"/>
      <c r="CP122" s="831" t="s">
        <v>436</v>
      </c>
      <c r="CQ122" s="832"/>
      <c r="CR122" s="832"/>
      <c r="CS122" s="832"/>
      <c r="CT122" s="832"/>
      <c r="CU122" s="832"/>
      <c r="CV122" s="832"/>
      <c r="CW122" s="832"/>
      <c r="CX122" s="832"/>
      <c r="CY122" s="832"/>
      <c r="CZ122" s="832"/>
      <c r="DA122" s="832"/>
      <c r="DB122" s="832"/>
      <c r="DC122" s="832"/>
      <c r="DD122" s="832"/>
      <c r="DE122" s="832"/>
      <c r="DF122" s="833"/>
      <c r="DG122" s="786">
        <v>814146</v>
      </c>
      <c r="DH122" s="787"/>
      <c r="DI122" s="787"/>
      <c r="DJ122" s="787"/>
      <c r="DK122" s="787"/>
      <c r="DL122" s="787">
        <v>731770</v>
      </c>
      <c r="DM122" s="787"/>
      <c r="DN122" s="787"/>
      <c r="DO122" s="787"/>
      <c r="DP122" s="787"/>
      <c r="DQ122" s="787">
        <v>649402</v>
      </c>
      <c r="DR122" s="787"/>
      <c r="DS122" s="787"/>
      <c r="DT122" s="787"/>
      <c r="DU122" s="787"/>
      <c r="DV122" s="793">
        <v>5.8</v>
      </c>
      <c r="DW122" s="793"/>
      <c r="DX122" s="793"/>
      <c r="DY122" s="793"/>
      <c r="DZ122" s="794"/>
    </row>
    <row r="123" spans="1:130" s="53" customFormat="1" ht="26.25" customHeight="1">
      <c r="A123" s="957"/>
      <c r="B123" s="953"/>
      <c r="C123" s="790" t="s">
        <v>464</v>
      </c>
      <c r="D123" s="791"/>
      <c r="E123" s="791"/>
      <c r="F123" s="791"/>
      <c r="G123" s="791"/>
      <c r="H123" s="791"/>
      <c r="I123" s="791"/>
      <c r="J123" s="791"/>
      <c r="K123" s="791"/>
      <c r="L123" s="791"/>
      <c r="M123" s="791"/>
      <c r="N123" s="791"/>
      <c r="O123" s="791"/>
      <c r="P123" s="791"/>
      <c r="Q123" s="791"/>
      <c r="R123" s="791"/>
      <c r="S123" s="791"/>
      <c r="T123" s="791"/>
      <c r="U123" s="791"/>
      <c r="V123" s="791"/>
      <c r="W123" s="791"/>
      <c r="X123" s="791"/>
      <c r="Y123" s="791"/>
      <c r="Z123" s="792"/>
      <c r="AA123" s="776" t="s">
        <v>144</v>
      </c>
      <c r="AB123" s="777"/>
      <c r="AC123" s="777"/>
      <c r="AD123" s="777"/>
      <c r="AE123" s="778"/>
      <c r="AF123" s="779" t="s">
        <v>144</v>
      </c>
      <c r="AG123" s="777"/>
      <c r="AH123" s="777"/>
      <c r="AI123" s="777"/>
      <c r="AJ123" s="778"/>
      <c r="AK123" s="779" t="s">
        <v>144</v>
      </c>
      <c r="AL123" s="777"/>
      <c r="AM123" s="777"/>
      <c r="AN123" s="777"/>
      <c r="AO123" s="778"/>
      <c r="AP123" s="780" t="s">
        <v>144</v>
      </c>
      <c r="AQ123" s="781"/>
      <c r="AR123" s="781"/>
      <c r="AS123" s="781"/>
      <c r="AT123" s="782"/>
      <c r="AU123" s="836" t="s">
        <v>476</v>
      </c>
      <c r="AV123" s="837"/>
      <c r="AW123" s="837"/>
      <c r="AX123" s="837"/>
      <c r="AY123" s="837"/>
      <c r="AZ123" s="837"/>
      <c r="BA123" s="837"/>
      <c r="BB123" s="837"/>
      <c r="BC123" s="837"/>
      <c r="BD123" s="837"/>
      <c r="BE123" s="837"/>
      <c r="BF123" s="837"/>
      <c r="BG123" s="837"/>
      <c r="BH123" s="837"/>
      <c r="BI123" s="837"/>
      <c r="BJ123" s="837"/>
      <c r="BK123" s="837"/>
      <c r="BL123" s="837"/>
      <c r="BM123" s="837"/>
      <c r="BN123" s="837"/>
      <c r="BO123" s="837"/>
      <c r="BP123" s="838"/>
      <c r="BQ123" s="839">
        <v>87.2</v>
      </c>
      <c r="BR123" s="840"/>
      <c r="BS123" s="840"/>
      <c r="BT123" s="840"/>
      <c r="BU123" s="840"/>
      <c r="BV123" s="840">
        <v>78.7</v>
      </c>
      <c r="BW123" s="840"/>
      <c r="BX123" s="840"/>
      <c r="BY123" s="840"/>
      <c r="BZ123" s="840"/>
      <c r="CA123" s="840">
        <v>66.8</v>
      </c>
      <c r="CB123" s="840"/>
      <c r="CC123" s="840"/>
      <c r="CD123" s="840"/>
      <c r="CE123" s="840"/>
      <c r="CF123" s="841"/>
      <c r="CG123" s="842"/>
      <c r="CH123" s="842"/>
      <c r="CI123" s="842"/>
      <c r="CJ123" s="843"/>
      <c r="CK123" s="931"/>
      <c r="CL123" s="932"/>
      <c r="CM123" s="932"/>
      <c r="CN123" s="932"/>
      <c r="CO123" s="933"/>
      <c r="CP123" s="831" t="s">
        <v>431</v>
      </c>
      <c r="CQ123" s="832"/>
      <c r="CR123" s="832"/>
      <c r="CS123" s="832"/>
      <c r="CT123" s="832"/>
      <c r="CU123" s="832"/>
      <c r="CV123" s="832"/>
      <c r="CW123" s="832"/>
      <c r="CX123" s="832"/>
      <c r="CY123" s="832"/>
      <c r="CZ123" s="832"/>
      <c r="DA123" s="832"/>
      <c r="DB123" s="832"/>
      <c r="DC123" s="832"/>
      <c r="DD123" s="832"/>
      <c r="DE123" s="832"/>
      <c r="DF123" s="833"/>
      <c r="DG123" s="776">
        <v>76177</v>
      </c>
      <c r="DH123" s="777"/>
      <c r="DI123" s="777"/>
      <c r="DJ123" s="777"/>
      <c r="DK123" s="778"/>
      <c r="DL123" s="779">
        <v>75795</v>
      </c>
      <c r="DM123" s="777"/>
      <c r="DN123" s="777"/>
      <c r="DO123" s="777"/>
      <c r="DP123" s="778"/>
      <c r="DQ123" s="779">
        <v>67335</v>
      </c>
      <c r="DR123" s="777"/>
      <c r="DS123" s="777"/>
      <c r="DT123" s="777"/>
      <c r="DU123" s="778"/>
      <c r="DV123" s="780">
        <v>0.6</v>
      </c>
      <c r="DW123" s="781"/>
      <c r="DX123" s="781"/>
      <c r="DY123" s="781"/>
      <c r="DZ123" s="782"/>
    </row>
    <row r="124" spans="1:130" s="53" customFormat="1" ht="26.25" customHeight="1">
      <c r="A124" s="957"/>
      <c r="B124" s="953"/>
      <c r="C124" s="790" t="s">
        <v>444</v>
      </c>
      <c r="D124" s="791"/>
      <c r="E124" s="791"/>
      <c r="F124" s="791"/>
      <c r="G124" s="791"/>
      <c r="H124" s="791"/>
      <c r="I124" s="791"/>
      <c r="J124" s="791"/>
      <c r="K124" s="791"/>
      <c r="L124" s="791"/>
      <c r="M124" s="791"/>
      <c r="N124" s="791"/>
      <c r="O124" s="791"/>
      <c r="P124" s="791"/>
      <c r="Q124" s="791"/>
      <c r="R124" s="791"/>
      <c r="S124" s="791"/>
      <c r="T124" s="791"/>
      <c r="U124" s="791"/>
      <c r="V124" s="791"/>
      <c r="W124" s="791"/>
      <c r="X124" s="791"/>
      <c r="Y124" s="791"/>
      <c r="Z124" s="792"/>
      <c r="AA124" s="776" t="s">
        <v>144</v>
      </c>
      <c r="AB124" s="777"/>
      <c r="AC124" s="777"/>
      <c r="AD124" s="777"/>
      <c r="AE124" s="778"/>
      <c r="AF124" s="779" t="s">
        <v>144</v>
      </c>
      <c r="AG124" s="777"/>
      <c r="AH124" s="777"/>
      <c r="AI124" s="777"/>
      <c r="AJ124" s="778"/>
      <c r="AK124" s="779" t="s">
        <v>144</v>
      </c>
      <c r="AL124" s="777"/>
      <c r="AM124" s="777"/>
      <c r="AN124" s="777"/>
      <c r="AO124" s="778"/>
      <c r="AP124" s="780" t="s">
        <v>144</v>
      </c>
      <c r="AQ124" s="781"/>
      <c r="AR124" s="781"/>
      <c r="AS124" s="781"/>
      <c r="AT124" s="782"/>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934"/>
      <c r="CL124" s="934"/>
      <c r="CM124" s="934"/>
      <c r="CN124" s="934"/>
      <c r="CO124" s="935"/>
      <c r="CP124" s="831" t="s">
        <v>473</v>
      </c>
      <c r="CQ124" s="832"/>
      <c r="CR124" s="832"/>
      <c r="CS124" s="832"/>
      <c r="CT124" s="832"/>
      <c r="CU124" s="832"/>
      <c r="CV124" s="832"/>
      <c r="CW124" s="832"/>
      <c r="CX124" s="832"/>
      <c r="CY124" s="832"/>
      <c r="CZ124" s="832"/>
      <c r="DA124" s="832"/>
      <c r="DB124" s="832"/>
      <c r="DC124" s="832"/>
      <c r="DD124" s="832"/>
      <c r="DE124" s="832"/>
      <c r="DF124" s="833"/>
      <c r="DG124" s="816" t="s">
        <v>144</v>
      </c>
      <c r="DH124" s="817"/>
      <c r="DI124" s="817"/>
      <c r="DJ124" s="817"/>
      <c r="DK124" s="818"/>
      <c r="DL124" s="819" t="s">
        <v>144</v>
      </c>
      <c r="DM124" s="817"/>
      <c r="DN124" s="817"/>
      <c r="DO124" s="817"/>
      <c r="DP124" s="818"/>
      <c r="DQ124" s="819" t="s">
        <v>144</v>
      </c>
      <c r="DR124" s="817"/>
      <c r="DS124" s="817"/>
      <c r="DT124" s="817"/>
      <c r="DU124" s="818"/>
      <c r="DV124" s="820" t="s">
        <v>144</v>
      </c>
      <c r="DW124" s="821"/>
      <c r="DX124" s="821"/>
      <c r="DY124" s="821"/>
      <c r="DZ124" s="822"/>
    </row>
    <row r="125" spans="1:130" s="53" customFormat="1" ht="26.25" customHeight="1">
      <c r="A125" s="957"/>
      <c r="B125" s="953"/>
      <c r="C125" s="790" t="s">
        <v>469</v>
      </c>
      <c r="D125" s="791"/>
      <c r="E125" s="791"/>
      <c r="F125" s="791"/>
      <c r="G125" s="791"/>
      <c r="H125" s="791"/>
      <c r="I125" s="791"/>
      <c r="J125" s="791"/>
      <c r="K125" s="791"/>
      <c r="L125" s="791"/>
      <c r="M125" s="791"/>
      <c r="N125" s="791"/>
      <c r="O125" s="791"/>
      <c r="P125" s="791"/>
      <c r="Q125" s="791"/>
      <c r="R125" s="791"/>
      <c r="S125" s="791"/>
      <c r="T125" s="791"/>
      <c r="U125" s="791"/>
      <c r="V125" s="791"/>
      <c r="W125" s="791"/>
      <c r="X125" s="791"/>
      <c r="Y125" s="791"/>
      <c r="Z125" s="792"/>
      <c r="AA125" s="776" t="s">
        <v>144</v>
      </c>
      <c r="AB125" s="777"/>
      <c r="AC125" s="777"/>
      <c r="AD125" s="777"/>
      <c r="AE125" s="778"/>
      <c r="AF125" s="779" t="s">
        <v>144</v>
      </c>
      <c r="AG125" s="777"/>
      <c r="AH125" s="777"/>
      <c r="AI125" s="777"/>
      <c r="AJ125" s="778"/>
      <c r="AK125" s="779" t="s">
        <v>144</v>
      </c>
      <c r="AL125" s="777"/>
      <c r="AM125" s="777"/>
      <c r="AN125" s="777"/>
      <c r="AO125" s="778"/>
      <c r="AP125" s="780" t="s">
        <v>144</v>
      </c>
      <c r="AQ125" s="781"/>
      <c r="AR125" s="781"/>
      <c r="AS125" s="781"/>
      <c r="AT125" s="782"/>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929" t="s">
        <v>477</v>
      </c>
      <c r="CL125" s="929"/>
      <c r="CM125" s="929"/>
      <c r="CN125" s="929"/>
      <c r="CO125" s="930"/>
      <c r="CP125" s="763" t="s">
        <v>110</v>
      </c>
      <c r="CQ125" s="754"/>
      <c r="CR125" s="754"/>
      <c r="CS125" s="754"/>
      <c r="CT125" s="754"/>
      <c r="CU125" s="754"/>
      <c r="CV125" s="754"/>
      <c r="CW125" s="754"/>
      <c r="CX125" s="754"/>
      <c r="CY125" s="754"/>
      <c r="CZ125" s="754"/>
      <c r="DA125" s="754"/>
      <c r="DB125" s="754"/>
      <c r="DC125" s="754"/>
      <c r="DD125" s="754"/>
      <c r="DE125" s="754"/>
      <c r="DF125" s="755"/>
      <c r="DG125" s="764" t="s">
        <v>144</v>
      </c>
      <c r="DH125" s="765"/>
      <c r="DI125" s="765"/>
      <c r="DJ125" s="765"/>
      <c r="DK125" s="765"/>
      <c r="DL125" s="765" t="s">
        <v>144</v>
      </c>
      <c r="DM125" s="765"/>
      <c r="DN125" s="765"/>
      <c r="DO125" s="765"/>
      <c r="DP125" s="765"/>
      <c r="DQ125" s="765" t="s">
        <v>144</v>
      </c>
      <c r="DR125" s="765"/>
      <c r="DS125" s="765"/>
      <c r="DT125" s="765"/>
      <c r="DU125" s="765"/>
      <c r="DV125" s="771" t="s">
        <v>144</v>
      </c>
      <c r="DW125" s="771"/>
      <c r="DX125" s="771"/>
      <c r="DY125" s="771"/>
      <c r="DZ125" s="772"/>
    </row>
    <row r="126" spans="1:130" s="53" customFormat="1" ht="26.25" customHeight="1">
      <c r="A126" s="957"/>
      <c r="B126" s="953"/>
      <c r="C126" s="790" t="s">
        <v>471</v>
      </c>
      <c r="D126" s="791"/>
      <c r="E126" s="791"/>
      <c r="F126" s="791"/>
      <c r="G126" s="791"/>
      <c r="H126" s="791"/>
      <c r="I126" s="791"/>
      <c r="J126" s="791"/>
      <c r="K126" s="791"/>
      <c r="L126" s="791"/>
      <c r="M126" s="791"/>
      <c r="N126" s="791"/>
      <c r="O126" s="791"/>
      <c r="P126" s="791"/>
      <c r="Q126" s="791"/>
      <c r="R126" s="791"/>
      <c r="S126" s="791"/>
      <c r="T126" s="791"/>
      <c r="U126" s="791"/>
      <c r="V126" s="791"/>
      <c r="W126" s="791"/>
      <c r="X126" s="791"/>
      <c r="Y126" s="791"/>
      <c r="Z126" s="792"/>
      <c r="AA126" s="776" t="s">
        <v>144</v>
      </c>
      <c r="AB126" s="777"/>
      <c r="AC126" s="777"/>
      <c r="AD126" s="777"/>
      <c r="AE126" s="778"/>
      <c r="AF126" s="779" t="s">
        <v>144</v>
      </c>
      <c r="AG126" s="777"/>
      <c r="AH126" s="777"/>
      <c r="AI126" s="777"/>
      <c r="AJ126" s="778"/>
      <c r="AK126" s="779" t="s">
        <v>144</v>
      </c>
      <c r="AL126" s="777"/>
      <c r="AM126" s="777"/>
      <c r="AN126" s="777"/>
      <c r="AO126" s="778"/>
      <c r="AP126" s="780" t="s">
        <v>144</v>
      </c>
      <c r="AQ126" s="781"/>
      <c r="AR126" s="781"/>
      <c r="AS126" s="781"/>
      <c r="AT126" s="782"/>
      <c r="AU126" s="76"/>
      <c r="AV126" s="76"/>
      <c r="AW126" s="76"/>
      <c r="AX126" s="872" t="s">
        <v>474</v>
      </c>
      <c r="AY126" s="873"/>
      <c r="AZ126" s="873"/>
      <c r="BA126" s="873"/>
      <c r="BB126" s="873"/>
      <c r="BC126" s="873"/>
      <c r="BD126" s="873"/>
      <c r="BE126" s="874"/>
      <c r="BF126" s="875" t="s">
        <v>478</v>
      </c>
      <c r="BG126" s="873"/>
      <c r="BH126" s="873"/>
      <c r="BI126" s="873"/>
      <c r="BJ126" s="873"/>
      <c r="BK126" s="873"/>
      <c r="BL126" s="874"/>
      <c r="BM126" s="875" t="s">
        <v>479</v>
      </c>
      <c r="BN126" s="873"/>
      <c r="BO126" s="873"/>
      <c r="BP126" s="873"/>
      <c r="BQ126" s="873"/>
      <c r="BR126" s="873"/>
      <c r="BS126" s="874"/>
      <c r="BT126" s="875" t="s">
        <v>480</v>
      </c>
      <c r="BU126" s="873"/>
      <c r="BV126" s="873"/>
      <c r="BW126" s="873"/>
      <c r="BX126" s="873"/>
      <c r="BY126" s="873"/>
      <c r="BZ126" s="876"/>
      <c r="CA126" s="76"/>
      <c r="CB126" s="76"/>
      <c r="CC126" s="76"/>
      <c r="CD126" s="88"/>
      <c r="CE126" s="88"/>
      <c r="CF126" s="88"/>
      <c r="CG126" s="73"/>
      <c r="CH126" s="73"/>
      <c r="CI126" s="73"/>
      <c r="CJ126" s="89"/>
      <c r="CK126" s="932"/>
      <c r="CL126" s="932"/>
      <c r="CM126" s="932"/>
      <c r="CN126" s="932"/>
      <c r="CO126" s="933"/>
      <c r="CP126" s="783" t="s">
        <v>383</v>
      </c>
      <c r="CQ126" s="784"/>
      <c r="CR126" s="784"/>
      <c r="CS126" s="784"/>
      <c r="CT126" s="784"/>
      <c r="CU126" s="784"/>
      <c r="CV126" s="784"/>
      <c r="CW126" s="784"/>
      <c r="CX126" s="784"/>
      <c r="CY126" s="784"/>
      <c r="CZ126" s="784"/>
      <c r="DA126" s="784"/>
      <c r="DB126" s="784"/>
      <c r="DC126" s="784"/>
      <c r="DD126" s="784"/>
      <c r="DE126" s="784"/>
      <c r="DF126" s="785"/>
      <c r="DG126" s="786" t="s">
        <v>144</v>
      </c>
      <c r="DH126" s="787"/>
      <c r="DI126" s="787"/>
      <c r="DJ126" s="787"/>
      <c r="DK126" s="787"/>
      <c r="DL126" s="787" t="s">
        <v>144</v>
      </c>
      <c r="DM126" s="787"/>
      <c r="DN126" s="787"/>
      <c r="DO126" s="787"/>
      <c r="DP126" s="787"/>
      <c r="DQ126" s="787" t="s">
        <v>144</v>
      </c>
      <c r="DR126" s="787"/>
      <c r="DS126" s="787"/>
      <c r="DT126" s="787"/>
      <c r="DU126" s="787"/>
      <c r="DV126" s="793" t="s">
        <v>144</v>
      </c>
      <c r="DW126" s="793"/>
      <c r="DX126" s="793"/>
      <c r="DY126" s="793"/>
      <c r="DZ126" s="794"/>
    </row>
    <row r="127" spans="1:130" s="53" customFormat="1" ht="26.25" customHeight="1">
      <c r="A127" s="958"/>
      <c r="B127" s="955"/>
      <c r="C127" s="813" t="s">
        <v>482</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76">
        <v>613</v>
      </c>
      <c r="AB127" s="777"/>
      <c r="AC127" s="777"/>
      <c r="AD127" s="777"/>
      <c r="AE127" s="778"/>
      <c r="AF127" s="779">
        <v>605</v>
      </c>
      <c r="AG127" s="777"/>
      <c r="AH127" s="777"/>
      <c r="AI127" s="777"/>
      <c r="AJ127" s="778"/>
      <c r="AK127" s="779">
        <v>598</v>
      </c>
      <c r="AL127" s="777"/>
      <c r="AM127" s="777"/>
      <c r="AN127" s="777"/>
      <c r="AO127" s="778"/>
      <c r="AP127" s="780">
        <v>0</v>
      </c>
      <c r="AQ127" s="781"/>
      <c r="AR127" s="781"/>
      <c r="AS127" s="781"/>
      <c r="AT127" s="782"/>
      <c r="AU127" s="76"/>
      <c r="AV127" s="76"/>
      <c r="AW127" s="76"/>
      <c r="AX127" s="753" t="s">
        <v>115</v>
      </c>
      <c r="AY127" s="754"/>
      <c r="AZ127" s="754"/>
      <c r="BA127" s="754"/>
      <c r="BB127" s="754"/>
      <c r="BC127" s="754"/>
      <c r="BD127" s="754"/>
      <c r="BE127" s="755"/>
      <c r="BF127" s="844" t="s">
        <v>144</v>
      </c>
      <c r="BG127" s="845"/>
      <c r="BH127" s="845"/>
      <c r="BI127" s="845"/>
      <c r="BJ127" s="845"/>
      <c r="BK127" s="845"/>
      <c r="BL127" s="846"/>
      <c r="BM127" s="844">
        <v>12.94</v>
      </c>
      <c r="BN127" s="845"/>
      <c r="BO127" s="845"/>
      <c r="BP127" s="845"/>
      <c r="BQ127" s="845"/>
      <c r="BR127" s="845"/>
      <c r="BS127" s="846"/>
      <c r="BT127" s="844">
        <v>20</v>
      </c>
      <c r="BU127" s="845"/>
      <c r="BV127" s="845"/>
      <c r="BW127" s="845"/>
      <c r="BX127" s="845"/>
      <c r="BY127" s="845"/>
      <c r="BZ127" s="847"/>
      <c r="CA127" s="88"/>
      <c r="CB127" s="88"/>
      <c r="CC127" s="88"/>
      <c r="CD127" s="88"/>
      <c r="CE127" s="88"/>
      <c r="CF127" s="88"/>
      <c r="CG127" s="73"/>
      <c r="CH127" s="73"/>
      <c r="CI127" s="73"/>
      <c r="CJ127" s="89"/>
      <c r="CK127" s="936"/>
      <c r="CL127" s="936"/>
      <c r="CM127" s="936"/>
      <c r="CN127" s="936"/>
      <c r="CO127" s="937"/>
      <c r="CP127" s="848" t="s">
        <v>199</v>
      </c>
      <c r="CQ127" s="849"/>
      <c r="CR127" s="849"/>
      <c r="CS127" s="849"/>
      <c r="CT127" s="849"/>
      <c r="CU127" s="849"/>
      <c r="CV127" s="849"/>
      <c r="CW127" s="849"/>
      <c r="CX127" s="849"/>
      <c r="CY127" s="849"/>
      <c r="CZ127" s="849"/>
      <c r="DA127" s="849"/>
      <c r="DB127" s="849"/>
      <c r="DC127" s="849"/>
      <c r="DD127" s="849"/>
      <c r="DE127" s="849"/>
      <c r="DF127" s="850"/>
      <c r="DG127" s="851" t="s">
        <v>144</v>
      </c>
      <c r="DH127" s="852"/>
      <c r="DI127" s="852"/>
      <c r="DJ127" s="852"/>
      <c r="DK127" s="852"/>
      <c r="DL127" s="852" t="s">
        <v>144</v>
      </c>
      <c r="DM127" s="852"/>
      <c r="DN127" s="852"/>
      <c r="DO127" s="852"/>
      <c r="DP127" s="852"/>
      <c r="DQ127" s="852" t="s">
        <v>144</v>
      </c>
      <c r="DR127" s="852"/>
      <c r="DS127" s="852"/>
      <c r="DT127" s="852"/>
      <c r="DU127" s="852"/>
      <c r="DV127" s="853" t="s">
        <v>144</v>
      </c>
      <c r="DW127" s="853"/>
      <c r="DX127" s="853"/>
      <c r="DY127" s="853"/>
      <c r="DZ127" s="854"/>
    </row>
    <row r="128" spans="1:130" s="53" customFormat="1" ht="26.25" customHeight="1">
      <c r="A128" s="892" t="s">
        <v>55</v>
      </c>
      <c r="B128" s="893"/>
      <c r="C128" s="893"/>
      <c r="D128" s="893"/>
      <c r="E128" s="893"/>
      <c r="F128" s="893"/>
      <c r="G128" s="893"/>
      <c r="H128" s="893"/>
      <c r="I128" s="893"/>
      <c r="J128" s="893"/>
      <c r="K128" s="893"/>
      <c r="L128" s="893"/>
      <c r="M128" s="893"/>
      <c r="N128" s="893"/>
      <c r="O128" s="893"/>
      <c r="P128" s="893"/>
      <c r="Q128" s="893"/>
      <c r="R128" s="893"/>
      <c r="S128" s="893"/>
      <c r="T128" s="893"/>
      <c r="U128" s="893"/>
      <c r="V128" s="893"/>
      <c r="W128" s="894" t="s">
        <v>483</v>
      </c>
      <c r="X128" s="894"/>
      <c r="Y128" s="894"/>
      <c r="Z128" s="895"/>
      <c r="AA128" s="756">
        <v>262251</v>
      </c>
      <c r="AB128" s="757"/>
      <c r="AC128" s="757"/>
      <c r="AD128" s="757"/>
      <c r="AE128" s="758"/>
      <c r="AF128" s="759">
        <v>304461</v>
      </c>
      <c r="AG128" s="757"/>
      <c r="AH128" s="757"/>
      <c r="AI128" s="757"/>
      <c r="AJ128" s="758"/>
      <c r="AK128" s="759">
        <v>311716</v>
      </c>
      <c r="AL128" s="757"/>
      <c r="AM128" s="757"/>
      <c r="AN128" s="757"/>
      <c r="AO128" s="758"/>
      <c r="AP128" s="896"/>
      <c r="AQ128" s="897"/>
      <c r="AR128" s="897"/>
      <c r="AS128" s="897"/>
      <c r="AT128" s="898"/>
      <c r="AU128" s="78"/>
      <c r="AV128" s="78"/>
      <c r="AW128" s="78"/>
      <c r="AX128" s="855" t="s">
        <v>484</v>
      </c>
      <c r="AY128" s="784"/>
      <c r="AZ128" s="784"/>
      <c r="BA128" s="784"/>
      <c r="BB128" s="784"/>
      <c r="BC128" s="784"/>
      <c r="BD128" s="784"/>
      <c r="BE128" s="785"/>
      <c r="BF128" s="856" t="s">
        <v>144</v>
      </c>
      <c r="BG128" s="857"/>
      <c r="BH128" s="857"/>
      <c r="BI128" s="857"/>
      <c r="BJ128" s="857"/>
      <c r="BK128" s="857"/>
      <c r="BL128" s="858"/>
      <c r="BM128" s="856">
        <v>17.940000000000001</v>
      </c>
      <c r="BN128" s="857"/>
      <c r="BO128" s="857"/>
      <c r="BP128" s="857"/>
      <c r="BQ128" s="857"/>
      <c r="BR128" s="857"/>
      <c r="BS128" s="858"/>
      <c r="BT128" s="856">
        <v>30</v>
      </c>
      <c r="BU128" s="859"/>
      <c r="BV128" s="859"/>
      <c r="BW128" s="859"/>
      <c r="BX128" s="859"/>
      <c r="BY128" s="859"/>
      <c r="BZ128" s="860"/>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773" t="s">
        <v>138</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861" t="s">
        <v>348</v>
      </c>
      <c r="X129" s="862"/>
      <c r="Y129" s="862"/>
      <c r="Z129" s="863"/>
      <c r="AA129" s="776">
        <v>13046267</v>
      </c>
      <c r="AB129" s="777"/>
      <c r="AC129" s="777"/>
      <c r="AD129" s="777"/>
      <c r="AE129" s="778"/>
      <c r="AF129" s="779">
        <v>12996898</v>
      </c>
      <c r="AG129" s="777"/>
      <c r="AH129" s="777"/>
      <c r="AI129" s="777"/>
      <c r="AJ129" s="778"/>
      <c r="AK129" s="779">
        <v>13043549</v>
      </c>
      <c r="AL129" s="777"/>
      <c r="AM129" s="777"/>
      <c r="AN129" s="777"/>
      <c r="AO129" s="778"/>
      <c r="AP129" s="864"/>
      <c r="AQ129" s="865"/>
      <c r="AR129" s="865"/>
      <c r="AS129" s="865"/>
      <c r="AT129" s="866"/>
      <c r="AU129" s="78"/>
      <c r="AV129" s="78"/>
      <c r="AW129" s="78"/>
      <c r="AX129" s="855" t="s">
        <v>344</v>
      </c>
      <c r="AY129" s="784"/>
      <c r="AZ129" s="784"/>
      <c r="BA129" s="784"/>
      <c r="BB129" s="784"/>
      <c r="BC129" s="784"/>
      <c r="BD129" s="784"/>
      <c r="BE129" s="785"/>
      <c r="BF129" s="867">
        <v>10.7</v>
      </c>
      <c r="BG129" s="868"/>
      <c r="BH129" s="868"/>
      <c r="BI129" s="868"/>
      <c r="BJ129" s="868"/>
      <c r="BK129" s="868"/>
      <c r="BL129" s="869"/>
      <c r="BM129" s="867">
        <v>25</v>
      </c>
      <c r="BN129" s="868"/>
      <c r="BO129" s="868"/>
      <c r="BP129" s="868"/>
      <c r="BQ129" s="868"/>
      <c r="BR129" s="868"/>
      <c r="BS129" s="869"/>
      <c r="BT129" s="867">
        <v>35</v>
      </c>
      <c r="BU129" s="870"/>
      <c r="BV129" s="870"/>
      <c r="BW129" s="870"/>
      <c r="BX129" s="870"/>
      <c r="BY129" s="870"/>
      <c r="BZ129" s="871"/>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73" t="s">
        <v>212</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861" t="s">
        <v>485</v>
      </c>
      <c r="X130" s="862"/>
      <c r="Y130" s="862"/>
      <c r="Z130" s="863"/>
      <c r="AA130" s="776">
        <v>1863031</v>
      </c>
      <c r="AB130" s="777"/>
      <c r="AC130" s="777"/>
      <c r="AD130" s="777"/>
      <c r="AE130" s="778"/>
      <c r="AF130" s="779">
        <v>1917346</v>
      </c>
      <c r="AG130" s="777"/>
      <c r="AH130" s="777"/>
      <c r="AI130" s="777"/>
      <c r="AJ130" s="778"/>
      <c r="AK130" s="779">
        <v>1776028</v>
      </c>
      <c r="AL130" s="777"/>
      <c r="AM130" s="777"/>
      <c r="AN130" s="777"/>
      <c r="AO130" s="778"/>
      <c r="AP130" s="864"/>
      <c r="AQ130" s="865"/>
      <c r="AR130" s="865"/>
      <c r="AS130" s="865"/>
      <c r="AT130" s="866"/>
      <c r="AU130" s="78"/>
      <c r="AV130" s="78"/>
      <c r="AW130" s="78"/>
      <c r="AX130" s="969" t="s">
        <v>486</v>
      </c>
      <c r="AY130" s="849"/>
      <c r="AZ130" s="849"/>
      <c r="BA130" s="849"/>
      <c r="BB130" s="849"/>
      <c r="BC130" s="849"/>
      <c r="BD130" s="849"/>
      <c r="BE130" s="850"/>
      <c r="BF130" s="970">
        <v>66.8</v>
      </c>
      <c r="BG130" s="971"/>
      <c r="BH130" s="971"/>
      <c r="BI130" s="971"/>
      <c r="BJ130" s="971"/>
      <c r="BK130" s="971"/>
      <c r="BL130" s="972"/>
      <c r="BM130" s="970">
        <v>350</v>
      </c>
      <c r="BN130" s="971"/>
      <c r="BO130" s="971"/>
      <c r="BP130" s="971"/>
      <c r="BQ130" s="971"/>
      <c r="BR130" s="971"/>
      <c r="BS130" s="972"/>
      <c r="BT130" s="973"/>
      <c r="BU130" s="974"/>
      <c r="BV130" s="974"/>
      <c r="BW130" s="974"/>
      <c r="BX130" s="974"/>
      <c r="BY130" s="974"/>
      <c r="BZ130" s="975"/>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877"/>
      <c r="B131" s="878"/>
      <c r="C131" s="878"/>
      <c r="D131" s="878"/>
      <c r="E131" s="878"/>
      <c r="F131" s="878"/>
      <c r="G131" s="878"/>
      <c r="H131" s="878"/>
      <c r="I131" s="878"/>
      <c r="J131" s="878"/>
      <c r="K131" s="878"/>
      <c r="L131" s="878"/>
      <c r="M131" s="878"/>
      <c r="N131" s="878"/>
      <c r="O131" s="878"/>
      <c r="P131" s="878"/>
      <c r="Q131" s="878"/>
      <c r="R131" s="878"/>
      <c r="S131" s="878"/>
      <c r="T131" s="878"/>
      <c r="U131" s="878"/>
      <c r="V131" s="878"/>
      <c r="W131" s="879" t="s">
        <v>311</v>
      </c>
      <c r="X131" s="880"/>
      <c r="Y131" s="880"/>
      <c r="Z131" s="881"/>
      <c r="AA131" s="816">
        <v>11183236</v>
      </c>
      <c r="AB131" s="817"/>
      <c r="AC131" s="817"/>
      <c r="AD131" s="817"/>
      <c r="AE131" s="818"/>
      <c r="AF131" s="819">
        <v>11079552</v>
      </c>
      <c r="AG131" s="817"/>
      <c r="AH131" s="817"/>
      <c r="AI131" s="817"/>
      <c r="AJ131" s="818"/>
      <c r="AK131" s="819">
        <v>11267521</v>
      </c>
      <c r="AL131" s="817"/>
      <c r="AM131" s="817"/>
      <c r="AN131" s="817"/>
      <c r="AO131" s="818"/>
      <c r="AP131" s="882"/>
      <c r="AQ131" s="883"/>
      <c r="AR131" s="883"/>
      <c r="AS131" s="883"/>
      <c r="AT131" s="884"/>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938" t="s">
        <v>153</v>
      </c>
      <c r="B132" s="939"/>
      <c r="C132" s="939"/>
      <c r="D132" s="939"/>
      <c r="E132" s="939"/>
      <c r="F132" s="939"/>
      <c r="G132" s="939"/>
      <c r="H132" s="939"/>
      <c r="I132" s="939"/>
      <c r="J132" s="939"/>
      <c r="K132" s="939"/>
      <c r="L132" s="939"/>
      <c r="M132" s="939"/>
      <c r="N132" s="939"/>
      <c r="O132" s="939"/>
      <c r="P132" s="939"/>
      <c r="Q132" s="939"/>
      <c r="R132" s="939"/>
      <c r="S132" s="939"/>
      <c r="T132" s="939"/>
      <c r="U132" s="939"/>
      <c r="V132" s="885" t="s">
        <v>487</v>
      </c>
      <c r="W132" s="885"/>
      <c r="X132" s="885"/>
      <c r="Y132" s="885"/>
      <c r="Z132" s="886"/>
      <c r="AA132" s="887">
        <v>12.219965950000001</v>
      </c>
      <c r="AB132" s="888"/>
      <c r="AC132" s="888"/>
      <c r="AD132" s="888"/>
      <c r="AE132" s="889"/>
      <c r="AF132" s="890">
        <v>10.75513703</v>
      </c>
      <c r="AG132" s="888"/>
      <c r="AH132" s="888"/>
      <c r="AI132" s="888"/>
      <c r="AJ132" s="889"/>
      <c r="AK132" s="890">
        <v>9.2715843600000003</v>
      </c>
      <c r="AL132" s="888"/>
      <c r="AM132" s="888"/>
      <c r="AN132" s="888"/>
      <c r="AO132" s="889"/>
      <c r="AP132" s="810"/>
      <c r="AQ132" s="811"/>
      <c r="AR132" s="811"/>
      <c r="AS132" s="811"/>
      <c r="AT132" s="891"/>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40"/>
      <c r="B133" s="941"/>
      <c r="C133" s="941"/>
      <c r="D133" s="941"/>
      <c r="E133" s="941"/>
      <c r="F133" s="941"/>
      <c r="G133" s="941"/>
      <c r="H133" s="941"/>
      <c r="I133" s="941"/>
      <c r="J133" s="941"/>
      <c r="K133" s="941"/>
      <c r="L133" s="941"/>
      <c r="M133" s="941"/>
      <c r="N133" s="941"/>
      <c r="O133" s="941"/>
      <c r="P133" s="941"/>
      <c r="Q133" s="941"/>
      <c r="R133" s="941"/>
      <c r="S133" s="941"/>
      <c r="T133" s="941"/>
      <c r="U133" s="941"/>
      <c r="V133" s="959" t="s">
        <v>429</v>
      </c>
      <c r="W133" s="959"/>
      <c r="X133" s="959"/>
      <c r="Y133" s="959"/>
      <c r="Z133" s="960"/>
      <c r="AA133" s="961">
        <v>13.4</v>
      </c>
      <c r="AB133" s="962"/>
      <c r="AC133" s="962"/>
      <c r="AD133" s="962"/>
      <c r="AE133" s="963"/>
      <c r="AF133" s="961">
        <v>12</v>
      </c>
      <c r="AG133" s="962"/>
      <c r="AH133" s="962"/>
      <c r="AI133" s="962"/>
      <c r="AJ133" s="963"/>
      <c r="AK133" s="961">
        <v>10.7</v>
      </c>
      <c r="AL133" s="962"/>
      <c r="AM133" s="962"/>
      <c r="AN133" s="962"/>
      <c r="AO133" s="963"/>
      <c r="AP133" s="841"/>
      <c r="AQ133" s="842"/>
      <c r="AR133" s="842"/>
      <c r="AS133" s="842"/>
      <c r="AT133" s="964"/>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CH22:CL22"/>
    <mergeCell ref="CM22:CQ22"/>
    <mergeCell ref="CR22:CV22"/>
    <mergeCell ref="CH20:CL20"/>
    <mergeCell ref="CM20:CQ20"/>
    <mergeCell ref="CR20:CV20"/>
    <mergeCell ref="BS18:CG18"/>
    <mergeCell ref="CH18:CL18"/>
    <mergeCell ref="CM18:CQ18"/>
    <mergeCell ref="CR18:CV18"/>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G12:DK12"/>
    <mergeCell ref="DL12:DP12"/>
    <mergeCell ref="DQ12:DU12"/>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DV13:DZ13"/>
    <mergeCell ref="CM10:CQ10"/>
    <mergeCell ref="CR10:CV10"/>
    <mergeCell ref="CW10:DA10"/>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AP8:AT8"/>
    <mergeCell ref="AU8:AY8"/>
    <mergeCell ref="BS8:CG8"/>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W5:DA6"/>
    <mergeCell ref="DB5:DF6"/>
    <mergeCell ref="DG5:DK6"/>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DL5:DP6"/>
    <mergeCell ref="DQ5:DU6"/>
    <mergeCell ref="DV5:DZ6"/>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93" customWidth="1"/>
    <col min="37" max="37" width="9" style="94" hidden="1" customWidth="1"/>
    <col min="38" max="16384" width="9" style="94" hidden="1"/>
  </cols>
  <sheetData>
    <row r="1" spans="2:36"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13.5" customHeight="1"/>
    <row r="3" spans="2:36" ht="13.5" customHeight="1"/>
    <row r="4" spans="2:36" ht="13.5" customHeight="1"/>
    <row r="5" spans="2:36" ht="13.5" customHeight="1"/>
    <row r="6" spans="2:36" ht="13.5" customHeight="1"/>
    <row r="7" spans="2:36" ht="13.5" customHeight="1"/>
    <row r="8" spans="2:36" ht="13.5" customHeight="1"/>
    <row r="9" spans="2:36" ht="13.5" customHeight="1"/>
    <row r="10" spans="2:36" ht="13.5" customHeight="1"/>
    <row r="11" spans="2:36" ht="13.5" customHeight="1"/>
    <row r="12" spans="2:36" ht="13.5" customHeight="1"/>
    <row r="13" spans="2:36" ht="13.5" customHeight="1"/>
    <row r="14" spans="2:36" ht="13.5" customHeight="1"/>
    <row r="15" spans="2:36" ht="13.5" customHeight="1"/>
    <row r="16" spans="2: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A7FD" sheet="1" objects="1" scenarios="1"/>
  <phoneticPr fontId="7"/>
  <printOptions horizontalCentered="1" verticalCentered="1"/>
  <pageMargins left="0" right="0" top="0" bottom="0" header="0" footer="0"/>
  <pageSetup paperSize="9" scale="45" orientation="landscape" r:id="rId1"/>
  <headerFooter alignWithMargins="0">
    <oddFooter>&amp;C3/12</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row r="3" spans="1:34" ht="13.5" customHeight="1"/>
    <row r="4" spans="1:34" ht="13.5" customHeight="1">
      <c r="R4" s="94"/>
      <c r="S4" s="94"/>
      <c r="T4" s="94"/>
      <c r="U4" s="94"/>
      <c r="V4" s="94"/>
      <c r="W4" s="94"/>
      <c r="X4" s="94"/>
      <c r="Y4" s="94"/>
      <c r="Z4" s="94"/>
      <c r="AA4" s="94"/>
      <c r="AB4" s="94"/>
      <c r="AC4" s="94"/>
      <c r="AD4" s="94"/>
      <c r="AE4" s="94"/>
      <c r="AF4" s="94"/>
      <c r="AG4" s="94"/>
      <c r="AH4" s="94"/>
    </row>
    <row r="5" spans="1:34" ht="13.5" customHeight="1">
      <c r="R5" s="94"/>
      <c r="S5" s="94"/>
      <c r="T5" s="94"/>
      <c r="U5" s="94"/>
      <c r="V5" s="94"/>
      <c r="W5" s="94"/>
      <c r="X5" s="94"/>
      <c r="Y5" s="94"/>
      <c r="Z5" s="94"/>
      <c r="AA5" s="94"/>
      <c r="AB5" s="94"/>
      <c r="AC5" s="94"/>
      <c r="AD5" s="94"/>
      <c r="AE5" s="94"/>
      <c r="AF5" s="94"/>
      <c r="AG5" s="94"/>
      <c r="AH5" s="94"/>
    </row>
    <row r="6" spans="1:34" ht="13.5" customHeight="1"/>
    <row r="7" spans="1:34" ht="13.5" customHeight="1"/>
    <row r="8" spans="1:34" ht="13.5" customHeight="1"/>
    <row r="9" spans="1:34" ht="13.5" customHeight="1"/>
    <row r="10" spans="1:34" ht="13.5" customHeight="1"/>
    <row r="11" spans="1:34" ht="13.5" customHeight="1"/>
    <row r="12" spans="1:34" ht="13.5" customHeight="1"/>
    <row r="13" spans="1:34" ht="13.5" customHeight="1"/>
    <row r="14" spans="1:34" ht="13.5" customHeight="1"/>
    <row r="15" spans="1:34" ht="13.5" customHeight="1"/>
    <row r="16" spans="1: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phoneticPr fontId="7"/>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election activeCell="B36" sqref="B36"/>
    </sheetView>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ht="13.5" customHeight="1">
      <c r="O1" s="106"/>
      <c r="P1" s="106"/>
    </row>
    <row r="2" spans="1:16" ht="13.5" customHeight="1">
      <c r="O2" s="106"/>
      <c r="P2" s="106"/>
    </row>
    <row r="3" spans="1:16" ht="13.5" customHeight="1">
      <c r="O3" s="106"/>
      <c r="P3" s="106"/>
    </row>
    <row r="4" spans="1:16" ht="13.5" customHeight="1">
      <c r="O4" s="106"/>
      <c r="P4" s="106"/>
    </row>
    <row r="5" spans="1:16" ht="17.25">
      <c r="A5" s="98" t="s">
        <v>488</v>
      </c>
      <c r="B5" s="102"/>
      <c r="C5" s="102"/>
      <c r="D5" s="102"/>
      <c r="E5" s="102"/>
      <c r="F5" s="102"/>
      <c r="G5" s="102"/>
      <c r="H5" s="102"/>
      <c r="I5" s="102"/>
      <c r="J5" s="102"/>
      <c r="K5" s="102"/>
      <c r="L5" s="102"/>
      <c r="M5" s="102"/>
      <c r="N5" s="102"/>
      <c r="O5" s="182"/>
    </row>
    <row r="6" spans="1:16" ht="13.5" customHeight="1">
      <c r="A6" s="96"/>
      <c r="B6" s="106"/>
      <c r="C6" s="106"/>
      <c r="D6" s="106"/>
      <c r="E6" s="106"/>
      <c r="F6" s="106"/>
      <c r="G6" s="101" t="s">
        <v>489</v>
      </c>
      <c r="H6" s="101"/>
      <c r="I6" s="101"/>
      <c r="J6" s="101"/>
      <c r="K6" s="106"/>
      <c r="L6" s="106"/>
      <c r="M6" s="106"/>
      <c r="N6" s="106"/>
    </row>
    <row r="7" spans="1:16" ht="13.5" customHeight="1">
      <c r="A7" s="96"/>
      <c r="B7" s="106"/>
      <c r="C7" s="106"/>
      <c r="D7" s="106"/>
      <c r="E7" s="106"/>
      <c r="F7" s="106"/>
      <c r="G7" s="108"/>
      <c r="H7" s="115"/>
      <c r="I7" s="115"/>
      <c r="J7" s="126"/>
      <c r="K7" s="991" t="s">
        <v>305</v>
      </c>
      <c r="L7" s="144"/>
      <c r="M7" s="156" t="s">
        <v>490</v>
      </c>
      <c r="N7" s="171"/>
    </row>
    <row r="8" spans="1:16" ht="13.5" customHeight="1">
      <c r="A8" s="96"/>
      <c r="B8" s="106"/>
      <c r="C8" s="106"/>
      <c r="D8" s="106"/>
      <c r="E8" s="106"/>
      <c r="F8" s="106"/>
      <c r="G8" s="109"/>
      <c r="H8" s="116"/>
      <c r="I8" s="116"/>
      <c r="J8" s="127"/>
      <c r="K8" s="992"/>
      <c r="L8" s="145" t="s">
        <v>381</v>
      </c>
      <c r="M8" s="157" t="s">
        <v>379</v>
      </c>
      <c r="N8" s="172" t="s">
        <v>459</v>
      </c>
    </row>
    <row r="9" spans="1:16" ht="13.5" customHeight="1">
      <c r="A9" s="96"/>
      <c r="B9" s="106"/>
      <c r="C9" s="106"/>
      <c r="D9" s="106"/>
      <c r="E9" s="106"/>
      <c r="F9" s="106"/>
      <c r="G9" s="976" t="s">
        <v>491</v>
      </c>
      <c r="H9" s="977"/>
      <c r="I9" s="977"/>
      <c r="J9" s="978"/>
      <c r="K9" s="133">
        <v>3548342</v>
      </c>
      <c r="L9" s="146">
        <v>61383</v>
      </c>
      <c r="M9" s="158">
        <v>58112</v>
      </c>
      <c r="N9" s="173">
        <v>5.6</v>
      </c>
    </row>
    <row r="10" spans="1:16" ht="13.5" customHeight="1">
      <c r="A10" s="96"/>
      <c r="B10" s="106"/>
      <c r="C10" s="106"/>
      <c r="D10" s="106"/>
      <c r="E10" s="106"/>
      <c r="F10" s="106"/>
      <c r="G10" s="976" t="s">
        <v>293</v>
      </c>
      <c r="H10" s="977"/>
      <c r="I10" s="977"/>
      <c r="J10" s="978"/>
      <c r="K10" s="134">
        <v>35063</v>
      </c>
      <c r="L10" s="135">
        <v>607</v>
      </c>
      <c r="M10" s="159">
        <v>3510</v>
      </c>
      <c r="N10" s="174">
        <v>-82.7</v>
      </c>
    </row>
    <row r="11" spans="1:16" ht="13.5" customHeight="1">
      <c r="A11" s="96"/>
      <c r="B11" s="106"/>
      <c r="C11" s="106"/>
      <c r="D11" s="106"/>
      <c r="E11" s="106"/>
      <c r="F11" s="106"/>
      <c r="G11" s="976" t="s">
        <v>220</v>
      </c>
      <c r="H11" s="977"/>
      <c r="I11" s="977"/>
      <c r="J11" s="978"/>
      <c r="K11" s="134">
        <v>7469</v>
      </c>
      <c r="L11" s="135">
        <v>129</v>
      </c>
      <c r="M11" s="159">
        <v>6281</v>
      </c>
      <c r="N11" s="174">
        <v>-97.9</v>
      </c>
    </row>
    <row r="12" spans="1:16" ht="13.5" customHeight="1">
      <c r="A12" s="96"/>
      <c r="B12" s="106"/>
      <c r="C12" s="106"/>
      <c r="D12" s="106"/>
      <c r="E12" s="106"/>
      <c r="F12" s="106"/>
      <c r="G12" s="976" t="s">
        <v>184</v>
      </c>
      <c r="H12" s="977"/>
      <c r="I12" s="977"/>
      <c r="J12" s="978"/>
      <c r="K12" s="134" t="s">
        <v>144</v>
      </c>
      <c r="L12" s="135" t="s">
        <v>144</v>
      </c>
      <c r="M12" s="159">
        <v>744</v>
      </c>
      <c r="N12" s="174" t="s">
        <v>144</v>
      </c>
    </row>
    <row r="13" spans="1:16" ht="13.5" customHeight="1">
      <c r="A13" s="96"/>
      <c r="B13" s="106"/>
      <c r="C13" s="106"/>
      <c r="D13" s="106"/>
      <c r="E13" s="106"/>
      <c r="F13" s="106"/>
      <c r="G13" s="976" t="s">
        <v>451</v>
      </c>
      <c r="H13" s="977"/>
      <c r="I13" s="977"/>
      <c r="J13" s="978"/>
      <c r="K13" s="134" t="s">
        <v>144</v>
      </c>
      <c r="L13" s="135" t="s">
        <v>144</v>
      </c>
      <c r="M13" s="159">
        <v>1</v>
      </c>
      <c r="N13" s="174" t="s">
        <v>144</v>
      </c>
    </row>
    <row r="14" spans="1:16" ht="13.5" customHeight="1">
      <c r="A14" s="96"/>
      <c r="B14" s="106"/>
      <c r="C14" s="106"/>
      <c r="D14" s="106"/>
      <c r="E14" s="106"/>
      <c r="F14" s="106"/>
      <c r="G14" s="976" t="s">
        <v>230</v>
      </c>
      <c r="H14" s="977"/>
      <c r="I14" s="977"/>
      <c r="J14" s="978"/>
      <c r="K14" s="134">
        <v>211118</v>
      </c>
      <c r="L14" s="135">
        <v>3652</v>
      </c>
      <c r="M14" s="159">
        <v>2803</v>
      </c>
      <c r="N14" s="174">
        <v>30.3</v>
      </c>
    </row>
    <row r="15" spans="1:16" ht="13.5" customHeight="1">
      <c r="A15" s="96"/>
      <c r="B15" s="106"/>
      <c r="C15" s="106"/>
      <c r="D15" s="106"/>
      <c r="E15" s="106"/>
      <c r="F15" s="106"/>
      <c r="G15" s="976" t="s">
        <v>116</v>
      </c>
      <c r="H15" s="977"/>
      <c r="I15" s="977"/>
      <c r="J15" s="978"/>
      <c r="K15" s="134">
        <v>99593</v>
      </c>
      <c r="L15" s="135">
        <v>1723</v>
      </c>
      <c r="M15" s="159">
        <v>1119</v>
      </c>
      <c r="N15" s="174">
        <v>54</v>
      </c>
    </row>
    <row r="16" spans="1:16" ht="13.5" customHeight="1">
      <c r="A16" s="96"/>
      <c r="B16" s="106"/>
      <c r="C16" s="106"/>
      <c r="D16" s="106"/>
      <c r="E16" s="106"/>
      <c r="F16" s="106"/>
      <c r="G16" s="979" t="s">
        <v>465</v>
      </c>
      <c r="H16" s="980"/>
      <c r="I16" s="980"/>
      <c r="J16" s="981"/>
      <c r="K16" s="135">
        <v>-372044</v>
      </c>
      <c r="L16" s="135">
        <v>-6436</v>
      </c>
      <c r="M16" s="159">
        <v>-5386</v>
      </c>
      <c r="N16" s="174">
        <v>19.5</v>
      </c>
    </row>
    <row r="17" spans="1:16" ht="13.5" customHeight="1">
      <c r="A17" s="96"/>
      <c r="B17" s="106"/>
      <c r="C17" s="106"/>
      <c r="D17" s="106"/>
      <c r="E17" s="106"/>
      <c r="F17" s="106"/>
      <c r="G17" s="979" t="s">
        <v>256</v>
      </c>
      <c r="H17" s="980"/>
      <c r="I17" s="980"/>
      <c r="J17" s="981"/>
      <c r="K17" s="135">
        <v>3529541</v>
      </c>
      <c r="L17" s="135">
        <v>61057</v>
      </c>
      <c r="M17" s="159">
        <v>67183</v>
      </c>
      <c r="N17" s="174">
        <v>-9.1</v>
      </c>
    </row>
    <row r="18" spans="1:16" ht="13.5" customHeight="1">
      <c r="A18" s="96"/>
      <c r="B18" s="106"/>
      <c r="C18" s="106"/>
      <c r="D18" s="106"/>
      <c r="E18" s="106"/>
      <c r="F18" s="106"/>
      <c r="G18" s="106"/>
      <c r="H18" s="106"/>
      <c r="I18" s="106"/>
      <c r="J18" s="106"/>
      <c r="K18" s="106"/>
      <c r="L18" s="106"/>
      <c r="M18" s="150"/>
      <c r="N18" s="150"/>
    </row>
    <row r="19" spans="1:16" ht="13.5" customHeight="1">
      <c r="A19" s="96"/>
      <c r="B19" s="106"/>
      <c r="C19" s="106"/>
      <c r="D19" s="106"/>
      <c r="E19" s="106"/>
      <c r="F19" s="106"/>
      <c r="G19" s="106" t="s">
        <v>412</v>
      </c>
      <c r="H19" s="106"/>
      <c r="I19" s="106"/>
      <c r="J19" s="106"/>
      <c r="K19" s="106"/>
      <c r="L19" s="106"/>
      <c r="M19" s="106"/>
      <c r="N19" s="106"/>
    </row>
    <row r="20" spans="1:16" ht="13.5" customHeight="1">
      <c r="A20" s="96"/>
      <c r="B20" s="106"/>
      <c r="C20" s="106"/>
      <c r="D20" s="106"/>
      <c r="E20" s="106"/>
      <c r="F20" s="106"/>
      <c r="G20" s="110"/>
      <c r="H20" s="117"/>
      <c r="I20" s="117"/>
      <c r="J20" s="128"/>
      <c r="K20" s="136" t="s">
        <v>492</v>
      </c>
      <c r="L20" s="147" t="s">
        <v>241</v>
      </c>
      <c r="M20" s="160" t="s">
        <v>493</v>
      </c>
      <c r="N20" s="175"/>
    </row>
    <row r="21" spans="1:16" s="97" customFormat="1" ht="13.5" customHeight="1">
      <c r="A21" s="99"/>
      <c r="G21" s="982" t="s">
        <v>405</v>
      </c>
      <c r="H21" s="983"/>
      <c r="I21" s="983"/>
      <c r="J21" s="984"/>
      <c r="K21" s="137">
        <v>6.83</v>
      </c>
      <c r="L21" s="148">
        <v>6.12</v>
      </c>
      <c r="M21" s="161">
        <v>0.71</v>
      </c>
      <c r="O21" s="183"/>
      <c r="P21" s="99"/>
    </row>
    <row r="22" spans="1:16" s="97" customFormat="1" ht="13.5" customHeight="1">
      <c r="A22" s="99"/>
      <c r="G22" s="982" t="s">
        <v>430</v>
      </c>
      <c r="H22" s="983"/>
      <c r="I22" s="983"/>
      <c r="J22" s="984"/>
      <c r="K22" s="138">
        <v>100.5</v>
      </c>
      <c r="L22" s="149">
        <v>98.7</v>
      </c>
      <c r="M22" s="162">
        <v>1.8</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7"/>
      <c r="C25" s="107"/>
      <c r="D25" s="107"/>
      <c r="E25" s="107"/>
      <c r="F25" s="107"/>
      <c r="G25" s="107"/>
      <c r="H25" s="107"/>
      <c r="I25" s="107"/>
      <c r="J25" s="107"/>
      <c r="K25" s="107"/>
      <c r="L25" s="151"/>
      <c r="M25" s="151"/>
      <c r="N25" s="151"/>
      <c r="O25" s="184"/>
      <c r="P25" s="99"/>
    </row>
    <row r="26" spans="1:16" s="97" customFormat="1" ht="13.5" customHeight="1">
      <c r="A26" s="101" t="s">
        <v>494</v>
      </c>
      <c r="L26" s="150"/>
      <c r="M26" s="150"/>
      <c r="N26" s="150"/>
      <c r="O26" s="101"/>
      <c r="P26" s="101"/>
    </row>
    <row r="27" spans="1:16" ht="13.5" customHeight="1">
      <c r="K27" s="106"/>
      <c r="L27" s="106"/>
      <c r="M27" s="106"/>
      <c r="N27" s="106"/>
      <c r="O27" s="106"/>
      <c r="P27" s="106"/>
    </row>
    <row r="28" spans="1:16" ht="17.25">
      <c r="A28" s="98" t="s">
        <v>441</v>
      </c>
      <c r="B28" s="102"/>
      <c r="C28" s="102"/>
      <c r="D28" s="102"/>
      <c r="E28" s="102"/>
      <c r="F28" s="102"/>
      <c r="G28" s="102"/>
      <c r="H28" s="102"/>
      <c r="I28" s="102"/>
      <c r="J28" s="102"/>
      <c r="K28" s="102"/>
      <c r="L28" s="102"/>
      <c r="M28" s="102"/>
      <c r="N28" s="102"/>
      <c r="O28" s="185"/>
    </row>
    <row r="29" spans="1:16" ht="13.5" customHeight="1">
      <c r="A29" s="96"/>
      <c r="B29" s="106"/>
      <c r="C29" s="106"/>
      <c r="D29" s="106"/>
      <c r="E29" s="106"/>
      <c r="F29" s="106"/>
      <c r="G29" s="101" t="s">
        <v>496</v>
      </c>
      <c r="H29" s="101"/>
      <c r="I29" s="101"/>
      <c r="J29" s="101"/>
      <c r="K29" s="106"/>
      <c r="L29" s="106"/>
      <c r="M29" s="106"/>
      <c r="N29" s="106"/>
      <c r="O29" s="186"/>
    </row>
    <row r="30" spans="1:16" ht="13.5" customHeight="1">
      <c r="A30" s="96"/>
      <c r="B30" s="106"/>
      <c r="C30" s="106"/>
      <c r="D30" s="106"/>
      <c r="E30" s="106"/>
      <c r="F30" s="106"/>
      <c r="G30" s="108"/>
      <c r="H30" s="115"/>
      <c r="I30" s="115"/>
      <c r="J30" s="126"/>
      <c r="K30" s="991" t="s">
        <v>305</v>
      </c>
      <c r="L30" s="144"/>
      <c r="M30" s="156" t="s">
        <v>490</v>
      </c>
      <c r="N30" s="171"/>
    </row>
    <row r="31" spans="1:16" ht="13.5" customHeight="1">
      <c r="A31" s="96"/>
      <c r="B31" s="106"/>
      <c r="C31" s="106"/>
      <c r="D31" s="106"/>
      <c r="E31" s="106"/>
      <c r="F31" s="106"/>
      <c r="G31" s="109"/>
      <c r="H31" s="116"/>
      <c r="I31" s="116"/>
      <c r="J31" s="127"/>
      <c r="K31" s="992"/>
      <c r="L31" s="145" t="s">
        <v>381</v>
      </c>
      <c r="M31" s="157" t="s">
        <v>379</v>
      </c>
      <c r="N31" s="172" t="s">
        <v>459</v>
      </c>
    </row>
    <row r="32" spans="1:16" ht="27" customHeight="1">
      <c r="A32" s="96"/>
      <c r="B32" s="106"/>
      <c r="C32" s="106"/>
      <c r="D32" s="106"/>
      <c r="E32" s="106"/>
      <c r="F32" s="106"/>
      <c r="G32" s="995" t="s">
        <v>495</v>
      </c>
      <c r="H32" s="996"/>
      <c r="I32" s="996"/>
      <c r="J32" s="997"/>
      <c r="K32" s="135">
        <v>2405010</v>
      </c>
      <c r="L32" s="135">
        <v>41604</v>
      </c>
      <c r="M32" s="163">
        <v>33998</v>
      </c>
      <c r="N32" s="174">
        <v>22.4</v>
      </c>
    </row>
    <row r="33" spans="1:16" ht="13.5" customHeight="1">
      <c r="A33" s="96"/>
      <c r="B33" s="106"/>
      <c r="C33" s="106"/>
      <c r="D33" s="106"/>
      <c r="E33" s="106"/>
      <c r="F33" s="106"/>
      <c r="G33" s="995" t="s">
        <v>498</v>
      </c>
      <c r="H33" s="996"/>
      <c r="I33" s="996"/>
      <c r="J33" s="997"/>
      <c r="K33" s="135" t="s">
        <v>144</v>
      </c>
      <c r="L33" s="135" t="s">
        <v>144</v>
      </c>
      <c r="M33" s="163">
        <v>1</v>
      </c>
      <c r="N33" s="174" t="s">
        <v>144</v>
      </c>
    </row>
    <row r="34" spans="1:16" ht="27" customHeight="1">
      <c r="A34" s="96"/>
      <c r="B34" s="106"/>
      <c r="C34" s="106"/>
      <c r="D34" s="106"/>
      <c r="E34" s="106"/>
      <c r="F34" s="106"/>
      <c r="G34" s="995" t="s">
        <v>499</v>
      </c>
      <c r="H34" s="996"/>
      <c r="I34" s="996"/>
      <c r="J34" s="997"/>
      <c r="K34" s="135" t="s">
        <v>144</v>
      </c>
      <c r="L34" s="135" t="s">
        <v>144</v>
      </c>
      <c r="M34" s="163">
        <v>39</v>
      </c>
      <c r="N34" s="174" t="s">
        <v>144</v>
      </c>
    </row>
    <row r="35" spans="1:16" ht="27" customHeight="1">
      <c r="A35" s="96"/>
      <c r="B35" s="106"/>
      <c r="C35" s="106"/>
      <c r="D35" s="106"/>
      <c r="E35" s="106"/>
      <c r="F35" s="106"/>
      <c r="G35" s="995" t="s">
        <v>127</v>
      </c>
      <c r="H35" s="996"/>
      <c r="I35" s="996"/>
      <c r="J35" s="997"/>
      <c r="K35" s="135">
        <v>726814</v>
      </c>
      <c r="L35" s="135">
        <v>12573</v>
      </c>
      <c r="M35" s="163">
        <v>9007</v>
      </c>
      <c r="N35" s="174">
        <v>39.6</v>
      </c>
    </row>
    <row r="36" spans="1:16" ht="27" customHeight="1">
      <c r="A36" s="96"/>
      <c r="B36" s="106"/>
      <c r="C36" s="106"/>
      <c r="D36" s="106"/>
      <c r="E36" s="106"/>
      <c r="F36" s="106"/>
      <c r="G36" s="995" t="s">
        <v>500</v>
      </c>
      <c r="H36" s="996"/>
      <c r="I36" s="996"/>
      <c r="J36" s="997"/>
      <c r="K36" s="135" t="s">
        <v>144</v>
      </c>
      <c r="L36" s="135" t="s">
        <v>144</v>
      </c>
      <c r="M36" s="163">
        <v>2239</v>
      </c>
      <c r="N36" s="174" t="s">
        <v>144</v>
      </c>
    </row>
    <row r="37" spans="1:16" ht="13.5" customHeight="1">
      <c r="A37" s="96"/>
      <c r="B37" s="106"/>
      <c r="C37" s="106"/>
      <c r="D37" s="106"/>
      <c r="E37" s="106"/>
      <c r="F37" s="106"/>
      <c r="G37" s="995" t="s">
        <v>502</v>
      </c>
      <c r="H37" s="996"/>
      <c r="I37" s="996"/>
      <c r="J37" s="997"/>
      <c r="K37" s="135">
        <v>598</v>
      </c>
      <c r="L37" s="135">
        <v>10</v>
      </c>
      <c r="M37" s="163">
        <v>951</v>
      </c>
      <c r="N37" s="174">
        <v>-98.9</v>
      </c>
    </row>
    <row r="38" spans="1:16" ht="27" customHeight="1">
      <c r="A38" s="96"/>
      <c r="B38" s="106"/>
      <c r="C38" s="106"/>
      <c r="D38" s="106"/>
      <c r="E38" s="106"/>
      <c r="F38" s="106"/>
      <c r="G38" s="998" t="s">
        <v>141</v>
      </c>
      <c r="H38" s="999"/>
      <c r="I38" s="999"/>
      <c r="J38" s="1000"/>
      <c r="K38" s="139" t="s">
        <v>144</v>
      </c>
      <c r="L38" s="139" t="s">
        <v>144</v>
      </c>
      <c r="M38" s="164">
        <v>6</v>
      </c>
      <c r="N38" s="176" t="s">
        <v>144</v>
      </c>
      <c r="O38" s="186"/>
    </row>
    <row r="39" spans="1:16" ht="13.5" customHeight="1">
      <c r="A39" s="96"/>
      <c r="B39" s="106"/>
      <c r="C39" s="106"/>
      <c r="D39" s="106"/>
      <c r="E39" s="106"/>
      <c r="F39" s="106"/>
      <c r="G39" s="998" t="s">
        <v>90</v>
      </c>
      <c r="H39" s="999"/>
      <c r="I39" s="999"/>
      <c r="J39" s="1000"/>
      <c r="K39" s="134">
        <v>-311716</v>
      </c>
      <c r="L39" s="134">
        <v>-5392</v>
      </c>
      <c r="M39" s="165">
        <v>-6589</v>
      </c>
      <c r="N39" s="177">
        <v>-18.2</v>
      </c>
      <c r="O39" s="186"/>
    </row>
    <row r="40" spans="1:16" ht="27" customHeight="1">
      <c r="A40" s="96"/>
      <c r="B40" s="106"/>
      <c r="C40" s="106"/>
      <c r="D40" s="106"/>
      <c r="E40" s="106"/>
      <c r="F40" s="106"/>
      <c r="G40" s="995" t="s">
        <v>157</v>
      </c>
      <c r="H40" s="996"/>
      <c r="I40" s="996"/>
      <c r="J40" s="997"/>
      <c r="K40" s="134">
        <v>-1776028</v>
      </c>
      <c r="L40" s="134">
        <v>-30723</v>
      </c>
      <c r="M40" s="165">
        <v>-27524</v>
      </c>
      <c r="N40" s="177">
        <v>11.6</v>
      </c>
      <c r="O40" s="186"/>
    </row>
    <row r="41" spans="1:16" ht="13.5" customHeight="1">
      <c r="A41" s="96"/>
      <c r="B41" s="106"/>
      <c r="C41" s="106"/>
      <c r="D41" s="106"/>
      <c r="E41" s="106"/>
      <c r="F41" s="106"/>
      <c r="G41" s="985" t="s">
        <v>368</v>
      </c>
      <c r="H41" s="986"/>
      <c r="I41" s="986"/>
      <c r="J41" s="987"/>
      <c r="K41" s="135">
        <v>1044678</v>
      </c>
      <c r="L41" s="134">
        <v>18072</v>
      </c>
      <c r="M41" s="165">
        <v>12127</v>
      </c>
      <c r="N41" s="177">
        <v>49</v>
      </c>
      <c r="O41" s="186"/>
    </row>
    <row r="42" spans="1:16" ht="13.5" customHeight="1">
      <c r="A42" s="96"/>
      <c r="B42" s="106"/>
      <c r="C42" s="106"/>
      <c r="D42" s="106"/>
      <c r="E42" s="106"/>
      <c r="F42" s="106"/>
      <c r="G42" s="111" t="s">
        <v>25</v>
      </c>
      <c r="H42" s="106"/>
      <c r="I42" s="106"/>
      <c r="J42" s="106"/>
      <c r="K42" s="106"/>
      <c r="L42" s="106"/>
      <c r="M42" s="150"/>
      <c r="N42" s="150"/>
      <c r="O42" s="186"/>
    </row>
    <row r="43" spans="1:16" ht="13.5" customHeight="1">
      <c r="A43" s="96"/>
      <c r="B43" s="106"/>
      <c r="C43" s="106"/>
      <c r="D43" s="106"/>
      <c r="E43" s="106"/>
      <c r="F43" s="106"/>
      <c r="G43" s="106"/>
      <c r="H43" s="106"/>
      <c r="I43" s="106"/>
      <c r="J43" s="106"/>
      <c r="K43" s="106"/>
      <c r="L43" s="152"/>
      <c r="M43" s="150"/>
      <c r="N43" s="106"/>
      <c r="O43" s="186"/>
    </row>
    <row r="44" spans="1:16" ht="13.5" customHeight="1">
      <c r="A44" s="96"/>
      <c r="B44" s="106"/>
      <c r="C44" s="106"/>
      <c r="D44" s="106"/>
      <c r="E44" s="106"/>
      <c r="F44" s="106"/>
      <c r="G44" s="106"/>
      <c r="H44" s="106"/>
      <c r="I44" s="106"/>
      <c r="J44" s="106"/>
      <c r="K44" s="106"/>
      <c r="L44" s="106"/>
      <c r="M44" s="150"/>
      <c r="N44" s="106"/>
    </row>
    <row r="45" spans="1:16" ht="13.5" customHeight="1">
      <c r="A45" s="102"/>
      <c r="B45" s="102"/>
      <c r="C45" s="102"/>
      <c r="D45" s="102"/>
      <c r="E45" s="102"/>
      <c r="F45" s="102"/>
      <c r="G45" s="102"/>
      <c r="H45" s="102"/>
      <c r="I45" s="102"/>
      <c r="J45" s="102"/>
      <c r="K45" s="102"/>
      <c r="L45" s="102"/>
      <c r="M45" s="166"/>
      <c r="N45" s="102"/>
      <c r="O45" s="102"/>
      <c r="P45" s="106"/>
    </row>
    <row r="46" spans="1:16" ht="13.5" customHeight="1">
      <c r="A46" s="103"/>
      <c r="B46" s="103"/>
      <c r="C46" s="103"/>
      <c r="D46" s="103"/>
      <c r="E46" s="103"/>
      <c r="F46" s="103"/>
      <c r="G46" s="103"/>
      <c r="H46" s="103"/>
      <c r="I46" s="103"/>
      <c r="J46" s="103"/>
      <c r="K46" s="103"/>
      <c r="L46" s="103"/>
      <c r="M46" s="103"/>
      <c r="N46" s="103"/>
      <c r="O46" s="103"/>
      <c r="P46" s="106"/>
    </row>
    <row r="47" spans="1:16" ht="17.25" customHeight="1">
      <c r="A47" s="104" t="s">
        <v>193</v>
      </c>
      <c r="B47" s="106"/>
      <c r="C47" s="106"/>
      <c r="D47" s="106"/>
      <c r="E47" s="106"/>
      <c r="F47" s="106"/>
      <c r="G47" s="106"/>
      <c r="H47" s="106"/>
      <c r="I47" s="106"/>
      <c r="J47" s="106"/>
      <c r="K47" s="106"/>
      <c r="L47" s="106"/>
      <c r="M47" s="106"/>
      <c r="N47" s="106"/>
    </row>
    <row r="48" spans="1:16" ht="13.5" customHeight="1">
      <c r="A48" s="96"/>
      <c r="B48" s="106"/>
      <c r="C48" s="106"/>
      <c r="D48" s="106"/>
      <c r="E48" s="106"/>
      <c r="F48" s="106"/>
      <c r="G48" s="103" t="s">
        <v>503</v>
      </c>
      <c r="H48" s="103"/>
      <c r="I48" s="103"/>
      <c r="J48" s="103"/>
      <c r="K48" s="103"/>
      <c r="L48" s="103"/>
      <c r="M48" s="151"/>
      <c r="N48" s="103"/>
    </row>
    <row r="49" spans="1:14" ht="13.5" customHeight="1">
      <c r="A49" s="96"/>
      <c r="B49" s="106"/>
      <c r="C49" s="106"/>
      <c r="D49" s="106"/>
      <c r="E49" s="106"/>
      <c r="F49" s="106"/>
      <c r="G49" s="112"/>
      <c r="H49" s="118"/>
      <c r="I49" s="993" t="s">
        <v>305</v>
      </c>
      <c r="J49" s="988" t="s">
        <v>98</v>
      </c>
      <c r="K49" s="989"/>
      <c r="L49" s="989"/>
      <c r="M49" s="989"/>
      <c r="N49" s="990"/>
    </row>
    <row r="50" spans="1:14" ht="13.5" customHeight="1">
      <c r="A50" s="96"/>
      <c r="B50" s="106"/>
      <c r="C50" s="106"/>
      <c r="D50" s="106"/>
      <c r="E50" s="106"/>
      <c r="F50" s="106"/>
      <c r="G50" s="113"/>
      <c r="H50" s="119"/>
      <c r="I50" s="994"/>
      <c r="J50" s="130" t="s">
        <v>358</v>
      </c>
      <c r="K50" s="141" t="s">
        <v>497</v>
      </c>
      <c r="L50" s="153" t="s">
        <v>188</v>
      </c>
      <c r="M50" s="167" t="s">
        <v>501</v>
      </c>
      <c r="N50" s="179" t="s">
        <v>426</v>
      </c>
    </row>
    <row r="51" spans="1:14" ht="13.5" customHeight="1">
      <c r="A51" s="96"/>
      <c r="B51" s="106"/>
      <c r="C51" s="106"/>
      <c r="D51" s="106"/>
      <c r="E51" s="106"/>
      <c r="F51" s="106"/>
      <c r="G51" s="112" t="s">
        <v>423</v>
      </c>
      <c r="H51" s="118"/>
      <c r="I51" s="123">
        <v>2423447</v>
      </c>
      <c r="J51" s="131">
        <v>41564</v>
      </c>
      <c r="K51" s="142">
        <v>-8.6</v>
      </c>
      <c r="L51" s="154">
        <v>47569</v>
      </c>
      <c r="M51" s="168">
        <v>18.3</v>
      </c>
      <c r="N51" s="180">
        <v>-26.9</v>
      </c>
    </row>
    <row r="52" spans="1:14" ht="13.5" customHeight="1">
      <c r="A52" s="96"/>
      <c r="B52" s="106"/>
      <c r="C52" s="106"/>
      <c r="D52" s="106"/>
      <c r="E52" s="106"/>
      <c r="F52" s="106"/>
      <c r="G52" s="114"/>
      <c r="H52" s="120" t="s">
        <v>210</v>
      </c>
      <c r="I52" s="124">
        <v>1755471</v>
      </c>
      <c r="J52" s="132">
        <v>30108</v>
      </c>
      <c r="K52" s="143">
        <v>-11.7</v>
      </c>
      <c r="L52" s="155">
        <v>26255</v>
      </c>
      <c r="M52" s="169">
        <v>12.4</v>
      </c>
      <c r="N52" s="181">
        <v>-24.1</v>
      </c>
    </row>
    <row r="53" spans="1:14" ht="13.5" customHeight="1">
      <c r="A53" s="96"/>
      <c r="B53" s="106"/>
      <c r="C53" s="106"/>
      <c r="D53" s="106"/>
      <c r="E53" s="106"/>
      <c r="F53" s="106"/>
      <c r="G53" s="112" t="s">
        <v>52</v>
      </c>
      <c r="H53" s="118"/>
      <c r="I53" s="123">
        <v>1977113</v>
      </c>
      <c r="J53" s="131">
        <v>33754</v>
      </c>
      <c r="K53" s="142">
        <v>-18.8</v>
      </c>
      <c r="L53" s="154">
        <v>50880</v>
      </c>
      <c r="M53" s="168">
        <v>7</v>
      </c>
      <c r="N53" s="180">
        <v>-25.8</v>
      </c>
    </row>
    <row r="54" spans="1:14" ht="13.5" customHeight="1">
      <c r="A54" s="96"/>
      <c r="B54" s="106"/>
      <c r="C54" s="106"/>
      <c r="D54" s="106"/>
      <c r="E54" s="106"/>
      <c r="F54" s="106"/>
      <c r="G54" s="114"/>
      <c r="H54" s="120" t="s">
        <v>210</v>
      </c>
      <c r="I54" s="124">
        <v>1342143</v>
      </c>
      <c r="J54" s="132">
        <v>22914</v>
      </c>
      <c r="K54" s="143">
        <v>-23.9</v>
      </c>
      <c r="L54" s="155">
        <v>26879</v>
      </c>
      <c r="M54" s="169">
        <v>2.4</v>
      </c>
      <c r="N54" s="181">
        <v>-26.3</v>
      </c>
    </row>
    <row r="55" spans="1:14" ht="13.5" customHeight="1">
      <c r="A55" s="96"/>
      <c r="B55" s="106"/>
      <c r="C55" s="106"/>
      <c r="D55" s="106"/>
      <c r="E55" s="106"/>
      <c r="F55" s="106"/>
      <c r="G55" s="112" t="s">
        <v>132</v>
      </c>
      <c r="H55" s="118"/>
      <c r="I55" s="123">
        <v>2686757</v>
      </c>
      <c r="J55" s="131">
        <v>46092</v>
      </c>
      <c r="K55" s="142">
        <v>36.6</v>
      </c>
      <c r="L55" s="154">
        <v>63956</v>
      </c>
      <c r="M55" s="168">
        <v>25.7</v>
      </c>
      <c r="N55" s="180">
        <v>10.9</v>
      </c>
    </row>
    <row r="56" spans="1:14" ht="13.5" customHeight="1">
      <c r="A56" s="96"/>
      <c r="B56" s="106"/>
      <c r="C56" s="106"/>
      <c r="D56" s="106"/>
      <c r="E56" s="106"/>
      <c r="F56" s="106"/>
      <c r="G56" s="114"/>
      <c r="H56" s="120" t="s">
        <v>210</v>
      </c>
      <c r="I56" s="124">
        <v>1722238</v>
      </c>
      <c r="J56" s="132">
        <v>29546</v>
      </c>
      <c r="K56" s="143">
        <v>28.9</v>
      </c>
      <c r="L56" s="155">
        <v>29239</v>
      </c>
      <c r="M56" s="169">
        <v>8.8000000000000007</v>
      </c>
      <c r="N56" s="181">
        <v>20.100000000000001</v>
      </c>
    </row>
    <row r="57" spans="1:14" ht="13.5" customHeight="1">
      <c r="A57" s="96"/>
      <c r="B57" s="106"/>
      <c r="C57" s="106"/>
      <c r="D57" s="106"/>
      <c r="E57" s="106"/>
      <c r="F57" s="106"/>
      <c r="G57" s="112" t="s">
        <v>265</v>
      </c>
      <c r="H57" s="118"/>
      <c r="I57" s="123">
        <v>2295184</v>
      </c>
      <c r="J57" s="131">
        <v>39531</v>
      </c>
      <c r="K57" s="142">
        <v>-14.2</v>
      </c>
      <c r="L57" s="154">
        <v>66255</v>
      </c>
      <c r="M57" s="168">
        <v>3.6</v>
      </c>
      <c r="N57" s="180">
        <v>-17.8</v>
      </c>
    </row>
    <row r="58" spans="1:14" ht="13.5" customHeight="1">
      <c r="A58" s="96"/>
      <c r="B58" s="106"/>
      <c r="C58" s="106"/>
      <c r="D58" s="106"/>
      <c r="E58" s="106"/>
      <c r="F58" s="106"/>
      <c r="G58" s="114"/>
      <c r="H58" s="120" t="s">
        <v>210</v>
      </c>
      <c r="I58" s="124">
        <v>1536307</v>
      </c>
      <c r="J58" s="132">
        <v>26460</v>
      </c>
      <c r="K58" s="143">
        <v>-10.4</v>
      </c>
      <c r="L58" s="155">
        <v>31822</v>
      </c>
      <c r="M58" s="169">
        <v>8.8000000000000007</v>
      </c>
      <c r="N58" s="181">
        <v>-19.2</v>
      </c>
    </row>
    <row r="59" spans="1:14" ht="13.5" customHeight="1">
      <c r="A59" s="96"/>
      <c r="B59" s="106"/>
      <c r="C59" s="106"/>
      <c r="D59" s="106"/>
      <c r="E59" s="106"/>
      <c r="F59" s="106"/>
      <c r="G59" s="112" t="s">
        <v>413</v>
      </c>
      <c r="H59" s="118"/>
      <c r="I59" s="123">
        <v>1922797</v>
      </c>
      <c r="J59" s="131">
        <v>33262</v>
      </c>
      <c r="K59" s="142">
        <v>-15.9</v>
      </c>
      <c r="L59" s="154">
        <v>47278</v>
      </c>
      <c r="M59" s="168">
        <v>-28.6</v>
      </c>
      <c r="N59" s="180">
        <v>12.7</v>
      </c>
    </row>
    <row r="60" spans="1:14" ht="13.5" customHeight="1">
      <c r="A60" s="96"/>
      <c r="B60" s="106"/>
      <c r="C60" s="106"/>
      <c r="D60" s="106"/>
      <c r="E60" s="106"/>
      <c r="F60" s="106"/>
      <c r="G60" s="114"/>
      <c r="H60" s="120" t="s">
        <v>210</v>
      </c>
      <c r="I60" s="125">
        <v>978146</v>
      </c>
      <c r="J60" s="132">
        <v>16921</v>
      </c>
      <c r="K60" s="143">
        <v>-36.1</v>
      </c>
      <c r="L60" s="155">
        <v>24096</v>
      </c>
      <c r="M60" s="169">
        <v>-24.3</v>
      </c>
      <c r="N60" s="181">
        <v>-11.8</v>
      </c>
    </row>
    <row r="61" spans="1:14" ht="13.5" customHeight="1">
      <c r="A61" s="96"/>
      <c r="B61" s="106"/>
      <c r="C61" s="106"/>
      <c r="D61" s="106"/>
      <c r="E61" s="106"/>
      <c r="F61" s="106"/>
      <c r="G61" s="112" t="s">
        <v>108</v>
      </c>
      <c r="H61" s="121"/>
      <c r="I61" s="123">
        <v>2261060</v>
      </c>
      <c r="J61" s="131">
        <v>38841</v>
      </c>
      <c r="K61" s="142">
        <v>-4.2</v>
      </c>
      <c r="L61" s="154">
        <v>55188</v>
      </c>
      <c r="M61" s="170">
        <v>5.2</v>
      </c>
      <c r="N61" s="180">
        <v>-9.4</v>
      </c>
    </row>
    <row r="62" spans="1:14" ht="13.5" customHeight="1">
      <c r="A62" s="96"/>
      <c r="B62" s="106"/>
      <c r="C62" s="106"/>
      <c r="D62" s="106"/>
      <c r="E62" s="106"/>
      <c r="F62" s="106"/>
      <c r="G62" s="114"/>
      <c r="H62" s="120" t="s">
        <v>210</v>
      </c>
      <c r="I62" s="124">
        <v>1466861</v>
      </c>
      <c r="J62" s="132">
        <v>25190</v>
      </c>
      <c r="K62" s="143">
        <v>-10.6</v>
      </c>
      <c r="L62" s="155">
        <v>27658</v>
      </c>
      <c r="M62" s="169">
        <v>1.6</v>
      </c>
      <c r="N62" s="181">
        <v>-12.2</v>
      </c>
    </row>
    <row r="63" spans="1:14" ht="13.5" customHeight="1">
      <c r="A63" s="96"/>
      <c r="B63" s="106"/>
      <c r="C63" s="106"/>
      <c r="D63" s="106"/>
      <c r="E63" s="106"/>
      <c r="F63" s="106"/>
      <c r="G63" s="106"/>
      <c r="H63" s="106"/>
      <c r="I63" s="106"/>
      <c r="J63" s="106"/>
      <c r="K63" s="106"/>
      <c r="L63" s="106"/>
      <c r="M63" s="106"/>
      <c r="N63" s="106"/>
    </row>
    <row r="64" spans="1:14" ht="13.5" customHeight="1">
      <c r="A64" s="96"/>
      <c r="B64" s="106"/>
      <c r="C64" s="106"/>
      <c r="D64" s="106"/>
      <c r="E64" s="106"/>
      <c r="F64" s="106"/>
      <c r="G64" s="106"/>
      <c r="H64" s="106"/>
      <c r="I64" s="106"/>
      <c r="J64" s="106"/>
      <c r="K64" s="106"/>
      <c r="L64" s="106"/>
      <c r="M64" s="106"/>
      <c r="N64" s="106"/>
    </row>
    <row r="65" spans="1:16" ht="13.5" customHeight="1">
      <c r="A65" s="96"/>
      <c r="B65" s="106"/>
      <c r="C65" s="106"/>
      <c r="D65" s="106"/>
      <c r="E65" s="106"/>
      <c r="F65" s="106"/>
      <c r="G65" s="106"/>
      <c r="H65" s="106"/>
      <c r="I65" s="106"/>
      <c r="J65" s="106"/>
      <c r="K65" s="106"/>
      <c r="L65" s="106"/>
      <c r="M65" s="106"/>
      <c r="N65" s="106"/>
    </row>
    <row r="66" spans="1:16" ht="13.5" customHeight="1">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t="13.5" hidden="1" customHeight="1">
      <c r="G70" s="106"/>
      <c r="H70" s="106"/>
      <c r="I70" s="106"/>
      <c r="J70" s="106"/>
      <c r="K70" s="106"/>
      <c r="L70" s="106"/>
      <c r="M70" s="106"/>
      <c r="N70" s="106"/>
    </row>
    <row r="71" spans="1:16" ht="13.5" hidden="1" customHeight="1">
      <c r="G71" s="106"/>
      <c r="H71" s="106"/>
      <c r="I71" s="106"/>
      <c r="J71" s="106"/>
      <c r="K71" s="106"/>
      <c r="L71" s="106"/>
      <c r="M71" s="106"/>
      <c r="N71" s="106"/>
    </row>
    <row r="72" spans="1:16" ht="13.5" hidden="1" customHeight="1">
      <c r="G72" s="106"/>
      <c r="H72" s="106"/>
      <c r="I72" s="106"/>
      <c r="J72" s="106"/>
      <c r="K72" s="106"/>
      <c r="L72" s="106"/>
      <c r="M72" s="106"/>
      <c r="N72" s="106"/>
    </row>
    <row r="73" spans="1:16" ht="13.5" hidden="1" customHeight="1">
      <c r="G73" s="106"/>
      <c r="H73" s="106"/>
      <c r="I73" s="106"/>
      <c r="J73" s="106"/>
      <c r="K73" s="106"/>
      <c r="L73" s="106"/>
      <c r="M73" s="106"/>
      <c r="N73" s="106"/>
    </row>
    <row r="74" spans="1:16" ht="13.5" hidden="1" customHeight="1"/>
  </sheetData>
  <sheetProtection password="A7FD"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c r="B2" s="94"/>
      <c r="T2" s="94"/>
    </row>
    <row r="3" spans="2: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row r="5" spans="2:34" ht="13.5" customHeight="1"/>
    <row r="6" spans="2:34" ht="13.5" customHeight="1"/>
    <row r="7" spans="2:34" ht="13.5" customHeight="1"/>
    <row r="8" spans="2:34" ht="13.5" customHeight="1"/>
    <row r="9" spans="2:34" ht="13.5" customHeight="1">
      <c r="AH9" s="94"/>
    </row>
    <row r="10" spans="2:34" ht="13.5" customHeight="1"/>
    <row r="11" spans="2:34" ht="13.5" customHeight="1"/>
    <row r="12" spans="2:34" ht="13.5" customHeight="1"/>
    <row r="13" spans="2:34" ht="13.5" customHeight="1"/>
    <row r="14" spans="2:34" ht="13.5" customHeight="1"/>
    <row r="15" spans="2:34" ht="13.5" customHeight="1"/>
    <row r="16" spans="2: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c r="B2" s="94"/>
      <c r="T2" s="94"/>
    </row>
    <row r="3" spans="1: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ht="13.5" customHeight="1"/>
    <row r="5" spans="1:34" ht="13.5" customHeight="1"/>
    <row r="6" spans="1:34" ht="13.5" customHeight="1"/>
    <row r="7" spans="1:34" ht="13.5" customHeight="1"/>
    <row r="8" spans="1:34" ht="13.5" customHeight="1"/>
    <row r="9" spans="1:34" ht="13.5" customHeight="1">
      <c r="AH9" s="94"/>
    </row>
    <row r="10" spans="1:34" ht="13.5" customHeight="1"/>
    <row r="11" spans="1:34" ht="13.5" customHeight="1"/>
    <row r="12" spans="1:34" ht="13.5" customHeight="1"/>
    <row r="13" spans="1:34" ht="13.5" customHeight="1"/>
    <row r="14" spans="1:34" ht="13.5" customHeight="1"/>
    <row r="15" spans="1:34" ht="13.5" customHeight="1"/>
    <row r="16" spans="1: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2</v>
      </c>
    </row>
    <row r="46" spans="2:10" ht="29.25" customHeight="1">
      <c r="B46" s="189" t="s">
        <v>0</v>
      </c>
      <c r="C46" s="193"/>
      <c r="D46" s="193"/>
      <c r="E46" s="194" t="s">
        <v>4</v>
      </c>
      <c r="F46" s="195" t="s">
        <v>504</v>
      </c>
      <c r="G46" s="199" t="s">
        <v>505</v>
      </c>
      <c r="H46" s="199" t="s">
        <v>128</v>
      </c>
      <c r="I46" s="199" t="s">
        <v>185</v>
      </c>
      <c r="J46" s="204" t="s">
        <v>506</v>
      </c>
    </row>
    <row r="47" spans="2:10" ht="57.75" customHeight="1">
      <c r="B47" s="190"/>
      <c r="C47" s="1001" t="s">
        <v>8</v>
      </c>
      <c r="D47" s="1001"/>
      <c r="E47" s="1002"/>
      <c r="F47" s="196">
        <v>21.34</v>
      </c>
      <c r="G47" s="200">
        <v>23.74</v>
      </c>
      <c r="H47" s="200">
        <v>23.36</v>
      </c>
      <c r="I47" s="200">
        <v>23.75</v>
      </c>
      <c r="J47" s="205">
        <v>23.96</v>
      </c>
    </row>
    <row r="48" spans="2:10" ht="57.75" customHeight="1">
      <c r="B48" s="191"/>
      <c r="C48" s="1003" t="s">
        <v>12</v>
      </c>
      <c r="D48" s="1003"/>
      <c r="E48" s="1004"/>
      <c r="F48" s="197">
        <v>4.97</v>
      </c>
      <c r="G48" s="201">
        <v>3.86</v>
      </c>
      <c r="H48" s="201">
        <v>2.6</v>
      </c>
      <c r="I48" s="201">
        <v>0.9</v>
      </c>
      <c r="J48" s="206">
        <v>2.94</v>
      </c>
    </row>
    <row r="49" spans="2:10" ht="57.75" customHeight="1">
      <c r="B49" s="192"/>
      <c r="C49" s="1005" t="s">
        <v>18</v>
      </c>
      <c r="D49" s="1005"/>
      <c r="E49" s="1006"/>
      <c r="F49" s="198">
        <v>3.12</v>
      </c>
      <c r="G49" s="202">
        <v>1.64</v>
      </c>
      <c r="H49" s="202" t="s">
        <v>507</v>
      </c>
      <c r="I49" s="202" t="s">
        <v>481</v>
      </c>
      <c r="J49" s="207">
        <v>2.34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2</v>
      </c>
      <c r="K32" s="208"/>
      <c r="L32" s="208"/>
      <c r="M32" s="208"/>
      <c r="N32" s="208"/>
      <c r="O32" s="208"/>
      <c r="P32" s="208"/>
    </row>
    <row r="33" spans="1:16" ht="39" customHeight="1">
      <c r="A33" s="208"/>
      <c r="B33" s="209" t="s">
        <v>20</v>
      </c>
      <c r="C33" s="215"/>
      <c r="D33" s="215"/>
      <c r="E33" s="217" t="s">
        <v>4</v>
      </c>
      <c r="F33" s="218" t="s">
        <v>504</v>
      </c>
      <c r="G33" s="223" t="s">
        <v>505</v>
      </c>
      <c r="H33" s="223" t="s">
        <v>128</v>
      </c>
      <c r="I33" s="223" t="s">
        <v>185</v>
      </c>
      <c r="J33" s="227" t="s">
        <v>506</v>
      </c>
      <c r="K33" s="208"/>
      <c r="L33" s="208"/>
      <c r="M33" s="208"/>
      <c r="N33" s="208"/>
      <c r="O33" s="208"/>
      <c r="P33" s="208"/>
    </row>
    <row r="34" spans="1:16" ht="39" customHeight="1">
      <c r="A34" s="208"/>
      <c r="B34" s="210"/>
      <c r="C34" s="1007" t="s">
        <v>427</v>
      </c>
      <c r="D34" s="1007"/>
      <c r="E34" s="1008"/>
      <c r="F34" s="219" t="s">
        <v>508</v>
      </c>
      <c r="G34" s="224" t="s">
        <v>509</v>
      </c>
      <c r="H34" s="224" t="s">
        <v>204</v>
      </c>
      <c r="I34" s="224" t="s">
        <v>351</v>
      </c>
      <c r="J34" s="228" t="s">
        <v>80</v>
      </c>
      <c r="K34" s="208"/>
      <c r="L34" s="208"/>
      <c r="M34" s="208"/>
      <c r="N34" s="208"/>
      <c r="O34" s="208"/>
      <c r="P34" s="208"/>
    </row>
    <row r="35" spans="1:16" ht="39" customHeight="1">
      <c r="A35" s="208"/>
      <c r="B35" s="211"/>
      <c r="C35" s="1009" t="s">
        <v>431</v>
      </c>
      <c r="D35" s="1009"/>
      <c r="E35" s="1010"/>
      <c r="F35" s="220">
        <v>12.44</v>
      </c>
      <c r="G35" s="225">
        <v>12.17</v>
      </c>
      <c r="H35" s="225">
        <v>12.62</v>
      </c>
      <c r="I35" s="225">
        <v>13.07</v>
      </c>
      <c r="J35" s="229">
        <v>13.42</v>
      </c>
      <c r="K35" s="208"/>
      <c r="L35" s="208"/>
      <c r="M35" s="208"/>
      <c r="N35" s="208"/>
      <c r="O35" s="208"/>
      <c r="P35" s="208"/>
    </row>
    <row r="36" spans="1:16" ht="39" customHeight="1">
      <c r="A36" s="208"/>
      <c r="B36" s="211"/>
      <c r="C36" s="1009" t="s">
        <v>374</v>
      </c>
      <c r="D36" s="1009"/>
      <c r="E36" s="1010"/>
      <c r="F36" s="220">
        <v>4.96</v>
      </c>
      <c r="G36" s="225">
        <v>3.85</v>
      </c>
      <c r="H36" s="225">
        <v>2.59</v>
      </c>
      <c r="I36" s="225">
        <v>0.89</v>
      </c>
      <c r="J36" s="229">
        <v>2.93</v>
      </c>
      <c r="K36" s="208"/>
      <c r="L36" s="208"/>
      <c r="M36" s="208"/>
      <c r="N36" s="208"/>
      <c r="O36" s="208"/>
      <c r="P36" s="208"/>
    </row>
    <row r="37" spans="1:16" ht="39" customHeight="1">
      <c r="A37" s="208"/>
      <c r="B37" s="211"/>
      <c r="C37" s="1009" t="s">
        <v>409</v>
      </c>
      <c r="D37" s="1009"/>
      <c r="E37" s="1010"/>
      <c r="F37" s="220">
        <v>7.0000000000000007E-2</v>
      </c>
      <c r="G37" s="225">
        <v>0.28000000000000003</v>
      </c>
      <c r="H37" s="225">
        <v>0.35</v>
      </c>
      <c r="I37" s="225">
        <v>0.17</v>
      </c>
      <c r="J37" s="229">
        <v>0.79</v>
      </c>
      <c r="K37" s="208"/>
      <c r="L37" s="208"/>
      <c r="M37" s="208"/>
      <c r="N37" s="208"/>
      <c r="O37" s="208"/>
      <c r="P37" s="208"/>
    </row>
    <row r="38" spans="1:16" ht="39" customHeight="1">
      <c r="A38" s="208"/>
      <c r="B38" s="211"/>
      <c r="C38" s="1009" t="s">
        <v>428</v>
      </c>
      <c r="D38" s="1009"/>
      <c r="E38" s="1010"/>
      <c r="F38" s="220">
        <v>0.12</v>
      </c>
      <c r="G38" s="225">
        <v>0.15</v>
      </c>
      <c r="H38" s="225">
        <v>0.14000000000000001</v>
      </c>
      <c r="I38" s="225">
        <v>0.17</v>
      </c>
      <c r="J38" s="229">
        <v>0.17</v>
      </c>
      <c r="K38" s="208"/>
      <c r="L38" s="208"/>
      <c r="M38" s="208"/>
      <c r="N38" s="208"/>
      <c r="O38" s="208"/>
      <c r="P38" s="208"/>
    </row>
    <row r="39" spans="1:16" ht="39" customHeight="1">
      <c r="A39" s="208"/>
      <c r="B39" s="211"/>
      <c r="C39" s="1009" t="s">
        <v>245</v>
      </c>
      <c r="D39" s="1009"/>
      <c r="E39" s="1010"/>
      <c r="F39" s="220">
        <v>0.06</v>
      </c>
      <c r="G39" s="225">
        <v>0.06</v>
      </c>
      <c r="H39" s="225">
        <v>0.05</v>
      </c>
      <c r="I39" s="225">
        <v>7.0000000000000007E-2</v>
      </c>
      <c r="J39" s="229">
        <v>0.06</v>
      </c>
      <c r="K39" s="208"/>
      <c r="L39" s="208"/>
      <c r="M39" s="208"/>
      <c r="N39" s="208"/>
      <c r="O39" s="208"/>
      <c r="P39" s="208"/>
    </row>
    <row r="40" spans="1:16" ht="39" customHeight="1">
      <c r="A40" s="208"/>
      <c r="B40" s="211"/>
      <c r="C40" s="1009" t="s">
        <v>433</v>
      </c>
      <c r="D40" s="1009"/>
      <c r="E40" s="1010"/>
      <c r="F40" s="220">
        <v>0</v>
      </c>
      <c r="G40" s="225">
        <v>0</v>
      </c>
      <c r="H40" s="225">
        <v>0</v>
      </c>
      <c r="I40" s="225">
        <v>0</v>
      </c>
      <c r="J40" s="229">
        <v>0</v>
      </c>
      <c r="K40" s="208"/>
      <c r="L40" s="208"/>
      <c r="M40" s="208"/>
      <c r="N40" s="208"/>
      <c r="O40" s="208"/>
      <c r="P40" s="208"/>
    </row>
    <row r="41" spans="1:16" ht="39" customHeight="1">
      <c r="A41" s="208"/>
      <c r="B41" s="211"/>
      <c r="C41" s="1009" t="s">
        <v>164</v>
      </c>
      <c r="D41" s="1009"/>
      <c r="E41" s="1010"/>
      <c r="F41" s="220">
        <v>0</v>
      </c>
      <c r="G41" s="225">
        <v>0</v>
      </c>
      <c r="H41" s="225">
        <v>0</v>
      </c>
      <c r="I41" s="225">
        <v>0</v>
      </c>
      <c r="J41" s="229">
        <v>0</v>
      </c>
      <c r="K41" s="208"/>
      <c r="L41" s="208"/>
      <c r="M41" s="208"/>
      <c r="N41" s="208"/>
      <c r="O41" s="208"/>
      <c r="P41" s="208"/>
    </row>
    <row r="42" spans="1:16" ht="39" customHeight="1">
      <c r="A42" s="208"/>
      <c r="B42" s="212"/>
      <c r="C42" s="1009" t="s">
        <v>44</v>
      </c>
      <c r="D42" s="1009"/>
      <c r="E42" s="1010"/>
      <c r="F42" s="220" t="s">
        <v>144</v>
      </c>
      <c r="G42" s="225" t="s">
        <v>144</v>
      </c>
      <c r="H42" s="225" t="s">
        <v>144</v>
      </c>
      <c r="I42" s="225" t="s">
        <v>144</v>
      </c>
      <c r="J42" s="229" t="s">
        <v>144</v>
      </c>
      <c r="K42" s="208"/>
      <c r="L42" s="208"/>
      <c r="M42" s="208"/>
      <c r="N42" s="208"/>
      <c r="O42" s="208"/>
      <c r="P42" s="208"/>
    </row>
    <row r="43" spans="1:16" ht="39" customHeight="1">
      <c r="A43" s="208"/>
      <c r="B43" s="213"/>
      <c r="C43" s="1011" t="s">
        <v>510</v>
      </c>
      <c r="D43" s="1011"/>
      <c r="E43" s="1012"/>
      <c r="F43" s="221">
        <v>0</v>
      </c>
      <c r="G43" s="226">
        <v>0</v>
      </c>
      <c r="H43" s="226">
        <v>0</v>
      </c>
      <c r="I43" s="226">
        <v>0</v>
      </c>
      <c r="J43" s="230">
        <v>0</v>
      </c>
      <c r="K43" s="208"/>
      <c r="L43" s="208"/>
      <c r="M43" s="208"/>
      <c r="N43" s="208"/>
      <c r="O43" s="208"/>
      <c r="P43" s="208"/>
    </row>
    <row r="44" spans="1:16" ht="39" customHeight="1">
      <c r="A44" s="208"/>
      <c r="B44" s="214" t="s">
        <v>15</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21</v>
      </c>
      <c r="P43" s="188"/>
      <c r="Q43" s="188"/>
      <c r="R43" s="188"/>
      <c r="S43" s="188"/>
      <c r="T43" s="188"/>
      <c r="U43" s="188"/>
    </row>
    <row r="44" spans="1:21" ht="30.75" customHeight="1">
      <c r="A44" s="188"/>
      <c r="B44" s="231" t="s">
        <v>23</v>
      </c>
      <c r="C44" s="233"/>
      <c r="D44" s="233"/>
      <c r="E44" s="238"/>
      <c r="F44" s="238"/>
      <c r="G44" s="238"/>
      <c r="H44" s="238"/>
      <c r="I44" s="238"/>
      <c r="J44" s="239" t="s">
        <v>4</v>
      </c>
      <c r="K44" s="240" t="s">
        <v>504</v>
      </c>
      <c r="L44" s="244" t="s">
        <v>505</v>
      </c>
      <c r="M44" s="244" t="s">
        <v>128</v>
      </c>
      <c r="N44" s="244" t="s">
        <v>185</v>
      </c>
      <c r="O44" s="249" t="s">
        <v>506</v>
      </c>
      <c r="P44" s="188"/>
      <c r="Q44" s="188"/>
      <c r="R44" s="188"/>
      <c r="S44" s="188"/>
      <c r="T44" s="188"/>
      <c r="U44" s="188"/>
    </row>
    <row r="45" spans="1:21" ht="30.75" customHeight="1">
      <c r="A45" s="188"/>
      <c r="B45" s="1021" t="s">
        <v>24</v>
      </c>
      <c r="C45" s="1022"/>
      <c r="D45" s="234"/>
      <c r="E45" s="1027" t="s">
        <v>26</v>
      </c>
      <c r="F45" s="1027"/>
      <c r="G45" s="1027"/>
      <c r="H45" s="1027"/>
      <c r="I45" s="1027"/>
      <c r="J45" s="1028"/>
      <c r="K45" s="241">
        <v>3027</v>
      </c>
      <c r="L45" s="245">
        <v>2843</v>
      </c>
      <c r="M45" s="245">
        <v>2772</v>
      </c>
      <c r="N45" s="245">
        <v>2715</v>
      </c>
      <c r="O45" s="250">
        <v>2405</v>
      </c>
      <c r="P45" s="188"/>
      <c r="Q45" s="188"/>
      <c r="R45" s="188"/>
      <c r="S45" s="188"/>
      <c r="T45" s="188"/>
      <c r="U45" s="188"/>
    </row>
    <row r="46" spans="1:21" ht="30.75" customHeight="1">
      <c r="A46" s="188"/>
      <c r="B46" s="1023"/>
      <c r="C46" s="1024"/>
      <c r="D46" s="235"/>
      <c r="E46" s="1013" t="s">
        <v>29</v>
      </c>
      <c r="F46" s="1013"/>
      <c r="G46" s="1013"/>
      <c r="H46" s="1013"/>
      <c r="I46" s="1013"/>
      <c r="J46" s="1014"/>
      <c r="K46" s="242" t="s">
        <v>144</v>
      </c>
      <c r="L46" s="246" t="s">
        <v>144</v>
      </c>
      <c r="M46" s="246" t="s">
        <v>144</v>
      </c>
      <c r="N46" s="246" t="s">
        <v>144</v>
      </c>
      <c r="O46" s="251" t="s">
        <v>144</v>
      </c>
      <c r="P46" s="188"/>
      <c r="Q46" s="188"/>
      <c r="R46" s="188"/>
      <c r="S46" s="188"/>
      <c r="T46" s="188"/>
      <c r="U46" s="188"/>
    </row>
    <row r="47" spans="1:21" ht="30.75" customHeight="1">
      <c r="A47" s="188"/>
      <c r="B47" s="1023"/>
      <c r="C47" s="1024"/>
      <c r="D47" s="235"/>
      <c r="E47" s="1013" t="s">
        <v>35</v>
      </c>
      <c r="F47" s="1013"/>
      <c r="G47" s="1013"/>
      <c r="H47" s="1013"/>
      <c r="I47" s="1013"/>
      <c r="J47" s="1014"/>
      <c r="K47" s="242" t="s">
        <v>144</v>
      </c>
      <c r="L47" s="246" t="s">
        <v>144</v>
      </c>
      <c r="M47" s="246" t="s">
        <v>144</v>
      </c>
      <c r="N47" s="246" t="s">
        <v>144</v>
      </c>
      <c r="O47" s="251" t="s">
        <v>144</v>
      </c>
      <c r="P47" s="188"/>
      <c r="Q47" s="188"/>
      <c r="R47" s="188"/>
      <c r="S47" s="188"/>
      <c r="T47" s="188"/>
      <c r="U47" s="188"/>
    </row>
    <row r="48" spans="1:21" ht="30.75" customHeight="1">
      <c r="A48" s="188"/>
      <c r="B48" s="1023"/>
      <c r="C48" s="1024"/>
      <c r="D48" s="235"/>
      <c r="E48" s="1013" t="s">
        <v>11</v>
      </c>
      <c r="F48" s="1013"/>
      <c r="G48" s="1013"/>
      <c r="H48" s="1013"/>
      <c r="I48" s="1013"/>
      <c r="J48" s="1014"/>
      <c r="K48" s="242">
        <v>723</v>
      </c>
      <c r="L48" s="246">
        <v>713</v>
      </c>
      <c r="M48" s="246">
        <v>719</v>
      </c>
      <c r="N48" s="246">
        <v>698</v>
      </c>
      <c r="O48" s="251">
        <v>727</v>
      </c>
      <c r="P48" s="188"/>
      <c r="Q48" s="188"/>
      <c r="R48" s="188"/>
      <c r="S48" s="188"/>
      <c r="T48" s="188"/>
      <c r="U48" s="188"/>
    </row>
    <row r="49" spans="1:21" ht="30.75" customHeight="1">
      <c r="A49" s="188"/>
      <c r="B49" s="1023"/>
      <c r="C49" s="1024"/>
      <c r="D49" s="235"/>
      <c r="E49" s="1013" t="s">
        <v>39</v>
      </c>
      <c r="F49" s="1013"/>
      <c r="G49" s="1013"/>
      <c r="H49" s="1013"/>
      <c r="I49" s="1013"/>
      <c r="J49" s="1014"/>
      <c r="K49" s="242" t="s">
        <v>144</v>
      </c>
      <c r="L49" s="246" t="s">
        <v>144</v>
      </c>
      <c r="M49" s="246" t="s">
        <v>144</v>
      </c>
      <c r="N49" s="246" t="s">
        <v>144</v>
      </c>
      <c r="O49" s="251" t="s">
        <v>144</v>
      </c>
      <c r="P49" s="188"/>
      <c r="Q49" s="188"/>
      <c r="R49" s="188"/>
      <c r="S49" s="188"/>
      <c r="T49" s="188"/>
      <c r="U49" s="188"/>
    </row>
    <row r="50" spans="1:21" ht="30.75" customHeight="1">
      <c r="A50" s="188"/>
      <c r="B50" s="1023"/>
      <c r="C50" s="1024"/>
      <c r="D50" s="235"/>
      <c r="E50" s="1013" t="s">
        <v>40</v>
      </c>
      <c r="F50" s="1013"/>
      <c r="G50" s="1013"/>
      <c r="H50" s="1013"/>
      <c r="I50" s="1013"/>
      <c r="J50" s="1014"/>
      <c r="K50" s="242">
        <v>1</v>
      </c>
      <c r="L50" s="246">
        <v>1</v>
      </c>
      <c r="M50" s="246">
        <v>1</v>
      </c>
      <c r="N50" s="246">
        <v>1</v>
      </c>
      <c r="O50" s="251">
        <v>1</v>
      </c>
      <c r="P50" s="188"/>
      <c r="Q50" s="188"/>
      <c r="R50" s="188"/>
      <c r="S50" s="188"/>
      <c r="T50" s="188"/>
      <c r="U50" s="188"/>
    </row>
    <row r="51" spans="1:21" ht="30.75" customHeight="1">
      <c r="A51" s="188"/>
      <c r="B51" s="1025"/>
      <c r="C51" s="1026"/>
      <c r="D51" s="236"/>
      <c r="E51" s="1013" t="s">
        <v>43</v>
      </c>
      <c r="F51" s="1013"/>
      <c r="G51" s="1013"/>
      <c r="H51" s="1013"/>
      <c r="I51" s="1013"/>
      <c r="J51" s="1014"/>
      <c r="K51" s="242">
        <v>0</v>
      </c>
      <c r="L51" s="246">
        <v>0</v>
      </c>
      <c r="M51" s="246">
        <v>0</v>
      </c>
      <c r="N51" s="246">
        <v>0</v>
      </c>
      <c r="O51" s="251" t="s">
        <v>144</v>
      </c>
      <c r="P51" s="188"/>
      <c r="Q51" s="188"/>
      <c r="R51" s="188"/>
      <c r="S51" s="188"/>
      <c r="T51" s="188"/>
      <c r="U51" s="188"/>
    </row>
    <row r="52" spans="1:21" ht="30.75" customHeight="1">
      <c r="A52" s="188"/>
      <c r="B52" s="1015" t="s">
        <v>47</v>
      </c>
      <c r="C52" s="1016"/>
      <c r="D52" s="236"/>
      <c r="E52" s="1013" t="s">
        <v>53</v>
      </c>
      <c r="F52" s="1013"/>
      <c r="G52" s="1013"/>
      <c r="H52" s="1013"/>
      <c r="I52" s="1013"/>
      <c r="J52" s="1014"/>
      <c r="K52" s="242">
        <v>2085</v>
      </c>
      <c r="L52" s="246">
        <v>2108</v>
      </c>
      <c r="M52" s="246">
        <v>2124</v>
      </c>
      <c r="N52" s="246">
        <v>2220</v>
      </c>
      <c r="O52" s="251">
        <v>2088</v>
      </c>
      <c r="P52" s="188"/>
      <c r="Q52" s="188"/>
      <c r="R52" s="188"/>
      <c r="S52" s="188"/>
      <c r="T52" s="188"/>
      <c r="U52" s="188"/>
    </row>
    <row r="53" spans="1:21" ht="30.75" customHeight="1">
      <c r="A53" s="188"/>
      <c r="B53" s="1017" t="s">
        <v>54</v>
      </c>
      <c r="C53" s="1018"/>
      <c r="D53" s="237"/>
      <c r="E53" s="1019" t="s">
        <v>58</v>
      </c>
      <c r="F53" s="1019"/>
      <c r="G53" s="1019"/>
      <c r="H53" s="1019"/>
      <c r="I53" s="1019"/>
      <c r="J53" s="1020"/>
      <c r="K53" s="243">
        <v>1666</v>
      </c>
      <c r="L53" s="247">
        <v>1449</v>
      </c>
      <c r="M53" s="247">
        <v>1368</v>
      </c>
      <c r="N53" s="247">
        <v>1194</v>
      </c>
      <c r="O53" s="252">
        <v>1045</v>
      </c>
      <c r="P53" s="188"/>
      <c r="Q53" s="188"/>
      <c r="R53" s="188"/>
      <c r="S53" s="188"/>
      <c r="T53" s="188"/>
      <c r="U53" s="188"/>
    </row>
    <row r="54" spans="1:21" ht="24" customHeight="1">
      <c r="A54" s="188"/>
      <c r="B54" s="232" t="s">
        <v>25</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21</v>
      </c>
    </row>
    <row r="40" spans="2:13" ht="27.75" customHeight="1">
      <c r="B40" s="231" t="s">
        <v>23</v>
      </c>
      <c r="C40" s="233"/>
      <c r="D40" s="233"/>
      <c r="E40" s="238"/>
      <c r="F40" s="238"/>
      <c r="G40" s="238"/>
      <c r="H40" s="239" t="s">
        <v>4</v>
      </c>
      <c r="I40" s="240" t="s">
        <v>504</v>
      </c>
      <c r="J40" s="244" t="s">
        <v>505</v>
      </c>
      <c r="K40" s="244" t="s">
        <v>128</v>
      </c>
      <c r="L40" s="244" t="s">
        <v>185</v>
      </c>
      <c r="M40" s="257" t="s">
        <v>506</v>
      </c>
    </row>
    <row r="41" spans="2:13" ht="27.75" customHeight="1">
      <c r="B41" s="1021" t="s">
        <v>19</v>
      </c>
      <c r="C41" s="1022"/>
      <c r="D41" s="234"/>
      <c r="E41" s="1035" t="s">
        <v>3</v>
      </c>
      <c r="F41" s="1035"/>
      <c r="G41" s="1035"/>
      <c r="H41" s="1036"/>
      <c r="I41" s="241">
        <v>22986</v>
      </c>
      <c r="J41" s="245">
        <v>22252</v>
      </c>
      <c r="K41" s="245">
        <v>21932</v>
      </c>
      <c r="L41" s="245">
        <v>21505</v>
      </c>
      <c r="M41" s="250">
        <v>21244</v>
      </c>
    </row>
    <row r="42" spans="2:13" ht="27.75" customHeight="1">
      <c r="B42" s="1023"/>
      <c r="C42" s="1024"/>
      <c r="D42" s="235"/>
      <c r="E42" s="1029" t="s">
        <v>63</v>
      </c>
      <c r="F42" s="1029"/>
      <c r="G42" s="1029"/>
      <c r="H42" s="1030"/>
      <c r="I42" s="242">
        <v>959</v>
      </c>
      <c r="J42" s="246">
        <v>964</v>
      </c>
      <c r="K42" s="246">
        <v>678</v>
      </c>
      <c r="L42" s="246">
        <v>441</v>
      </c>
      <c r="M42" s="251">
        <v>442</v>
      </c>
    </row>
    <row r="43" spans="2:13" ht="27.75" customHeight="1">
      <c r="B43" s="1023"/>
      <c r="C43" s="1024"/>
      <c r="D43" s="235"/>
      <c r="E43" s="1029" t="s">
        <v>66</v>
      </c>
      <c r="F43" s="1029"/>
      <c r="G43" s="1029"/>
      <c r="H43" s="1030"/>
      <c r="I43" s="242">
        <v>12159</v>
      </c>
      <c r="J43" s="246">
        <v>11852</v>
      </c>
      <c r="K43" s="246">
        <v>11896</v>
      </c>
      <c r="L43" s="246">
        <v>11785</v>
      </c>
      <c r="M43" s="251">
        <v>11894</v>
      </c>
    </row>
    <row r="44" spans="2:13" ht="27.75" customHeight="1">
      <c r="B44" s="1023"/>
      <c r="C44" s="1024"/>
      <c r="D44" s="235"/>
      <c r="E44" s="1029" t="s">
        <v>70</v>
      </c>
      <c r="F44" s="1029"/>
      <c r="G44" s="1029"/>
      <c r="H44" s="1030"/>
      <c r="I44" s="242" t="s">
        <v>144</v>
      </c>
      <c r="J44" s="246" t="s">
        <v>144</v>
      </c>
      <c r="K44" s="246" t="s">
        <v>144</v>
      </c>
      <c r="L44" s="246" t="s">
        <v>144</v>
      </c>
      <c r="M44" s="251" t="s">
        <v>144</v>
      </c>
    </row>
    <row r="45" spans="2:13" ht="27.75" customHeight="1">
      <c r="B45" s="1023"/>
      <c r="C45" s="1024"/>
      <c r="D45" s="235"/>
      <c r="E45" s="1029" t="s">
        <v>69</v>
      </c>
      <c r="F45" s="1029"/>
      <c r="G45" s="1029"/>
      <c r="H45" s="1030"/>
      <c r="I45" s="242">
        <v>4066</v>
      </c>
      <c r="J45" s="246">
        <v>4013</v>
      </c>
      <c r="K45" s="246">
        <v>3815</v>
      </c>
      <c r="L45" s="246">
        <v>3500</v>
      </c>
      <c r="M45" s="251">
        <v>2936</v>
      </c>
    </row>
    <row r="46" spans="2:13" ht="27.75" customHeight="1">
      <c r="B46" s="1023"/>
      <c r="C46" s="1024"/>
      <c r="D46" s="235"/>
      <c r="E46" s="1029" t="s">
        <v>76</v>
      </c>
      <c r="F46" s="1029"/>
      <c r="G46" s="1029"/>
      <c r="H46" s="1030"/>
      <c r="I46" s="242">
        <v>169</v>
      </c>
      <c r="J46" s="246">
        <v>121</v>
      </c>
      <c r="K46" s="246" t="s">
        <v>144</v>
      </c>
      <c r="L46" s="246" t="s">
        <v>144</v>
      </c>
      <c r="M46" s="251" t="s">
        <v>144</v>
      </c>
    </row>
    <row r="47" spans="2:13" ht="27.75" customHeight="1">
      <c r="B47" s="1023"/>
      <c r="C47" s="1024"/>
      <c r="D47" s="235"/>
      <c r="E47" s="1029" t="s">
        <v>56</v>
      </c>
      <c r="F47" s="1029"/>
      <c r="G47" s="1029"/>
      <c r="H47" s="1030"/>
      <c r="I47" s="242" t="s">
        <v>144</v>
      </c>
      <c r="J47" s="246" t="s">
        <v>144</v>
      </c>
      <c r="K47" s="246" t="s">
        <v>144</v>
      </c>
      <c r="L47" s="246" t="s">
        <v>144</v>
      </c>
      <c r="M47" s="251" t="s">
        <v>144</v>
      </c>
    </row>
    <row r="48" spans="2:13" ht="27.75" customHeight="1">
      <c r="B48" s="1025"/>
      <c r="C48" s="1026"/>
      <c r="D48" s="235"/>
      <c r="E48" s="1029" t="s">
        <v>42</v>
      </c>
      <c r="F48" s="1029"/>
      <c r="G48" s="1029"/>
      <c r="H48" s="1030"/>
      <c r="I48" s="242" t="s">
        <v>144</v>
      </c>
      <c r="J48" s="246" t="s">
        <v>144</v>
      </c>
      <c r="K48" s="246" t="s">
        <v>144</v>
      </c>
      <c r="L48" s="246" t="s">
        <v>144</v>
      </c>
      <c r="M48" s="251" t="s">
        <v>144</v>
      </c>
    </row>
    <row r="49" spans="2:13" ht="27.75" customHeight="1">
      <c r="B49" s="1033" t="s">
        <v>77</v>
      </c>
      <c r="C49" s="1034"/>
      <c r="D49" s="254"/>
      <c r="E49" s="1029" t="s">
        <v>79</v>
      </c>
      <c r="F49" s="1029"/>
      <c r="G49" s="1029"/>
      <c r="H49" s="1030"/>
      <c r="I49" s="242">
        <v>4062</v>
      </c>
      <c r="J49" s="246">
        <v>4356</v>
      </c>
      <c r="K49" s="246">
        <v>4345</v>
      </c>
      <c r="L49" s="246">
        <v>4227</v>
      </c>
      <c r="M49" s="251">
        <v>4287</v>
      </c>
    </row>
    <row r="50" spans="2:13" ht="27.75" customHeight="1">
      <c r="B50" s="1023"/>
      <c r="C50" s="1024"/>
      <c r="D50" s="235"/>
      <c r="E50" s="1029" t="s">
        <v>82</v>
      </c>
      <c r="F50" s="1029"/>
      <c r="G50" s="1029"/>
      <c r="H50" s="1030"/>
      <c r="I50" s="242">
        <v>4294</v>
      </c>
      <c r="J50" s="246">
        <v>4028</v>
      </c>
      <c r="K50" s="246">
        <v>4053</v>
      </c>
      <c r="L50" s="246">
        <v>4279</v>
      </c>
      <c r="M50" s="251">
        <v>4792</v>
      </c>
    </row>
    <row r="51" spans="2:13" ht="27.75" customHeight="1">
      <c r="B51" s="1025"/>
      <c r="C51" s="1026"/>
      <c r="D51" s="235"/>
      <c r="E51" s="1029" t="s">
        <v>83</v>
      </c>
      <c r="F51" s="1029"/>
      <c r="G51" s="1029"/>
      <c r="H51" s="1030"/>
      <c r="I51" s="242">
        <v>19948</v>
      </c>
      <c r="J51" s="246">
        <v>20136</v>
      </c>
      <c r="K51" s="246">
        <v>20167</v>
      </c>
      <c r="L51" s="246">
        <v>19995</v>
      </c>
      <c r="M51" s="251">
        <v>19900</v>
      </c>
    </row>
    <row r="52" spans="2:13" ht="27.75" customHeight="1">
      <c r="B52" s="1017" t="s">
        <v>54</v>
      </c>
      <c r="C52" s="1018"/>
      <c r="D52" s="237"/>
      <c r="E52" s="1031" t="s">
        <v>86</v>
      </c>
      <c r="F52" s="1031"/>
      <c r="G52" s="1031"/>
      <c r="H52" s="1032"/>
      <c r="I52" s="243">
        <v>12035</v>
      </c>
      <c r="J52" s="247">
        <v>10682</v>
      </c>
      <c r="K52" s="247">
        <v>9757</v>
      </c>
      <c r="L52" s="247">
        <v>8729</v>
      </c>
      <c r="M52" s="252">
        <v>7537</v>
      </c>
    </row>
    <row r="53" spans="2:13" ht="27.75" customHeight="1">
      <c r="B53" s="214" t="s">
        <v>93</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t="13.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dimension ref="A1:P67"/>
  <sheetViews>
    <sheetView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33</v>
      </c>
      <c r="E2" s="141"/>
      <c r="F2" s="270" t="s">
        <v>335</v>
      </c>
      <c r="G2" s="167"/>
      <c r="H2" s="179"/>
    </row>
    <row r="3" spans="1:8">
      <c r="A3" s="130" t="s">
        <v>423</v>
      </c>
      <c r="B3" s="121"/>
      <c r="C3" s="263"/>
      <c r="D3" s="266">
        <v>41564</v>
      </c>
      <c r="E3" s="268"/>
      <c r="F3" s="271">
        <v>47569</v>
      </c>
      <c r="G3" s="273"/>
      <c r="H3" s="276"/>
    </row>
    <row r="4" spans="1:8">
      <c r="A4" s="114"/>
      <c r="B4" s="120"/>
      <c r="C4" s="264"/>
      <c r="D4" s="267">
        <v>30108</v>
      </c>
      <c r="E4" s="269"/>
      <c r="F4" s="272">
        <v>26255</v>
      </c>
      <c r="G4" s="274"/>
      <c r="H4" s="277"/>
    </row>
    <row r="5" spans="1:8">
      <c r="A5" s="130" t="s">
        <v>52</v>
      </c>
      <c r="B5" s="121"/>
      <c r="C5" s="263"/>
      <c r="D5" s="266">
        <v>33754</v>
      </c>
      <c r="E5" s="268"/>
      <c r="F5" s="271">
        <v>50880</v>
      </c>
      <c r="G5" s="273"/>
      <c r="H5" s="276"/>
    </row>
    <row r="6" spans="1:8">
      <c r="A6" s="114"/>
      <c r="B6" s="120"/>
      <c r="C6" s="264"/>
      <c r="D6" s="267">
        <v>22914</v>
      </c>
      <c r="E6" s="269"/>
      <c r="F6" s="272">
        <v>26879</v>
      </c>
      <c r="G6" s="274"/>
      <c r="H6" s="277"/>
    </row>
    <row r="7" spans="1:8">
      <c r="A7" s="130" t="s">
        <v>132</v>
      </c>
      <c r="B7" s="121"/>
      <c r="C7" s="263"/>
      <c r="D7" s="266">
        <v>46092</v>
      </c>
      <c r="E7" s="268"/>
      <c r="F7" s="271">
        <v>63956</v>
      </c>
      <c r="G7" s="273"/>
      <c r="H7" s="276"/>
    </row>
    <row r="8" spans="1:8">
      <c r="A8" s="114"/>
      <c r="B8" s="120"/>
      <c r="C8" s="264"/>
      <c r="D8" s="267">
        <v>29546</v>
      </c>
      <c r="E8" s="269"/>
      <c r="F8" s="272">
        <v>29239</v>
      </c>
      <c r="G8" s="274"/>
      <c r="H8" s="277"/>
    </row>
    <row r="9" spans="1:8">
      <c r="A9" s="130" t="s">
        <v>265</v>
      </c>
      <c r="B9" s="121"/>
      <c r="C9" s="263"/>
      <c r="D9" s="266">
        <v>39531</v>
      </c>
      <c r="E9" s="268"/>
      <c r="F9" s="271">
        <v>66255</v>
      </c>
      <c r="G9" s="273"/>
      <c r="H9" s="276"/>
    </row>
    <row r="10" spans="1:8">
      <c r="A10" s="114"/>
      <c r="B10" s="120"/>
      <c r="C10" s="264"/>
      <c r="D10" s="267">
        <v>26460</v>
      </c>
      <c r="E10" s="269"/>
      <c r="F10" s="272">
        <v>31822</v>
      </c>
      <c r="G10" s="274"/>
      <c r="H10" s="277"/>
    </row>
    <row r="11" spans="1:8">
      <c r="A11" s="130" t="s">
        <v>413</v>
      </c>
      <c r="B11" s="121"/>
      <c r="C11" s="263"/>
      <c r="D11" s="266">
        <v>33262</v>
      </c>
      <c r="E11" s="268"/>
      <c r="F11" s="271">
        <v>47278</v>
      </c>
      <c r="G11" s="273"/>
      <c r="H11" s="276"/>
    </row>
    <row r="12" spans="1:8">
      <c r="A12" s="114"/>
      <c r="B12" s="120"/>
      <c r="C12" s="265"/>
      <c r="D12" s="267">
        <v>16921</v>
      </c>
      <c r="E12" s="269"/>
      <c r="F12" s="272">
        <v>24096</v>
      </c>
      <c r="G12" s="274"/>
      <c r="H12" s="277"/>
    </row>
    <row r="13" spans="1:8">
      <c r="A13" s="130"/>
      <c r="B13" s="121"/>
      <c r="C13" s="263"/>
      <c r="D13" s="266">
        <v>38841</v>
      </c>
      <c r="E13" s="268"/>
      <c r="F13" s="271">
        <v>55188</v>
      </c>
      <c r="G13" s="275"/>
      <c r="H13" s="276"/>
    </row>
    <row r="14" spans="1:8">
      <c r="A14" s="114"/>
      <c r="B14" s="120"/>
      <c r="C14" s="264"/>
      <c r="D14" s="267">
        <v>25190</v>
      </c>
      <c r="E14" s="269"/>
      <c r="F14" s="272">
        <v>27658</v>
      </c>
      <c r="G14" s="274"/>
      <c r="H14" s="277"/>
    </row>
    <row r="17" spans="1:11">
      <c r="A17" s="258" t="s">
        <v>85</v>
      </c>
    </row>
    <row r="18" spans="1:11">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c r="A19" s="259" t="s">
        <v>97</v>
      </c>
      <c r="B19" s="259">
        <f>ROUND(VALUE(SUBSTITUTE(実質収支比率等に係る経年分析!F$48,"▲","-")),2)</f>
        <v>4.97</v>
      </c>
      <c r="C19" s="259">
        <f>ROUND(VALUE(SUBSTITUTE(実質収支比率等に係る経年分析!G$48,"▲","-")),2)</f>
        <v>3.86</v>
      </c>
      <c r="D19" s="259">
        <f>ROUND(VALUE(SUBSTITUTE(実質収支比率等に係る経年分析!H$48,"▲","-")),2)</f>
        <v>2.6</v>
      </c>
      <c r="E19" s="259">
        <f>ROUND(VALUE(SUBSTITUTE(実質収支比率等に係る経年分析!I$48,"▲","-")),2)</f>
        <v>0.9</v>
      </c>
      <c r="F19" s="259">
        <f>ROUND(VALUE(SUBSTITUTE(実質収支比率等に係る経年分析!J$48,"▲","-")),2)</f>
        <v>2.94</v>
      </c>
    </row>
    <row r="20" spans="1:11">
      <c r="A20" s="259" t="s">
        <v>99</v>
      </c>
      <c r="B20" s="259">
        <f>ROUND(VALUE(SUBSTITUTE(実質収支比率等に係る経年分析!F$47,"▲","-")),2)</f>
        <v>21.34</v>
      </c>
      <c r="C20" s="259">
        <f>ROUND(VALUE(SUBSTITUTE(実質収支比率等に係る経年分析!G$47,"▲","-")),2)</f>
        <v>23.74</v>
      </c>
      <c r="D20" s="259">
        <f>ROUND(VALUE(SUBSTITUTE(実質収支比率等に係る経年分析!H$47,"▲","-")),2)</f>
        <v>23.36</v>
      </c>
      <c r="E20" s="259">
        <f>ROUND(VALUE(SUBSTITUTE(実質収支比率等に係る経年分析!I$47,"▲","-")),2)</f>
        <v>23.75</v>
      </c>
      <c r="F20" s="259">
        <f>ROUND(VALUE(SUBSTITUTE(実質収支比率等に係る経年分析!J$47,"▲","-")),2)</f>
        <v>23.96</v>
      </c>
    </row>
    <row r="21" spans="1:11">
      <c r="A21" s="259" t="s">
        <v>100</v>
      </c>
      <c r="B21" s="259">
        <f>IF(ISNUMBER(VALUE(SUBSTITUTE(実質収支比率等に係る経年分析!F$49,"▲","-"))),ROUND(VALUE(SUBSTITUTE(実質収支比率等に係る経年分析!F$49,"▲","-")),2),NA())</f>
        <v>3.12</v>
      </c>
      <c r="C21" s="259">
        <f>IF(ISNUMBER(VALUE(SUBSTITUTE(実質収支比率等に係る経年分析!G$49,"▲","-"))),ROUND(VALUE(SUBSTITUTE(実質収支比率等に係る経年分析!G$49,"▲","-")),2),NA())</f>
        <v>1.64</v>
      </c>
      <c r="D21" s="259">
        <f>IF(ISNUMBER(VALUE(SUBSTITUTE(実質収支比率等に係る経年分析!H$49,"▲","-"))),ROUND(VALUE(SUBSTITUTE(実質収支比率等に係る経年分析!H$49,"▲","-")),2),NA())</f>
        <v>-1.25</v>
      </c>
      <c r="E21" s="259">
        <f>IF(ISNUMBER(VALUE(SUBSTITUTE(実質収支比率等に係る経年分析!I$49,"▲","-"))),ROUND(VALUE(SUBSTITUTE(実質収支比率等に係る経年分析!I$49,"▲","-")),2),NA())</f>
        <v>-1.42</v>
      </c>
      <c r="F21" s="259">
        <f>IF(ISNUMBER(VALUE(SUBSTITUTE(実質収支比率等に係る経年分析!J$49,"▲","-"))),ROUND(VALUE(SUBSTITUTE(実質収支比率等に係る経年分析!J$49,"▲","-")),2),NA())</f>
        <v>2.34</v>
      </c>
    </row>
    <row r="24" spans="1:11">
      <c r="A24" s="258" t="s">
        <v>103</v>
      </c>
    </row>
    <row r="25" spans="1:11">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c r="A26" s="260"/>
      <c r="B26" s="260" t="s">
        <v>106</v>
      </c>
      <c r="C26" s="260" t="s">
        <v>51</v>
      </c>
      <c r="D26" s="260" t="s">
        <v>106</v>
      </c>
      <c r="E26" s="260" t="s">
        <v>51</v>
      </c>
      <c r="F26" s="260" t="s">
        <v>106</v>
      </c>
      <c r="G26" s="260" t="s">
        <v>51</v>
      </c>
      <c r="H26" s="260" t="s">
        <v>106</v>
      </c>
      <c r="I26" s="260" t="s">
        <v>51</v>
      </c>
      <c r="J26" s="260" t="s">
        <v>106</v>
      </c>
      <c r="K26" s="260" t="s">
        <v>51</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0</v>
      </c>
      <c r="F27" s="260" t="e">
        <f>IF(ROUND(VALUE(SUBSTITUTE(連結実質赤字比率に係る赤字・黒字の構成分析!H$43,"▲","-")),2)&lt;0,ABS(ROUND(VALUE(SUBSTITUTE(連結実質赤字比率に係る赤字・黒字の構成分析!H$43,"▲","-")),2)),NA())</f>
        <v>#N/A</v>
      </c>
      <c r="G27" s="260">
        <f>IF(ROUND(VALUE(SUBSTITUTE(連結実質赤字比率に係る赤字・黒字の構成分析!H$43,"▲","-")),2)&gt;=0,ABS(ROUND(VALUE(SUBSTITUTE(連結実質赤字比率に係る赤字・黒字の構成分析!H$43,"▲","-")),2)),NA())</f>
        <v>0</v>
      </c>
      <c r="H27" s="260" t="e">
        <f>IF(ROUND(VALUE(SUBSTITUTE(連結実質赤字比率に係る赤字・黒字の構成分析!I$43,"▲","-")),2)&lt;0,ABS(ROUND(VALUE(SUBSTITUTE(連結実質赤字比率に係る赤字・黒字の構成分析!I$43,"▲","-")),2)),NA())</f>
        <v>#N/A</v>
      </c>
      <c r="I27" s="260">
        <f>IF(ROUND(VALUE(SUBSTITUTE(連結実質赤字比率に係る赤字・黒字の構成分析!I$43,"▲","-")),2)&gt;=0,ABS(ROUND(VALUE(SUBSTITUTE(連結実質赤字比率に係る赤字・黒字の構成分析!I$43,"▲","-")),2)),NA())</f>
        <v>0</v>
      </c>
      <c r="J27" s="260" t="e">
        <f>IF(ROUND(VALUE(SUBSTITUTE(連結実質赤字比率に係る赤字・黒字の構成分析!J$43,"▲","-")),2)&lt;0,ABS(ROUND(VALUE(SUBSTITUTE(連結実質赤字比率に係る赤字・黒字の構成分析!J$43,"▲","-")),2)),NA())</f>
        <v>#N/A</v>
      </c>
      <c r="K27" s="260">
        <f>IF(ROUND(VALUE(SUBSTITUTE(連結実質赤字比率に係る赤字・黒字の構成分析!J$43,"▲","-")),2)&gt;=0,ABS(ROUND(VALUE(SUBSTITUTE(連結実質赤字比率に係る赤字・黒字の構成分析!J$43,"▲","-")),2)),NA())</f>
        <v>0</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str">
        <f>IF(連結実質赤字比率に係る赤字・黒字の構成分析!C$41="",NA(),連結実質赤字比率に係る赤字・黒字の構成分析!C$41)</f>
        <v>同和地区住宅資金貸付事業特別会計</v>
      </c>
      <c r="B29" s="260" t="e">
        <f>IF(ROUND(VALUE(SUBSTITUTE(連結実質赤字比率に係る赤字・黒字の構成分析!F$41,"▲","-")),2)&lt;0,ABS(ROUND(VALUE(SUBSTITUTE(連結実質赤字比率に係る赤字・黒字の構成分析!F$41,"▲","-")),2)),NA())</f>
        <v>#N/A</v>
      </c>
      <c r="C29" s="260">
        <f>IF(ROUND(VALUE(SUBSTITUTE(連結実質赤字比率に係る赤字・黒字の構成分析!F$41,"▲","-")),2)&gt;=0,ABS(ROUND(VALUE(SUBSTITUTE(連結実質赤字比率に係る赤字・黒字の構成分析!F$41,"▲","-")),2)),NA())</f>
        <v>0</v>
      </c>
      <c r="D29" s="260" t="e">
        <f>IF(ROUND(VALUE(SUBSTITUTE(連結実質赤字比率に係る赤字・黒字の構成分析!G$41,"▲","-")),2)&lt;0,ABS(ROUND(VALUE(SUBSTITUTE(連結実質赤字比率に係る赤字・黒字の構成分析!G$41,"▲","-")),2)),NA())</f>
        <v>#N/A</v>
      </c>
      <c r="E29" s="260">
        <f>IF(ROUND(VALUE(SUBSTITUTE(連結実質赤字比率に係る赤字・黒字の構成分析!G$41,"▲","-")),2)&gt;=0,ABS(ROUND(VALUE(SUBSTITUTE(連結実質赤字比率に係る赤字・黒字の構成分析!G$41,"▲","-")),2)),NA())</f>
        <v>0</v>
      </c>
      <c r="F29" s="260" t="e">
        <f>IF(ROUND(VALUE(SUBSTITUTE(連結実質赤字比率に係る赤字・黒字の構成分析!H$41,"▲","-")),2)&lt;0,ABS(ROUND(VALUE(SUBSTITUTE(連結実質赤字比率に係る赤字・黒字の構成分析!H$41,"▲","-")),2)),NA())</f>
        <v>#N/A</v>
      </c>
      <c r="G29" s="260">
        <f>IF(ROUND(VALUE(SUBSTITUTE(連結実質赤字比率に係る赤字・黒字の構成分析!H$41,"▲","-")),2)&gt;=0,ABS(ROUND(VALUE(SUBSTITUTE(連結実質赤字比率に係る赤字・黒字の構成分析!H$41,"▲","-")),2)),NA())</f>
        <v>0</v>
      </c>
      <c r="H29" s="260" t="e">
        <f>IF(ROUND(VALUE(SUBSTITUTE(連結実質赤字比率に係る赤字・黒字の構成分析!I$41,"▲","-")),2)&lt;0,ABS(ROUND(VALUE(SUBSTITUTE(連結実質赤字比率に係る赤字・黒字の構成分析!I$41,"▲","-")),2)),NA())</f>
        <v>#N/A</v>
      </c>
      <c r="I29" s="260">
        <f>IF(ROUND(VALUE(SUBSTITUTE(連結実質赤字比率に係る赤字・黒字の構成分析!I$41,"▲","-")),2)&gt;=0,ABS(ROUND(VALUE(SUBSTITUTE(連結実質赤字比率に係る赤字・黒字の構成分析!I$41,"▲","-")),2)),NA())</f>
        <v>0</v>
      </c>
      <c r="J29" s="260" t="e">
        <f>IF(ROUND(VALUE(SUBSTITUTE(連結実質赤字比率に係る赤字・黒字の構成分析!J$41,"▲","-")),2)&lt;0,ABS(ROUND(VALUE(SUBSTITUTE(連結実質赤字比率に係る赤字・黒字の構成分析!J$41,"▲","-")),2)),NA())</f>
        <v>#N/A</v>
      </c>
      <c r="K29" s="260">
        <f>IF(ROUND(VALUE(SUBSTITUTE(連結実質赤字比率に係る赤字・黒字の構成分析!J$41,"▲","-")),2)&gt;=0,ABS(ROUND(VALUE(SUBSTITUTE(連結実質赤字比率に係る赤字・黒字の構成分析!J$41,"▲","-")),2)),NA())</f>
        <v>0</v>
      </c>
    </row>
    <row r="30" spans="1:11">
      <c r="A30" s="260" t="str">
        <f>IF(連結実質赤字比率に係る赤字・黒字の構成分析!C$40="",NA(),連結実質赤字比率に係る赤字・黒字の構成分析!C$40)</f>
        <v>公共下水道事業特別会計</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v>
      </c>
    </row>
    <row r="31" spans="1:11">
      <c r="A31" s="260" t="str">
        <f>IF(連結実質赤字比率に係る赤字・黒字の構成分析!C$39="",NA(),連結実質赤字比率に係る赤字・黒字の構成分析!C$39)</f>
        <v>介護保険特別会計（介護サービス事業勘定）</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0.06</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0.06</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0.05</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7.0000000000000007E-2</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0.06</v>
      </c>
    </row>
    <row r="32" spans="1:11">
      <c r="A32" s="260" t="str">
        <f>IF(連結実質赤字比率に係る赤字・黒字の構成分析!C$38="",NA(),連結実質赤字比率に係る赤字・黒字の構成分析!C$38)</f>
        <v>後期高齢者医療特別会計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0.12</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0.15</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0.14000000000000001</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0.17</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0.17</v>
      </c>
    </row>
    <row r="33" spans="1:16">
      <c r="A33" s="260" t="str">
        <f>IF(連結実質赤字比率に係る赤字・黒字の構成分析!C$37="",NA(),連結実質赤字比率に係る赤字・黒字の構成分析!C$37)</f>
        <v>介護保険特別会計（保険事業勘定）</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7.0000000000000007E-2</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0.28000000000000003</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0.35</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0.17</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0.79</v>
      </c>
    </row>
    <row r="34" spans="1:16">
      <c r="A34" s="260" t="str">
        <f>IF(連結実質赤字比率に係る赤字・黒字の構成分析!C$36="",NA(),連結実質赤字比率に係る赤字・黒字の構成分析!C$36)</f>
        <v>一般会計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4.96</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3.85</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2.59</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0.89</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2.93</v>
      </c>
    </row>
    <row r="35" spans="1:16">
      <c r="A35" s="260" t="str">
        <f>IF(連結実質赤字比率に係る赤字・黒字の構成分析!C$35="",NA(),連結実質赤字比率に係る赤字・黒字の構成分析!C$35)</f>
        <v>水道事業会計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12.44</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12.17</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12.62</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13.07</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13.42</v>
      </c>
    </row>
    <row r="36" spans="1:16">
      <c r="A36" s="260" t="str">
        <f>IF(連結実質赤字比率に係る赤字・黒字の構成分析!C$34="",NA(),連結実質赤字比率に係る赤字・黒字の構成分析!C$34)</f>
        <v>国民健康保険特別会計</v>
      </c>
      <c r="B36" s="260">
        <f>IF(ROUND(VALUE(SUBSTITUTE(連結実質赤字比率に係る赤字・黒字の構成分析!F$34,"▲","-")),2)&lt;0,ABS(ROUND(VALUE(SUBSTITUTE(連結実質赤字比率に係る赤字・黒字の構成分析!F$34,"▲","-")),2)),NA())</f>
        <v>0.51</v>
      </c>
      <c r="C36" s="260" t="e">
        <f>IF(ROUND(VALUE(SUBSTITUTE(連結実質赤字比率に係る赤字・黒字の構成分析!F$34,"▲","-")),2)&gt;=0,ABS(ROUND(VALUE(SUBSTITUTE(連結実質赤字比率に係る赤字・黒字の構成分析!F$34,"▲","-")),2)),NA())</f>
        <v>#N/A</v>
      </c>
      <c r="D36" s="260">
        <f>IF(ROUND(VALUE(SUBSTITUTE(連結実質赤字比率に係る赤字・黒字の構成分析!G$34,"▲","-")),2)&lt;0,ABS(ROUND(VALUE(SUBSTITUTE(連結実質赤字比率に係る赤字・黒字の構成分析!G$34,"▲","-")),2)),NA())</f>
        <v>0.47</v>
      </c>
      <c r="E36" s="260" t="e">
        <f>IF(ROUND(VALUE(SUBSTITUTE(連結実質赤字比率に係る赤字・黒字の構成分析!G$34,"▲","-")),2)&gt;=0,ABS(ROUND(VALUE(SUBSTITUTE(連結実質赤字比率に係る赤字・黒字の構成分析!G$34,"▲","-")),2)),NA())</f>
        <v>#N/A</v>
      </c>
      <c r="F36" s="260">
        <f>IF(ROUND(VALUE(SUBSTITUTE(連結実質赤字比率に係る赤字・黒字の構成分析!H$34,"▲","-")),2)&lt;0,ABS(ROUND(VALUE(SUBSTITUTE(連結実質赤字比率に係る赤字・黒字の構成分析!H$34,"▲","-")),2)),NA())</f>
        <v>1.37</v>
      </c>
      <c r="G36" s="260" t="e">
        <f>IF(ROUND(VALUE(SUBSTITUTE(連結実質赤字比率に係る赤字・黒字の構成分析!H$34,"▲","-")),2)&gt;=0,ABS(ROUND(VALUE(SUBSTITUTE(連結実質赤字比率に係る赤字・黒字の構成分析!H$34,"▲","-")),2)),NA())</f>
        <v>#N/A</v>
      </c>
      <c r="H36" s="260">
        <f>IF(ROUND(VALUE(SUBSTITUTE(連結実質赤字比率に係る赤字・黒字の構成分析!I$34,"▲","-")),2)&lt;0,ABS(ROUND(VALUE(SUBSTITUTE(連結実質赤字比率に係る赤字・黒字の構成分析!I$34,"▲","-")),2)),NA())</f>
        <v>0.72</v>
      </c>
      <c r="I36" s="260" t="e">
        <f>IF(ROUND(VALUE(SUBSTITUTE(連結実質赤字比率に係る赤字・黒字の構成分析!I$34,"▲","-")),2)&gt;=0,ABS(ROUND(VALUE(SUBSTITUTE(連結実質赤字比率に係る赤字・黒字の構成分析!I$34,"▲","-")),2)),NA())</f>
        <v>#N/A</v>
      </c>
      <c r="J36" s="260">
        <f>IF(ROUND(VALUE(SUBSTITUTE(連結実質赤字比率に係る赤字・黒字の構成分析!J$34,"▲","-")),2)&lt;0,ABS(ROUND(VALUE(SUBSTITUTE(連結実質赤字比率に係る赤字・黒字の構成分析!J$34,"▲","-")),2)),NA())</f>
        <v>1.74</v>
      </c>
      <c r="K36" s="260" t="e">
        <f>IF(ROUND(VALUE(SUBSTITUTE(連結実質赤字比率に係る赤字・黒字の構成分析!J$34,"▲","-")),2)&gt;=0,ABS(ROUND(VALUE(SUBSTITUTE(連結実質赤字比率に係る赤字・黒字の構成分析!J$34,"▲","-")),2)),NA())</f>
        <v>#N/A</v>
      </c>
    </row>
    <row r="39" spans="1:16">
      <c r="A39" s="258" t="s">
        <v>9</v>
      </c>
    </row>
    <row r="40" spans="1:16">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c r="A41" s="261"/>
      <c r="B41" s="261" t="s">
        <v>109</v>
      </c>
      <c r="C41" s="261"/>
      <c r="D41" s="261" t="s">
        <v>91</v>
      </c>
      <c r="E41" s="261" t="s">
        <v>109</v>
      </c>
      <c r="F41" s="261"/>
      <c r="G41" s="261" t="s">
        <v>91</v>
      </c>
      <c r="H41" s="261" t="s">
        <v>109</v>
      </c>
      <c r="I41" s="261"/>
      <c r="J41" s="261" t="s">
        <v>91</v>
      </c>
      <c r="K41" s="261" t="s">
        <v>109</v>
      </c>
      <c r="L41" s="261"/>
      <c r="M41" s="261" t="s">
        <v>91</v>
      </c>
      <c r="N41" s="261" t="s">
        <v>109</v>
      </c>
      <c r="O41" s="261"/>
      <c r="P41" s="261" t="s">
        <v>91</v>
      </c>
    </row>
    <row r="42" spans="1:16">
      <c r="A42" s="261" t="s">
        <v>17</v>
      </c>
      <c r="B42" s="261"/>
      <c r="C42" s="261"/>
      <c r="D42" s="261">
        <f>'実質公債費比率（分子）の構造'!K$52</f>
        <v>2085</v>
      </c>
      <c r="E42" s="261"/>
      <c r="F42" s="261"/>
      <c r="G42" s="261">
        <f>'実質公債費比率（分子）の構造'!L$52</f>
        <v>2108</v>
      </c>
      <c r="H42" s="261"/>
      <c r="I42" s="261"/>
      <c r="J42" s="261">
        <f>'実質公債費比率（分子）の構造'!M$52</f>
        <v>2124</v>
      </c>
      <c r="K42" s="261"/>
      <c r="L42" s="261"/>
      <c r="M42" s="261">
        <f>'実質公債費比率（分子）の構造'!N$52</f>
        <v>2220</v>
      </c>
      <c r="N42" s="261"/>
      <c r="O42" s="261"/>
      <c r="P42" s="261">
        <f>'実質公債費比率（分子）の構造'!O$52</f>
        <v>2088</v>
      </c>
    </row>
    <row r="43" spans="1:16">
      <c r="A43" s="261" t="s">
        <v>43</v>
      </c>
      <c r="B43" s="261">
        <f>'実質公債費比率（分子）の構造'!K$51</f>
        <v>0</v>
      </c>
      <c r="C43" s="261"/>
      <c r="D43" s="261"/>
      <c r="E43" s="261">
        <f>'実質公債費比率（分子）の構造'!L$51</f>
        <v>0</v>
      </c>
      <c r="F43" s="261"/>
      <c r="G43" s="261"/>
      <c r="H43" s="261">
        <f>'実質公債費比率（分子）の構造'!M$51</f>
        <v>0</v>
      </c>
      <c r="I43" s="261"/>
      <c r="J43" s="261"/>
      <c r="K43" s="261">
        <f>'実質公債費比率（分子）の構造'!N$51</f>
        <v>0</v>
      </c>
      <c r="L43" s="261"/>
      <c r="M43" s="261"/>
      <c r="N43" s="261" t="str">
        <f>'実質公債費比率（分子）の構造'!O$51</f>
        <v>-</v>
      </c>
      <c r="O43" s="261"/>
      <c r="P43" s="261"/>
    </row>
    <row r="44" spans="1:16">
      <c r="A44" s="261" t="s">
        <v>40</v>
      </c>
      <c r="B44" s="261">
        <f>'実質公債費比率（分子）の構造'!K$50</f>
        <v>1</v>
      </c>
      <c r="C44" s="261"/>
      <c r="D44" s="261"/>
      <c r="E44" s="261">
        <f>'実質公債費比率（分子）の構造'!L$50</f>
        <v>1</v>
      </c>
      <c r="F44" s="261"/>
      <c r="G44" s="261"/>
      <c r="H44" s="261">
        <f>'実質公債費比率（分子）の構造'!M$50</f>
        <v>1</v>
      </c>
      <c r="I44" s="261"/>
      <c r="J44" s="261"/>
      <c r="K44" s="261">
        <f>'実質公債費比率（分子）の構造'!N$50</f>
        <v>1</v>
      </c>
      <c r="L44" s="261"/>
      <c r="M44" s="261"/>
      <c r="N44" s="261">
        <f>'実質公債費比率（分子）の構造'!O$50</f>
        <v>1</v>
      </c>
      <c r="O44" s="261"/>
      <c r="P44" s="261"/>
    </row>
    <row r="45" spans="1:16">
      <c r="A45" s="261" t="s">
        <v>39</v>
      </c>
      <c r="B45" s="261" t="str">
        <f>'実質公債費比率（分子）の構造'!K$49</f>
        <v>-</v>
      </c>
      <c r="C45" s="261"/>
      <c r="D45" s="261"/>
      <c r="E45" s="261" t="str">
        <f>'実質公債費比率（分子）の構造'!L$49</f>
        <v>-</v>
      </c>
      <c r="F45" s="261"/>
      <c r="G45" s="261"/>
      <c r="H45" s="261" t="str">
        <f>'実質公債費比率（分子）の構造'!M$49</f>
        <v>-</v>
      </c>
      <c r="I45" s="261"/>
      <c r="J45" s="261"/>
      <c r="K45" s="261" t="str">
        <f>'実質公債費比率（分子）の構造'!N$49</f>
        <v>-</v>
      </c>
      <c r="L45" s="261"/>
      <c r="M45" s="261"/>
      <c r="N45" s="261" t="str">
        <f>'実質公債費比率（分子）の構造'!O$49</f>
        <v>-</v>
      </c>
      <c r="O45" s="261"/>
      <c r="P45" s="261"/>
    </row>
    <row r="46" spans="1:16">
      <c r="A46" s="261" t="s">
        <v>11</v>
      </c>
      <c r="B46" s="261">
        <f>'実質公債費比率（分子）の構造'!K$48</f>
        <v>723</v>
      </c>
      <c r="C46" s="261"/>
      <c r="D46" s="261"/>
      <c r="E46" s="261">
        <f>'実質公債費比率（分子）の構造'!L$48</f>
        <v>713</v>
      </c>
      <c r="F46" s="261"/>
      <c r="G46" s="261"/>
      <c r="H46" s="261">
        <f>'実質公債費比率（分子）の構造'!M$48</f>
        <v>719</v>
      </c>
      <c r="I46" s="261"/>
      <c r="J46" s="261"/>
      <c r="K46" s="261">
        <f>'実質公債費比率（分子）の構造'!N$48</f>
        <v>698</v>
      </c>
      <c r="L46" s="261"/>
      <c r="M46" s="261"/>
      <c r="N46" s="261">
        <f>'実質公債費比率（分子）の構造'!O$48</f>
        <v>727</v>
      </c>
      <c r="O46" s="261"/>
      <c r="P46" s="261"/>
    </row>
    <row r="47" spans="1:16">
      <c r="A47" s="261" t="s">
        <v>35</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29</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26</v>
      </c>
      <c r="B49" s="261">
        <f>'実質公債費比率（分子）の構造'!K$45</f>
        <v>3027</v>
      </c>
      <c r="C49" s="261"/>
      <c r="D49" s="261"/>
      <c r="E49" s="261">
        <f>'実質公債費比率（分子）の構造'!L$45</f>
        <v>2843</v>
      </c>
      <c r="F49" s="261"/>
      <c r="G49" s="261"/>
      <c r="H49" s="261">
        <f>'実質公債費比率（分子）の構造'!M$45</f>
        <v>2772</v>
      </c>
      <c r="I49" s="261"/>
      <c r="J49" s="261"/>
      <c r="K49" s="261">
        <f>'実質公債費比率（分子）の構造'!N$45</f>
        <v>2715</v>
      </c>
      <c r="L49" s="261"/>
      <c r="M49" s="261"/>
      <c r="N49" s="261">
        <f>'実質公債費比率（分子）の構造'!O$45</f>
        <v>2405</v>
      </c>
      <c r="O49" s="261"/>
      <c r="P49" s="261"/>
    </row>
    <row r="50" spans="1:16">
      <c r="A50" s="261" t="s">
        <v>58</v>
      </c>
      <c r="B50" s="261" t="e">
        <f>NA()</f>
        <v>#N/A</v>
      </c>
      <c r="C50" s="261">
        <f>IF(ISNUMBER('実質公債費比率（分子）の構造'!K$53),'実質公債費比率（分子）の構造'!K$53,NA())</f>
        <v>1666</v>
      </c>
      <c r="D50" s="261" t="e">
        <f>NA()</f>
        <v>#N/A</v>
      </c>
      <c r="E50" s="261" t="e">
        <f>NA()</f>
        <v>#N/A</v>
      </c>
      <c r="F50" s="261">
        <f>IF(ISNUMBER('実質公債費比率（分子）の構造'!L$53),'実質公債費比率（分子）の構造'!L$53,NA())</f>
        <v>1449</v>
      </c>
      <c r="G50" s="261" t="e">
        <f>NA()</f>
        <v>#N/A</v>
      </c>
      <c r="H50" s="261" t="e">
        <f>NA()</f>
        <v>#N/A</v>
      </c>
      <c r="I50" s="261">
        <f>IF(ISNUMBER('実質公債費比率（分子）の構造'!M$53),'実質公債費比率（分子）の構造'!M$53,NA())</f>
        <v>1368</v>
      </c>
      <c r="J50" s="261" t="e">
        <f>NA()</f>
        <v>#N/A</v>
      </c>
      <c r="K50" s="261" t="e">
        <f>NA()</f>
        <v>#N/A</v>
      </c>
      <c r="L50" s="261">
        <f>IF(ISNUMBER('実質公債費比率（分子）の構造'!N$53),'実質公債費比率（分子）の構造'!N$53,NA())</f>
        <v>1194</v>
      </c>
      <c r="M50" s="261" t="e">
        <f>NA()</f>
        <v>#N/A</v>
      </c>
      <c r="N50" s="261" t="e">
        <f>NA()</f>
        <v>#N/A</v>
      </c>
      <c r="O50" s="261">
        <f>IF(ISNUMBER('実質公債費比率（分子）の構造'!O$53),'実質公債費比率（分子）の構造'!O$53,NA())</f>
        <v>1045</v>
      </c>
      <c r="P50" s="261" t="e">
        <f>NA()</f>
        <v>#N/A</v>
      </c>
    </row>
    <row r="53" spans="1:16">
      <c r="A53" s="258" t="s">
        <v>45</v>
      </c>
    </row>
    <row r="54" spans="1:16">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c r="A55" s="260"/>
      <c r="B55" s="260" t="s">
        <v>68</v>
      </c>
      <c r="C55" s="260"/>
      <c r="D55" s="260" t="s">
        <v>78</v>
      </c>
      <c r="E55" s="260" t="s">
        <v>68</v>
      </c>
      <c r="F55" s="260"/>
      <c r="G55" s="260" t="s">
        <v>78</v>
      </c>
      <c r="H55" s="260" t="s">
        <v>68</v>
      </c>
      <c r="I55" s="260"/>
      <c r="J55" s="260" t="s">
        <v>78</v>
      </c>
      <c r="K55" s="260" t="s">
        <v>68</v>
      </c>
      <c r="L55" s="260"/>
      <c r="M55" s="260" t="s">
        <v>78</v>
      </c>
      <c r="N55" s="260" t="s">
        <v>68</v>
      </c>
      <c r="O55" s="260"/>
      <c r="P55" s="260" t="s">
        <v>78</v>
      </c>
    </row>
    <row r="56" spans="1:16">
      <c r="A56" s="260" t="s">
        <v>83</v>
      </c>
      <c r="B56" s="260"/>
      <c r="C56" s="260"/>
      <c r="D56" s="260">
        <f>'将来負担比率（分子）の構造'!I$51</f>
        <v>19948</v>
      </c>
      <c r="E56" s="260"/>
      <c r="F56" s="260"/>
      <c r="G56" s="260">
        <f>'将来負担比率（分子）の構造'!J$51</f>
        <v>20136</v>
      </c>
      <c r="H56" s="260"/>
      <c r="I56" s="260"/>
      <c r="J56" s="260">
        <f>'将来負担比率（分子）の構造'!K$51</f>
        <v>20167</v>
      </c>
      <c r="K56" s="260"/>
      <c r="L56" s="260"/>
      <c r="M56" s="260">
        <f>'将来負担比率（分子）の構造'!L$51</f>
        <v>19995</v>
      </c>
      <c r="N56" s="260"/>
      <c r="O56" s="260"/>
      <c r="P56" s="260">
        <f>'将来負担比率（分子）の構造'!M$51</f>
        <v>19900</v>
      </c>
    </row>
    <row r="57" spans="1:16">
      <c r="A57" s="260" t="s">
        <v>82</v>
      </c>
      <c r="B57" s="260"/>
      <c r="C57" s="260"/>
      <c r="D57" s="260">
        <f>'将来負担比率（分子）の構造'!I$50</f>
        <v>4294</v>
      </c>
      <c r="E57" s="260"/>
      <c r="F57" s="260"/>
      <c r="G57" s="260">
        <f>'将来負担比率（分子）の構造'!J$50</f>
        <v>4028</v>
      </c>
      <c r="H57" s="260"/>
      <c r="I57" s="260"/>
      <c r="J57" s="260">
        <f>'将来負担比率（分子）の構造'!K$50</f>
        <v>4053</v>
      </c>
      <c r="K57" s="260"/>
      <c r="L57" s="260"/>
      <c r="M57" s="260">
        <f>'将来負担比率（分子）の構造'!L$50</f>
        <v>4279</v>
      </c>
      <c r="N57" s="260"/>
      <c r="O57" s="260"/>
      <c r="P57" s="260">
        <f>'将来負担比率（分子）の構造'!M$50</f>
        <v>4792</v>
      </c>
    </row>
    <row r="58" spans="1:16">
      <c r="A58" s="260" t="s">
        <v>79</v>
      </c>
      <c r="B58" s="260"/>
      <c r="C58" s="260"/>
      <c r="D58" s="260">
        <f>'将来負担比率（分子）の構造'!I$49</f>
        <v>4062</v>
      </c>
      <c r="E58" s="260"/>
      <c r="F58" s="260"/>
      <c r="G58" s="260">
        <f>'将来負担比率（分子）の構造'!J$49</f>
        <v>4356</v>
      </c>
      <c r="H58" s="260"/>
      <c r="I58" s="260"/>
      <c r="J58" s="260">
        <f>'将来負担比率（分子）の構造'!K$49</f>
        <v>4345</v>
      </c>
      <c r="K58" s="260"/>
      <c r="L58" s="260"/>
      <c r="M58" s="260">
        <f>'将来負担比率（分子）の構造'!L$49</f>
        <v>4227</v>
      </c>
      <c r="N58" s="260"/>
      <c r="O58" s="260"/>
      <c r="P58" s="260">
        <f>'将来負担比率（分子）の構造'!M$49</f>
        <v>4287</v>
      </c>
    </row>
    <row r="59" spans="1:16">
      <c r="A59" s="260" t="s">
        <v>42</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56</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76</v>
      </c>
      <c r="B61" s="260">
        <f>'将来負担比率（分子）の構造'!I$46</f>
        <v>169</v>
      </c>
      <c r="C61" s="260"/>
      <c r="D61" s="260"/>
      <c r="E61" s="260">
        <f>'将来負担比率（分子）の構造'!J$46</f>
        <v>121</v>
      </c>
      <c r="F61" s="260"/>
      <c r="G61" s="260"/>
      <c r="H61" s="260" t="str">
        <f>'将来負担比率（分子）の構造'!K$46</f>
        <v>-</v>
      </c>
      <c r="I61" s="260"/>
      <c r="J61" s="260"/>
      <c r="K61" s="260" t="str">
        <f>'将来負担比率（分子）の構造'!L$46</f>
        <v>-</v>
      </c>
      <c r="L61" s="260"/>
      <c r="M61" s="260"/>
      <c r="N61" s="260" t="str">
        <f>'将来負担比率（分子）の構造'!M$46</f>
        <v>-</v>
      </c>
      <c r="O61" s="260"/>
      <c r="P61" s="260"/>
    </row>
    <row r="62" spans="1:16">
      <c r="A62" s="260" t="s">
        <v>69</v>
      </c>
      <c r="B62" s="260">
        <f>'将来負担比率（分子）の構造'!I$45</f>
        <v>4066</v>
      </c>
      <c r="C62" s="260"/>
      <c r="D62" s="260"/>
      <c r="E62" s="260">
        <f>'将来負担比率（分子）の構造'!J$45</f>
        <v>4013</v>
      </c>
      <c r="F62" s="260"/>
      <c r="G62" s="260"/>
      <c r="H62" s="260">
        <f>'将来負担比率（分子）の構造'!K$45</f>
        <v>3815</v>
      </c>
      <c r="I62" s="260"/>
      <c r="J62" s="260"/>
      <c r="K62" s="260">
        <f>'将来負担比率（分子）の構造'!L$45</f>
        <v>3500</v>
      </c>
      <c r="L62" s="260"/>
      <c r="M62" s="260"/>
      <c r="N62" s="260">
        <f>'将来負担比率（分子）の構造'!M$45</f>
        <v>2936</v>
      </c>
      <c r="O62" s="260"/>
      <c r="P62" s="260"/>
    </row>
    <row r="63" spans="1:16">
      <c r="A63" s="260" t="s">
        <v>70</v>
      </c>
      <c r="B63" s="260" t="str">
        <f>'将来負担比率（分子）の構造'!I$44</f>
        <v>-</v>
      </c>
      <c r="C63" s="260"/>
      <c r="D63" s="260"/>
      <c r="E63" s="260" t="str">
        <f>'将来負担比率（分子）の構造'!J$44</f>
        <v>-</v>
      </c>
      <c r="F63" s="260"/>
      <c r="G63" s="260"/>
      <c r="H63" s="260" t="str">
        <f>'将来負担比率（分子）の構造'!K$44</f>
        <v>-</v>
      </c>
      <c r="I63" s="260"/>
      <c r="J63" s="260"/>
      <c r="K63" s="260" t="str">
        <f>'将来負担比率（分子）の構造'!L$44</f>
        <v>-</v>
      </c>
      <c r="L63" s="260"/>
      <c r="M63" s="260"/>
      <c r="N63" s="260" t="str">
        <f>'将来負担比率（分子）の構造'!M$44</f>
        <v>-</v>
      </c>
      <c r="O63" s="260"/>
      <c r="P63" s="260"/>
    </row>
    <row r="64" spans="1:16">
      <c r="A64" s="260" t="s">
        <v>66</v>
      </c>
      <c r="B64" s="260">
        <f>'将来負担比率（分子）の構造'!I$43</f>
        <v>12159</v>
      </c>
      <c r="C64" s="260"/>
      <c r="D64" s="260"/>
      <c r="E64" s="260">
        <f>'将来負担比率（分子）の構造'!J$43</f>
        <v>11852</v>
      </c>
      <c r="F64" s="260"/>
      <c r="G64" s="260"/>
      <c r="H64" s="260">
        <f>'将来負担比率（分子）の構造'!K$43</f>
        <v>11896</v>
      </c>
      <c r="I64" s="260"/>
      <c r="J64" s="260"/>
      <c r="K64" s="260">
        <f>'将来負担比率（分子）の構造'!L$43</f>
        <v>11785</v>
      </c>
      <c r="L64" s="260"/>
      <c r="M64" s="260"/>
      <c r="N64" s="260">
        <f>'将来負担比率（分子）の構造'!M$43</f>
        <v>11894</v>
      </c>
      <c r="O64" s="260"/>
      <c r="P64" s="260"/>
    </row>
    <row r="65" spans="1:16">
      <c r="A65" s="260" t="s">
        <v>63</v>
      </c>
      <c r="B65" s="260">
        <f>'将来負担比率（分子）の構造'!I$42</f>
        <v>959</v>
      </c>
      <c r="C65" s="260"/>
      <c r="D65" s="260"/>
      <c r="E65" s="260">
        <f>'将来負担比率（分子）の構造'!J$42</f>
        <v>964</v>
      </c>
      <c r="F65" s="260"/>
      <c r="G65" s="260"/>
      <c r="H65" s="260">
        <f>'将来負担比率（分子）の構造'!K$42</f>
        <v>678</v>
      </c>
      <c r="I65" s="260"/>
      <c r="J65" s="260"/>
      <c r="K65" s="260">
        <f>'将来負担比率（分子）の構造'!L$42</f>
        <v>441</v>
      </c>
      <c r="L65" s="260"/>
      <c r="M65" s="260"/>
      <c r="N65" s="260">
        <f>'将来負担比率（分子）の構造'!M$42</f>
        <v>442</v>
      </c>
      <c r="O65" s="260"/>
      <c r="P65" s="260"/>
    </row>
    <row r="66" spans="1:16">
      <c r="A66" s="260" t="s">
        <v>3</v>
      </c>
      <c r="B66" s="260">
        <f>'将来負担比率（分子）の構造'!I$41</f>
        <v>22986</v>
      </c>
      <c r="C66" s="260"/>
      <c r="D66" s="260"/>
      <c r="E66" s="260">
        <f>'将来負担比率（分子）の構造'!J$41</f>
        <v>22252</v>
      </c>
      <c r="F66" s="260"/>
      <c r="G66" s="260"/>
      <c r="H66" s="260">
        <f>'将来負担比率（分子）の構造'!K$41</f>
        <v>21932</v>
      </c>
      <c r="I66" s="260"/>
      <c r="J66" s="260"/>
      <c r="K66" s="260">
        <f>'将来負担比率（分子）の構造'!L$41</f>
        <v>21505</v>
      </c>
      <c r="L66" s="260"/>
      <c r="M66" s="260"/>
      <c r="N66" s="260">
        <f>'将来負担比率（分子）の構造'!M$41</f>
        <v>21244</v>
      </c>
      <c r="O66" s="260"/>
      <c r="P66" s="260"/>
    </row>
    <row r="67" spans="1:16">
      <c r="A67" s="260" t="s">
        <v>86</v>
      </c>
      <c r="B67" s="260" t="e">
        <f>NA()</f>
        <v>#N/A</v>
      </c>
      <c r="C67" s="260">
        <f>IF(ISNUMBER('将来負担比率（分子）の構造'!I$52),IF('将来負担比率（分子）の構造'!I$52&lt;0,0,'将来負担比率（分子）の構造'!I$52),NA())</f>
        <v>12035</v>
      </c>
      <c r="D67" s="260" t="e">
        <f>NA()</f>
        <v>#N/A</v>
      </c>
      <c r="E67" s="260" t="e">
        <f>NA()</f>
        <v>#N/A</v>
      </c>
      <c r="F67" s="260">
        <f>IF(ISNUMBER('将来負担比率（分子）の構造'!J$52),IF('将来負担比率（分子）の構造'!J$52&lt;0,0,'将来負担比率（分子）の構造'!J$52),NA())</f>
        <v>10682</v>
      </c>
      <c r="G67" s="260" t="e">
        <f>NA()</f>
        <v>#N/A</v>
      </c>
      <c r="H67" s="260" t="e">
        <f>NA()</f>
        <v>#N/A</v>
      </c>
      <c r="I67" s="260">
        <f>IF(ISNUMBER('将来負担比率（分子）の構造'!K$52),IF('将来負担比率（分子）の構造'!K$52&lt;0,0,'将来負担比率（分子）の構造'!K$52),NA())</f>
        <v>9757</v>
      </c>
      <c r="J67" s="260" t="e">
        <f>NA()</f>
        <v>#N/A</v>
      </c>
      <c r="K67" s="260" t="e">
        <f>NA()</f>
        <v>#N/A</v>
      </c>
      <c r="L67" s="260">
        <f>IF(ISNUMBER('将来負担比率（分子）の構造'!L$52),IF('将来負担比率（分子）の構造'!L$52&lt;0,0,'将来負担比率（分子）の構造'!L$52),NA())</f>
        <v>8729</v>
      </c>
      <c r="M67" s="260" t="e">
        <f>NA()</f>
        <v>#N/A</v>
      </c>
      <c r="N67" s="260" t="e">
        <f>NA()</f>
        <v>#N/A</v>
      </c>
      <c r="O67" s="260">
        <f>IF(ISNUMBER('将来負担比率（分子）の構造'!M$52),IF('将来負担比率（分子）の構造'!M$52&lt;0,0,'将来負担比率（分子）の構造'!M$52),NA())</f>
        <v>7537</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80" customWidth="1"/>
    <col min="2" max="2" width="18.125" style="280" customWidth="1"/>
    <col min="3" max="3" width="22.625" style="280" customWidth="1"/>
    <col min="4" max="9" width="18.125" style="280" customWidth="1"/>
    <col min="10" max="10" width="22.75" style="280" customWidth="1"/>
    <col min="11" max="15" width="18.125" style="280" customWidth="1"/>
    <col min="16" max="16" width="6.125" style="95" customWidth="1"/>
    <col min="17" max="17" width="5.875" style="96" customWidth="1"/>
    <col min="18" max="18" width="19.125" style="280" hidden="1"/>
    <col min="19" max="23" width="12.625" style="280" hidden="1"/>
    <col min="24" max="257" width="8.625" style="280" hidden="1"/>
    <col min="258" max="263" width="14.875" style="280" hidden="1"/>
    <col min="264" max="265" width="15.875" style="280" hidden="1"/>
    <col min="266" max="271" width="16.125" style="280" hidden="1"/>
    <col min="272" max="272" width="6.125" style="280" hidden="1"/>
    <col min="273" max="273" width="3" style="280" hidden="1"/>
    <col min="274" max="513" width="8.625" style="280" hidden="1"/>
    <col min="514" max="519" width="14.875" style="280" hidden="1"/>
    <col min="520" max="521" width="15.875" style="280" hidden="1"/>
    <col min="522" max="527" width="16.125" style="280" hidden="1"/>
    <col min="528" max="528" width="6.125" style="280" hidden="1"/>
    <col min="529" max="529" width="3" style="280" hidden="1"/>
    <col min="530" max="769" width="8.625" style="280" hidden="1"/>
    <col min="770" max="775" width="14.875" style="280" hidden="1"/>
    <col min="776" max="777" width="15.875" style="280" hidden="1"/>
    <col min="778" max="783" width="16.125" style="280" hidden="1"/>
    <col min="784" max="784" width="6.125" style="280" hidden="1"/>
    <col min="785" max="785" width="3" style="280" hidden="1"/>
    <col min="786" max="1025" width="8.625" style="280" hidden="1"/>
    <col min="1026" max="1031" width="14.875" style="280" hidden="1"/>
    <col min="1032" max="1033" width="15.875" style="280" hidden="1"/>
    <col min="1034" max="1039" width="16.125" style="280" hidden="1"/>
    <col min="1040" max="1040" width="6.125" style="280" hidden="1"/>
    <col min="1041" max="1041" width="3" style="280" hidden="1"/>
    <col min="1042" max="1281" width="8.625" style="280" hidden="1"/>
    <col min="1282" max="1287" width="14.875" style="280" hidden="1"/>
    <col min="1288" max="1289" width="15.875" style="280" hidden="1"/>
    <col min="1290" max="1295" width="16.125" style="280" hidden="1"/>
    <col min="1296" max="1296" width="6.125" style="280" hidden="1"/>
    <col min="1297" max="1297" width="3" style="280" hidden="1"/>
    <col min="1298" max="1537" width="8.625" style="280" hidden="1"/>
    <col min="1538" max="1543" width="14.875" style="280" hidden="1"/>
    <col min="1544" max="1545" width="15.875" style="280" hidden="1"/>
    <col min="1546" max="1551" width="16.125" style="280" hidden="1"/>
    <col min="1552" max="1552" width="6.125" style="280" hidden="1"/>
    <col min="1553" max="1553" width="3" style="280" hidden="1"/>
    <col min="1554" max="1793" width="8.625" style="280" hidden="1"/>
    <col min="1794" max="1799" width="14.875" style="280" hidden="1"/>
    <col min="1800" max="1801" width="15.875" style="280" hidden="1"/>
    <col min="1802" max="1807" width="16.125" style="280" hidden="1"/>
    <col min="1808" max="1808" width="6.125" style="280" hidden="1"/>
    <col min="1809" max="1809" width="3" style="280" hidden="1"/>
    <col min="1810" max="2049" width="8.625" style="280" hidden="1"/>
    <col min="2050" max="2055" width="14.875" style="280" hidden="1"/>
    <col min="2056" max="2057" width="15.875" style="280" hidden="1"/>
    <col min="2058" max="2063" width="16.125" style="280" hidden="1"/>
    <col min="2064" max="2064" width="6.125" style="280" hidden="1"/>
    <col min="2065" max="2065" width="3" style="280" hidden="1"/>
    <col min="2066" max="2305" width="8.625" style="280" hidden="1"/>
    <col min="2306" max="2311" width="14.875" style="280" hidden="1"/>
    <col min="2312" max="2313" width="15.875" style="280" hidden="1"/>
    <col min="2314" max="2319" width="16.125" style="280" hidden="1"/>
    <col min="2320" max="2320" width="6.125" style="280" hidden="1"/>
    <col min="2321" max="2321" width="3" style="280" hidden="1"/>
    <col min="2322" max="2561" width="8.625" style="280" hidden="1"/>
    <col min="2562" max="2567" width="14.875" style="280" hidden="1"/>
    <col min="2568" max="2569" width="15.875" style="280" hidden="1"/>
    <col min="2570" max="2575" width="16.125" style="280" hidden="1"/>
    <col min="2576" max="2576" width="6.125" style="280" hidden="1"/>
    <col min="2577" max="2577" width="3" style="280" hidden="1"/>
    <col min="2578" max="2817" width="8.625" style="280" hidden="1"/>
    <col min="2818" max="2823" width="14.875" style="280" hidden="1"/>
    <col min="2824" max="2825" width="15.875" style="280" hidden="1"/>
    <col min="2826" max="2831" width="16.125" style="280" hidden="1"/>
    <col min="2832" max="2832" width="6.125" style="280" hidden="1"/>
    <col min="2833" max="2833" width="3" style="280" hidden="1"/>
    <col min="2834" max="3073" width="8.625" style="280" hidden="1"/>
    <col min="3074" max="3079" width="14.875" style="280" hidden="1"/>
    <col min="3080" max="3081" width="15.875" style="280" hidden="1"/>
    <col min="3082" max="3087" width="16.125" style="280" hidden="1"/>
    <col min="3088" max="3088" width="6.125" style="280" hidden="1"/>
    <col min="3089" max="3089" width="3" style="280" hidden="1"/>
    <col min="3090" max="3329" width="8.625" style="280" hidden="1"/>
    <col min="3330" max="3335" width="14.875" style="280" hidden="1"/>
    <col min="3336" max="3337" width="15.875" style="280" hidden="1"/>
    <col min="3338" max="3343" width="16.125" style="280" hidden="1"/>
    <col min="3344" max="3344" width="6.125" style="280" hidden="1"/>
    <col min="3345" max="3345" width="3" style="280" hidden="1"/>
    <col min="3346" max="3585" width="8.625" style="280" hidden="1"/>
    <col min="3586" max="3591" width="14.875" style="280" hidden="1"/>
    <col min="3592" max="3593" width="15.875" style="280" hidden="1"/>
    <col min="3594" max="3599" width="16.125" style="280" hidden="1"/>
    <col min="3600" max="3600" width="6.125" style="280" hidden="1"/>
    <col min="3601" max="3601" width="3" style="280" hidden="1"/>
    <col min="3602" max="3841" width="8.625" style="280" hidden="1"/>
    <col min="3842" max="3847" width="14.875" style="280" hidden="1"/>
    <col min="3848" max="3849" width="15.875" style="280" hidden="1"/>
    <col min="3850" max="3855" width="16.125" style="280" hidden="1"/>
    <col min="3856" max="3856" width="6.125" style="280" hidden="1"/>
    <col min="3857" max="3857" width="3" style="280" hidden="1"/>
    <col min="3858" max="4097" width="8.625" style="280" hidden="1"/>
    <col min="4098" max="4103" width="14.875" style="280" hidden="1"/>
    <col min="4104" max="4105" width="15.875" style="280" hidden="1"/>
    <col min="4106" max="4111" width="16.125" style="280" hidden="1"/>
    <col min="4112" max="4112" width="6.125" style="280" hidden="1"/>
    <col min="4113" max="4113" width="3" style="280" hidden="1"/>
    <col min="4114" max="4353" width="8.625" style="280" hidden="1"/>
    <col min="4354" max="4359" width="14.875" style="280" hidden="1"/>
    <col min="4360" max="4361" width="15.875" style="280" hidden="1"/>
    <col min="4362" max="4367" width="16.125" style="280" hidden="1"/>
    <col min="4368" max="4368" width="6.125" style="280" hidden="1"/>
    <col min="4369" max="4369" width="3" style="280" hidden="1"/>
    <col min="4370" max="4609" width="8.625" style="280" hidden="1"/>
    <col min="4610" max="4615" width="14.875" style="280" hidden="1"/>
    <col min="4616" max="4617" width="15.875" style="280" hidden="1"/>
    <col min="4618" max="4623" width="16.125" style="280" hidden="1"/>
    <col min="4624" max="4624" width="6.125" style="280" hidden="1"/>
    <col min="4625" max="4625" width="3" style="280" hidden="1"/>
    <col min="4626" max="4865" width="8.625" style="280" hidden="1"/>
    <col min="4866" max="4871" width="14.875" style="280" hidden="1"/>
    <col min="4872" max="4873" width="15.875" style="280" hidden="1"/>
    <col min="4874" max="4879" width="16.125" style="280" hidden="1"/>
    <col min="4880" max="4880" width="6.125" style="280" hidden="1"/>
    <col min="4881" max="4881" width="3" style="280" hidden="1"/>
    <col min="4882" max="5121" width="8.625" style="280" hidden="1"/>
    <col min="5122" max="5127" width="14.875" style="280" hidden="1"/>
    <col min="5128" max="5129" width="15.875" style="280" hidden="1"/>
    <col min="5130" max="5135" width="16.125" style="280" hidden="1"/>
    <col min="5136" max="5136" width="6.125" style="280" hidden="1"/>
    <col min="5137" max="5137" width="3" style="280" hidden="1"/>
    <col min="5138" max="5377" width="8.625" style="280" hidden="1"/>
    <col min="5378" max="5383" width="14.875" style="280" hidden="1"/>
    <col min="5384" max="5385" width="15.875" style="280" hidden="1"/>
    <col min="5386" max="5391" width="16.125" style="280" hidden="1"/>
    <col min="5392" max="5392" width="6.125" style="280" hidden="1"/>
    <col min="5393" max="5393" width="3" style="280" hidden="1"/>
    <col min="5394" max="5633" width="8.625" style="280" hidden="1"/>
    <col min="5634" max="5639" width="14.875" style="280" hidden="1"/>
    <col min="5640" max="5641" width="15.875" style="280" hidden="1"/>
    <col min="5642" max="5647" width="16.125" style="280" hidden="1"/>
    <col min="5648" max="5648" width="6.125" style="280" hidden="1"/>
    <col min="5649" max="5649" width="3" style="280" hidden="1"/>
    <col min="5650" max="5889" width="8.625" style="280" hidden="1"/>
    <col min="5890" max="5895" width="14.875" style="280" hidden="1"/>
    <col min="5896" max="5897" width="15.875" style="280" hidden="1"/>
    <col min="5898" max="5903" width="16.125" style="280" hidden="1"/>
    <col min="5904" max="5904" width="6.125" style="280" hidden="1"/>
    <col min="5905" max="5905" width="3" style="280" hidden="1"/>
    <col min="5906" max="6145" width="8.625" style="280" hidden="1"/>
    <col min="6146" max="6151" width="14.875" style="280" hidden="1"/>
    <col min="6152" max="6153" width="15.875" style="280" hidden="1"/>
    <col min="6154" max="6159" width="16.125" style="280" hidden="1"/>
    <col min="6160" max="6160" width="6.125" style="280" hidden="1"/>
    <col min="6161" max="6161" width="3" style="280" hidden="1"/>
    <col min="6162" max="6401" width="8.625" style="280" hidden="1"/>
    <col min="6402" max="6407" width="14.875" style="280" hidden="1"/>
    <col min="6408" max="6409" width="15.875" style="280" hidden="1"/>
    <col min="6410" max="6415" width="16.125" style="280" hidden="1"/>
    <col min="6416" max="6416" width="6.125" style="280" hidden="1"/>
    <col min="6417" max="6417" width="3" style="280" hidden="1"/>
    <col min="6418" max="6657" width="8.625" style="280" hidden="1"/>
    <col min="6658" max="6663" width="14.875" style="280" hidden="1"/>
    <col min="6664" max="6665" width="15.875" style="280" hidden="1"/>
    <col min="6666" max="6671" width="16.125" style="280" hidden="1"/>
    <col min="6672" max="6672" width="6.125" style="280" hidden="1"/>
    <col min="6673" max="6673" width="3" style="280" hidden="1"/>
    <col min="6674" max="6913" width="8.625" style="280" hidden="1"/>
    <col min="6914" max="6919" width="14.875" style="280" hidden="1"/>
    <col min="6920" max="6921" width="15.875" style="280" hidden="1"/>
    <col min="6922" max="6927" width="16.125" style="280" hidden="1"/>
    <col min="6928" max="6928" width="6.125" style="280" hidden="1"/>
    <col min="6929" max="6929" width="3" style="280" hidden="1"/>
    <col min="6930" max="7169" width="8.625" style="280" hidden="1"/>
    <col min="7170" max="7175" width="14.875" style="280" hidden="1"/>
    <col min="7176" max="7177" width="15.875" style="280" hidden="1"/>
    <col min="7178" max="7183" width="16.125" style="280" hidden="1"/>
    <col min="7184" max="7184" width="6.125" style="280" hidden="1"/>
    <col min="7185" max="7185" width="3" style="280" hidden="1"/>
    <col min="7186" max="7425" width="8.625" style="280" hidden="1"/>
    <col min="7426" max="7431" width="14.875" style="280" hidden="1"/>
    <col min="7432" max="7433" width="15.875" style="280" hidden="1"/>
    <col min="7434" max="7439" width="16.125" style="280" hidden="1"/>
    <col min="7440" max="7440" width="6.125" style="280" hidden="1"/>
    <col min="7441" max="7441" width="3" style="280" hidden="1"/>
    <col min="7442" max="7681" width="8.625" style="280" hidden="1"/>
    <col min="7682" max="7687" width="14.875" style="280" hidden="1"/>
    <col min="7688" max="7689" width="15.875" style="280" hidden="1"/>
    <col min="7690" max="7695" width="16.125" style="280" hidden="1"/>
    <col min="7696" max="7696" width="6.125" style="280" hidden="1"/>
    <col min="7697" max="7697" width="3" style="280" hidden="1"/>
    <col min="7698" max="7937" width="8.625" style="280" hidden="1"/>
    <col min="7938" max="7943" width="14.875" style="280" hidden="1"/>
    <col min="7944" max="7945" width="15.875" style="280" hidden="1"/>
    <col min="7946" max="7951" width="16.125" style="280" hidden="1"/>
    <col min="7952" max="7952" width="6.125" style="280" hidden="1"/>
    <col min="7953" max="7953" width="3" style="280" hidden="1"/>
    <col min="7954" max="8193" width="8.625" style="280" hidden="1"/>
    <col min="8194" max="8199" width="14.875" style="280" hidden="1"/>
    <col min="8200" max="8201" width="15.875" style="280" hidden="1"/>
    <col min="8202" max="8207" width="16.125" style="280" hidden="1"/>
    <col min="8208" max="8208" width="6.125" style="280" hidden="1"/>
    <col min="8209" max="8209" width="3" style="280" hidden="1"/>
    <col min="8210" max="8449" width="8.625" style="280" hidden="1"/>
    <col min="8450" max="8455" width="14.875" style="280" hidden="1"/>
    <col min="8456" max="8457" width="15.875" style="280" hidden="1"/>
    <col min="8458" max="8463" width="16.125" style="280" hidden="1"/>
    <col min="8464" max="8464" width="6.125" style="280" hidden="1"/>
    <col min="8465" max="8465" width="3" style="280" hidden="1"/>
    <col min="8466" max="8705" width="8.625" style="280" hidden="1"/>
    <col min="8706" max="8711" width="14.875" style="280" hidden="1"/>
    <col min="8712" max="8713" width="15.875" style="280" hidden="1"/>
    <col min="8714" max="8719" width="16.125" style="280" hidden="1"/>
    <col min="8720" max="8720" width="6.125" style="280" hidden="1"/>
    <col min="8721" max="8721" width="3" style="280" hidden="1"/>
    <col min="8722" max="8961" width="8.625" style="280" hidden="1"/>
    <col min="8962" max="8967" width="14.875" style="280" hidden="1"/>
    <col min="8968" max="8969" width="15.875" style="280" hidden="1"/>
    <col min="8970" max="8975" width="16.125" style="280" hidden="1"/>
    <col min="8976" max="8976" width="6.125" style="280" hidden="1"/>
    <col min="8977" max="8977" width="3" style="280" hidden="1"/>
    <col min="8978" max="9217" width="8.625" style="280" hidden="1"/>
    <col min="9218" max="9223" width="14.875" style="280" hidden="1"/>
    <col min="9224" max="9225" width="15.875" style="280" hidden="1"/>
    <col min="9226" max="9231" width="16.125" style="280" hidden="1"/>
    <col min="9232" max="9232" width="6.125" style="280" hidden="1"/>
    <col min="9233" max="9233" width="3" style="280" hidden="1"/>
    <col min="9234" max="9473" width="8.625" style="280" hidden="1"/>
    <col min="9474" max="9479" width="14.875" style="280" hidden="1"/>
    <col min="9480" max="9481" width="15.875" style="280" hidden="1"/>
    <col min="9482" max="9487" width="16.125" style="280" hidden="1"/>
    <col min="9488" max="9488" width="6.125" style="280" hidden="1"/>
    <col min="9489" max="9489" width="3" style="280" hidden="1"/>
    <col min="9490" max="9729" width="8.625" style="280" hidden="1"/>
    <col min="9730" max="9735" width="14.875" style="280" hidden="1"/>
    <col min="9736" max="9737" width="15.875" style="280" hidden="1"/>
    <col min="9738" max="9743" width="16.125" style="280" hidden="1"/>
    <col min="9744" max="9744" width="6.125" style="280" hidden="1"/>
    <col min="9745" max="9745" width="3" style="280" hidden="1"/>
    <col min="9746" max="9985" width="8.625" style="280" hidden="1"/>
    <col min="9986" max="9991" width="14.875" style="280" hidden="1"/>
    <col min="9992" max="9993" width="15.875" style="280" hidden="1"/>
    <col min="9994" max="9999" width="16.125" style="280" hidden="1"/>
    <col min="10000" max="10000" width="6.125" style="280" hidden="1"/>
    <col min="10001" max="10001" width="3" style="280" hidden="1"/>
    <col min="10002" max="10241" width="8.625" style="280" hidden="1"/>
    <col min="10242" max="10247" width="14.875" style="280" hidden="1"/>
    <col min="10248" max="10249" width="15.875" style="280" hidden="1"/>
    <col min="10250" max="10255" width="16.125" style="280" hidden="1"/>
    <col min="10256" max="10256" width="6.125" style="280" hidden="1"/>
    <col min="10257" max="10257" width="3" style="280" hidden="1"/>
    <col min="10258" max="10497" width="8.625" style="280" hidden="1"/>
    <col min="10498" max="10503" width="14.875" style="280" hidden="1"/>
    <col min="10504" max="10505" width="15.875" style="280" hidden="1"/>
    <col min="10506" max="10511" width="16.125" style="280" hidden="1"/>
    <col min="10512" max="10512" width="6.125" style="280" hidden="1"/>
    <col min="10513" max="10513" width="3" style="280" hidden="1"/>
    <col min="10514" max="10753" width="8.625" style="280" hidden="1"/>
    <col min="10754" max="10759" width="14.875" style="280" hidden="1"/>
    <col min="10760" max="10761" width="15.875" style="280" hidden="1"/>
    <col min="10762" max="10767" width="16.125" style="280" hidden="1"/>
    <col min="10768" max="10768" width="6.125" style="280" hidden="1"/>
    <col min="10769" max="10769" width="3" style="280" hidden="1"/>
    <col min="10770" max="11009" width="8.625" style="280" hidden="1"/>
    <col min="11010" max="11015" width="14.875" style="280" hidden="1"/>
    <col min="11016" max="11017" width="15.875" style="280" hidden="1"/>
    <col min="11018" max="11023" width="16.125" style="280" hidden="1"/>
    <col min="11024" max="11024" width="6.125" style="280" hidden="1"/>
    <col min="11025" max="11025" width="3" style="280" hidden="1"/>
    <col min="11026" max="11265" width="8.625" style="280" hidden="1"/>
    <col min="11266" max="11271" width="14.875" style="280" hidden="1"/>
    <col min="11272" max="11273" width="15.875" style="280" hidden="1"/>
    <col min="11274" max="11279" width="16.125" style="280" hidden="1"/>
    <col min="11280" max="11280" width="6.125" style="280" hidden="1"/>
    <col min="11281" max="11281" width="3" style="280" hidden="1"/>
    <col min="11282" max="11521" width="8.625" style="280" hidden="1"/>
    <col min="11522" max="11527" width="14.875" style="280" hidden="1"/>
    <col min="11528" max="11529" width="15.875" style="280" hidden="1"/>
    <col min="11530" max="11535" width="16.125" style="280" hidden="1"/>
    <col min="11536" max="11536" width="6.125" style="280" hidden="1"/>
    <col min="11537" max="11537" width="3" style="280" hidden="1"/>
    <col min="11538" max="11777" width="8.625" style="280" hidden="1"/>
    <col min="11778" max="11783" width="14.875" style="280" hidden="1"/>
    <col min="11784" max="11785" width="15.875" style="280" hidden="1"/>
    <col min="11786" max="11791" width="16.125" style="280" hidden="1"/>
    <col min="11792" max="11792" width="6.125" style="280" hidden="1"/>
    <col min="11793" max="11793" width="3" style="280" hidden="1"/>
    <col min="11794" max="12033" width="8.625" style="280" hidden="1"/>
    <col min="12034" max="12039" width="14.875" style="280" hidden="1"/>
    <col min="12040" max="12041" width="15.875" style="280" hidden="1"/>
    <col min="12042" max="12047" width="16.125" style="280" hidden="1"/>
    <col min="12048" max="12048" width="6.125" style="280" hidden="1"/>
    <col min="12049" max="12049" width="3" style="280" hidden="1"/>
    <col min="12050" max="12289" width="8.625" style="280" hidden="1"/>
    <col min="12290" max="12295" width="14.875" style="280" hidden="1"/>
    <col min="12296" max="12297" width="15.875" style="280" hidden="1"/>
    <col min="12298" max="12303" width="16.125" style="280" hidden="1"/>
    <col min="12304" max="12304" width="6.125" style="280" hidden="1"/>
    <col min="12305" max="12305" width="3" style="280" hidden="1"/>
    <col min="12306" max="12545" width="8.625" style="280" hidden="1"/>
    <col min="12546" max="12551" width="14.875" style="280" hidden="1"/>
    <col min="12552" max="12553" width="15.875" style="280" hidden="1"/>
    <col min="12554" max="12559" width="16.125" style="280" hidden="1"/>
    <col min="12560" max="12560" width="6.125" style="280" hidden="1"/>
    <col min="12561" max="12561" width="3" style="280" hidden="1"/>
    <col min="12562" max="12801" width="8.625" style="280" hidden="1"/>
    <col min="12802" max="12807" width="14.875" style="280" hidden="1"/>
    <col min="12808" max="12809" width="15.875" style="280" hidden="1"/>
    <col min="12810" max="12815" width="16.125" style="280" hidden="1"/>
    <col min="12816" max="12816" width="6.125" style="280" hidden="1"/>
    <col min="12817" max="12817" width="3" style="280" hidden="1"/>
    <col min="12818" max="13057" width="8.625" style="280" hidden="1"/>
    <col min="13058" max="13063" width="14.875" style="280" hidden="1"/>
    <col min="13064" max="13065" width="15.875" style="280" hidden="1"/>
    <col min="13066" max="13071" width="16.125" style="280" hidden="1"/>
    <col min="13072" max="13072" width="6.125" style="280" hidden="1"/>
    <col min="13073" max="13073" width="3" style="280" hidden="1"/>
    <col min="13074" max="13313" width="8.625" style="280" hidden="1"/>
    <col min="13314" max="13319" width="14.875" style="280" hidden="1"/>
    <col min="13320" max="13321" width="15.875" style="280" hidden="1"/>
    <col min="13322" max="13327" width="16.125" style="280" hidden="1"/>
    <col min="13328" max="13328" width="6.125" style="280" hidden="1"/>
    <col min="13329" max="13329" width="3" style="280" hidden="1"/>
    <col min="13330" max="13569" width="8.625" style="280" hidden="1"/>
    <col min="13570" max="13575" width="14.875" style="280" hidden="1"/>
    <col min="13576" max="13577" width="15.875" style="280" hidden="1"/>
    <col min="13578" max="13583" width="16.125" style="280" hidden="1"/>
    <col min="13584" max="13584" width="6.125" style="280" hidden="1"/>
    <col min="13585" max="13585" width="3" style="280" hidden="1"/>
    <col min="13586" max="13825" width="8.625" style="280" hidden="1"/>
    <col min="13826" max="13831" width="14.875" style="280" hidden="1"/>
    <col min="13832" max="13833" width="15.875" style="280" hidden="1"/>
    <col min="13834" max="13839" width="16.125" style="280" hidden="1"/>
    <col min="13840" max="13840" width="6.125" style="280" hidden="1"/>
    <col min="13841" max="13841" width="3" style="280" hidden="1"/>
    <col min="13842" max="14081" width="8.625" style="280" hidden="1"/>
    <col min="14082" max="14087" width="14.875" style="280" hidden="1"/>
    <col min="14088" max="14089" width="15.875" style="280" hidden="1"/>
    <col min="14090" max="14095" width="16.125" style="280" hidden="1"/>
    <col min="14096" max="14096" width="6.125" style="280" hidden="1"/>
    <col min="14097" max="14097" width="3" style="280" hidden="1"/>
    <col min="14098" max="14337" width="8.625" style="280" hidden="1"/>
    <col min="14338" max="14343" width="14.875" style="280" hidden="1"/>
    <col min="14344" max="14345" width="15.875" style="280" hidden="1"/>
    <col min="14346" max="14351" width="16.125" style="280" hidden="1"/>
    <col min="14352" max="14352" width="6.125" style="280" hidden="1"/>
    <col min="14353" max="14353" width="3" style="280" hidden="1"/>
    <col min="14354" max="14593" width="8.625" style="280" hidden="1"/>
    <col min="14594" max="14599" width="14.875" style="280" hidden="1"/>
    <col min="14600" max="14601" width="15.875" style="280" hidden="1"/>
    <col min="14602" max="14607" width="16.125" style="280" hidden="1"/>
    <col min="14608" max="14608" width="6.125" style="280" hidden="1"/>
    <col min="14609" max="14609" width="3" style="280" hidden="1"/>
    <col min="14610" max="14849" width="8.625" style="280" hidden="1"/>
    <col min="14850" max="14855" width="14.875" style="280" hidden="1"/>
    <col min="14856" max="14857" width="15.875" style="280" hidden="1"/>
    <col min="14858" max="14863" width="16.125" style="280" hidden="1"/>
    <col min="14864" max="14864" width="6.125" style="280" hidden="1"/>
    <col min="14865" max="14865" width="3" style="280" hidden="1"/>
    <col min="14866" max="15105" width="8.625" style="280" hidden="1"/>
    <col min="15106" max="15111" width="14.875" style="280" hidden="1"/>
    <col min="15112" max="15113" width="15.875" style="280" hidden="1"/>
    <col min="15114" max="15119" width="16.125" style="280" hidden="1"/>
    <col min="15120" max="15120" width="6.125" style="280" hidden="1"/>
    <col min="15121" max="15121" width="3" style="280" hidden="1"/>
    <col min="15122" max="15361" width="8.625" style="280" hidden="1"/>
    <col min="15362" max="15367" width="14.875" style="280" hidden="1"/>
    <col min="15368" max="15369" width="15.875" style="280" hidden="1"/>
    <col min="15370" max="15375" width="16.125" style="280" hidden="1"/>
    <col min="15376" max="15376" width="6.125" style="280" hidden="1"/>
    <col min="15377" max="15377" width="3" style="280" hidden="1"/>
    <col min="15378" max="15617" width="8.625" style="280" hidden="1"/>
    <col min="15618" max="15623" width="14.875" style="280" hidden="1"/>
    <col min="15624" max="15625" width="15.875" style="280" hidden="1"/>
    <col min="15626" max="15631" width="16.125" style="280" hidden="1"/>
    <col min="15632" max="15632" width="6.125" style="280" hidden="1"/>
    <col min="15633" max="15633" width="3" style="280" hidden="1"/>
    <col min="15634" max="15873" width="8.625" style="280" hidden="1"/>
    <col min="15874" max="15879" width="14.875" style="280" hidden="1"/>
    <col min="15880" max="15881" width="15.875" style="280" hidden="1"/>
    <col min="15882" max="15887" width="16.125" style="280" hidden="1"/>
    <col min="15888" max="15888" width="6.125" style="280" hidden="1"/>
    <col min="15889" max="15889" width="3" style="280" hidden="1"/>
    <col min="15890" max="16129" width="8.625" style="280" hidden="1"/>
    <col min="16130" max="16135" width="14.875" style="280" hidden="1"/>
    <col min="16136" max="16137" width="15.875" style="280" hidden="1"/>
    <col min="16138" max="16143" width="16.125" style="280" hidden="1"/>
    <col min="16144" max="16144" width="6.125" style="280" hidden="1"/>
    <col min="16145" max="16145" width="3" style="280" hidden="1"/>
    <col min="16146" max="16384" width="8.625" style="280" hidden="1"/>
  </cols>
  <sheetData>
    <row r="1" spans="1:51" ht="42.75" customHeight="1">
      <c r="A1" s="278"/>
      <c r="B1" s="279"/>
      <c r="P1" s="106"/>
      <c r="Q1" s="106"/>
    </row>
    <row r="2" spans="1:51" ht="25.5">
      <c r="A2" s="278"/>
      <c r="C2" s="281"/>
      <c r="P2" s="106"/>
      <c r="Q2" s="106"/>
    </row>
    <row r="3" spans="1:51" ht="25.5">
      <c r="A3" s="278"/>
      <c r="C3" s="281"/>
      <c r="P3" s="106"/>
      <c r="Q3" s="106"/>
    </row>
    <row r="4" spans="1:51" s="282" customFormat="1">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row>
    <row r="5" spans="1:51" s="282" customFormat="1">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row>
    <row r="6" spans="1:51" s="282" customFormat="1">
      <c r="A6" s="278"/>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row>
    <row r="7" spans="1:51" s="282" customFormat="1">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row>
    <row r="8" spans="1:51" s="282" customFormat="1">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row>
    <row r="9" spans="1:51" s="282" customFormat="1">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row>
    <row r="10" spans="1:51" s="282" customFormat="1">
      <c r="A10" s="278"/>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Y10" s="282" t="s">
        <v>518</v>
      </c>
    </row>
    <row r="11" spans="1:51" s="282" customFormat="1">
      <c r="A11" s="278"/>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row>
    <row r="12" spans="1:51" s="282" customFormat="1">
      <c r="A12" s="278"/>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Y12" s="282" t="s">
        <v>518</v>
      </c>
    </row>
    <row r="13" spans="1:51" s="282" customFormat="1">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row>
    <row r="14" spans="1:51" s="282" customFormat="1" ht="14.25" customHeight="1">
      <c r="A14" s="278"/>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row>
    <row r="15" spans="1:51" s="282" customFormat="1">
      <c r="A15" s="280"/>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row>
    <row r="16" spans="1:51" s="282" customFormat="1">
      <c r="A16" s="280"/>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row>
    <row r="17" spans="1:259" s="282" customFormat="1">
      <c r="A17" s="280"/>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row>
    <row r="18" spans="1:259" s="282" customFormat="1">
      <c r="A18" s="280"/>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row>
    <row r="19" spans="1:259">
      <c r="P19" s="106"/>
      <c r="Q19" s="106"/>
    </row>
    <row r="20" spans="1:259">
      <c r="P20" s="106"/>
      <c r="Q20" s="106"/>
    </row>
    <row r="21" spans="1:259" ht="17.25">
      <c r="B21" s="283"/>
      <c r="C21" s="102"/>
      <c r="D21" s="102"/>
      <c r="E21" s="102"/>
      <c r="F21" s="102"/>
      <c r="G21" s="102"/>
      <c r="H21" s="102"/>
      <c r="I21" s="102"/>
      <c r="J21" s="102"/>
      <c r="K21" s="102"/>
      <c r="L21" s="102"/>
      <c r="M21" s="102"/>
      <c r="N21" s="284"/>
      <c r="O21" s="102"/>
      <c r="P21" s="182"/>
      <c r="Q21" s="106"/>
      <c r="IY21" s="285"/>
    </row>
    <row r="22" spans="1:259" ht="17.25">
      <c r="B22" s="96"/>
      <c r="IY22" s="286"/>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87"/>
      <c r="C40" s="106"/>
      <c r="D40" s="106"/>
      <c r="E40" s="106"/>
      <c r="F40" s="106"/>
      <c r="G40" s="106"/>
      <c r="H40" s="106"/>
      <c r="I40" s="106"/>
      <c r="J40" s="106"/>
      <c r="K40" s="106"/>
      <c r="L40" s="106"/>
      <c r="M40" s="106"/>
      <c r="N40" s="106"/>
      <c r="O40" s="106"/>
      <c r="P40" s="287"/>
      <c r="Q40" s="106"/>
    </row>
    <row r="41" spans="2:17" ht="17.25">
      <c r="B41" s="98" t="s">
        <v>519</v>
      </c>
      <c r="C41" s="102"/>
      <c r="D41" s="102"/>
      <c r="E41" s="102"/>
      <c r="F41" s="102"/>
      <c r="G41" s="102"/>
      <c r="H41" s="102"/>
      <c r="I41" s="102"/>
      <c r="J41" s="102"/>
      <c r="K41" s="102"/>
      <c r="L41" s="102"/>
      <c r="M41" s="102"/>
      <c r="N41" s="102"/>
      <c r="O41" s="102"/>
      <c r="P41" s="182"/>
    </row>
    <row r="42" spans="2:17">
      <c r="B42" s="96"/>
      <c r="C42" s="106"/>
      <c r="D42" s="106"/>
      <c r="E42" s="106"/>
      <c r="F42" s="106"/>
      <c r="G42" s="288" t="s">
        <v>520</v>
      </c>
      <c r="I42" s="289"/>
      <c r="J42" s="289"/>
      <c r="K42" s="289"/>
      <c r="L42" s="106"/>
      <c r="M42" s="106"/>
      <c r="N42" s="106"/>
      <c r="O42" s="106"/>
    </row>
    <row r="43" spans="2:17">
      <c r="B43" s="96"/>
      <c r="C43" s="106"/>
      <c r="D43" s="106"/>
      <c r="E43" s="106"/>
      <c r="F43" s="106"/>
      <c r="G43" s="1037"/>
      <c r="H43" s="1038"/>
      <c r="I43" s="1038"/>
      <c r="J43" s="1038"/>
      <c r="K43" s="1038"/>
      <c r="L43" s="1038"/>
      <c r="M43" s="1038"/>
      <c r="N43" s="1038"/>
      <c r="O43" s="1039"/>
    </row>
    <row r="44" spans="2:17">
      <c r="B44" s="96"/>
      <c r="C44" s="106"/>
      <c r="D44" s="106"/>
      <c r="E44" s="106"/>
      <c r="F44" s="106"/>
      <c r="G44" s="1040"/>
      <c r="H44" s="1041"/>
      <c r="I44" s="1041"/>
      <c r="J44" s="1041"/>
      <c r="K44" s="1041"/>
      <c r="L44" s="1041"/>
      <c r="M44" s="1041"/>
      <c r="N44" s="1041"/>
      <c r="O44" s="1042"/>
    </row>
    <row r="45" spans="2:17">
      <c r="B45" s="96"/>
      <c r="C45" s="106"/>
      <c r="D45" s="106"/>
      <c r="E45" s="106"/>
      <c r="F45" s="106"/>
      <c r="G45" s="1040"/>
      <c r="H45" s="1041"/>
      <c r="I45" s="1041"/>
      <c r="J45" s="1041"/>
      <c r="K45" s="1041"/>
      <c r="L45" s="1041"/>
      <c r="M45" s="1041"/>
      <c r="N45" s="1041"/>
      <c r="O45" s="1042"/>
    </row>
    <row r="46" spans="2:17">
      <c r="B46" s="96"/>
      <c r="C46" s="106"/>
      <c r="D46" s="106"/>
      <c r="E46" s="106"/>
      <c r="F46" s="106"/>
      <c r="G46" s="1040"/>
      <c r="H46" s="1041"/>
      <c r="I46" s="1041"/>
      <c r="J46" s="1041"/>
      <c r="K46" s="1041"/>
      <c r="L46" s="1041"/>
      <c r="M46" s="1041"/>
      <c r="N46" s="1041"/>
      <c r="O46" s="1042"/>
    </row>
    <row r="47" spans="2:17">
      <c r="B47" s="96"/>
      <c r="C47" s="106"/>
      <c r="D47" s="106"/>
      <c r="E47" s="106"/>
      <c r="F47" s="106"/>
      <c r="G47" s="1043"/>
      <c r="H47" s="1044"/>
      <c r="I47" s="1044"/>
      <c r="J47" s="1044"/>
      <c r="K47" s="1044"/>
      <c r="L47" s="1044"/>
      <c r="M47" s="1044"/>
      <c r="N47" s="1044"/>
      <c r="O47" s="1045"/>
    </row>
    <row r="48" spans="2:17">
      <c r="B48" s="96"/>
      <c r="C48" s="106"/>
      <c r="D48" s="106"/>
      <c r="E48" s="106"/>
      <c r="F48" s="106"/>
      <c r="G48" s="106"/>
      <c r="H48" s="290"/>
      <c r="I48" s="290"/>
      <c r="J48" s="290"/>
    </row>
    <row r="49" spans="1:17">
      <c r="B49" s="96"/>
      <c r="C49" s="106"/>
      <c r="D49" s="106"/>
      <c r="E49" s="106"/>
      <c r="F49" s="106"/>
      <c r="G49" s="280" t="s">
        <v>521</v>
      </c>
    </row>
    <row r="50" spans="1:17">
      <c r="B50" s="96"/>
      <c r="C50" s="106"/>
      <c r="D50" s="106"/>
      <c r="E50" s="106"/>
      <c r="F50" s="106"/>
      <c r="G50" s="1046"/>
      <c r="H50" s="1047"/>
      <c r="I50" s="1047"/>
      <c r="J50" s="1048"/>
      <c r="K50" s="291" t="s">
        <v>504</v>
      </c>
      <c r="L50" s="291" t="s">
        <v>505</v>
      </c>
      <c r="M50" s="291" t="s">
        <v>128</v>
      </c>
      <c r="N50" s="291" t="s">
        <v>185</v>
      </c>
      <c r="O50" s="291" t="s">
        <v>506</v>
      </c>
    </row>
    <row r="51" spans="1:17">
      <c r="B51" s="96"/>
      <c r="C51" s="106"/>
      <c r="D51" s="106"/>
      <c r="E51" s="106"/>
      <c r="F51" s="106"/>
      <c r="G51" s="1049" t="s">
        <v>522</v>
      </c>
      <c r="H51" s="1050"/>
      <c r="I51" s="1055" t="s">
        <v>523</v>
      </c>
      <c r="J51" s="1055"/>
      <c r="K51" s="1057"/>
      <c r="L51" s="1057"/>
      <c r="M51" s="1057"/>
      <c r="N51" s="1057"/>
      <c r="O51" s="1057"/>
    </row>
    <row r="52" spans="1:17">
      <c r="B52" s="96"/>
      <c r="C52" s="106"/>
      <c r="D52" s="106"/>
      <c r="E52" s="106"/>
      <c r="F52" s="106"/>
      <c r="G52" s="1051"/>
      <c r="H52" s="1052"/>
      <c r="I52" s="1056"/>
      <c r="J52" s="1056"/>
      <c r="K52" s="1058"/>
      <c r="L52" s="1058"/>
      <c r="M52" s="1058"/>
      <c r="N52" s="1058"/>
      <c r="O52" s="1058"/>
    </row>
    <row r="53" spans="1:17">
      <c r="A53" s="292"/>
      <c r="B53" s="96"/>
      <c r="C53" s="106"/>
      <c r="D53" s="106"/>
      <c r="E53" s="106"/>
      <c r="F53" s="106"/>
      <c r="G53" s="1051"/>
      <c r="H53" s="1052"/>
      <c r="I53" s="1059" t="s">
        <v>524</v>
      </c>
      <c r="J53" s="1059"/>
      <c r="K53" s="1060"/>
      <c r="L53" s="1060"/>
      <c r="M53" s="1060"/>
      <c r="N53" s="1060"/>
      <c r="O53" s="1060"/>
    </row>
    <row r="54" spans="1:17">
      <c r="A54" s="292"/>
      <c r="B54" s="96"/>
      <c r="C54" s="106"/>
      <c r="D54" s="106"/>
      <c r="E54" s="106"/>
      <c r="F54" s="106"/>
      <c r="G54" s="1053"/>
      <c r="H54" s="1054"/>
      <c r="I54" s="1059"/>
      <c r="J54" s="1059"/>
      <c r="K54" s="1061"/>
      <c r="L54" s="1061"/>
      <c r="M54" s="1061"/>
      <c r="N54" s="1061"/>
      <c r="O54" s="1061"/>
    </row>
    <row r="55" spans="1:17">
      <c r="A55" s="292"/>
      <c r="B55" s="96"/>
      <c r="C55" s="106"/>
      <c r="D55" s="106"/>
      <c r="E55" s="106"/>
      <c r="F55" s="106"/>
      <c r="G55" s="1062" t="s">
        <v>525</v>
      </c>
      <c r="H55" s="1063"/>
      <c r="I55" s="1059" t="s">
        <v>523</v>
      </c>
      <c r="J55" s="1059"/>
      <c r="K55" s="1057"/>
      <c r="L55" s="1057"/>
      <c r="M55" s="1057"/>
      <c r="N55" s="1057"/>
      <c r="O55" s="1057"/>
    </row>
    <row r="56" spans="1:17">
      <c r="A56" s="292"/>
      <c r="B56" s="96"/>
      <c r="C56" s="106"/>
      <c r="D56" s="106"/>
      <c r="E56" s="106"/>
      <c r="F56" s="106"/>
      <c r="G56" s="1064"/>
      <c r="H56" s="1065"/>
      <c r="I56" s="1059"/>
      <c r="J56" s="1059"/>
      <c r="K56" s="1058"/>
      <c r="L56" s="1058"/>
      <c r="M56" s="1058"/>
      <c r="N56" s="1058"/>
      <c r="O56" s="1058"/>
    </row>
    <row r="57" spans="1:17" s="292" customFormat="1">
      <c r="B57" s="293"/>
      <c r="C57" s="289"/>
      <c r="D57" s="289"/>
      <c r="E57" s="289"/>
      <c r="F57" s="289"/>
      <c r="G57" s="1064"/>
      <c r="H57" s="1065"/>
      <c r="I57" s="1068" t="s">
        <v>526</v>
      </c>
      <c r="J57" s="1068"/>
      <c r="K57" s="1060"/>
      <c r="L57" s="1060"/>
      <c r="M57" s="1060"/>
      <c r="N57" s="1060"/>
      <c r="O57" s="1060"/>
      <c r="P57" s="294"/>
      <c r="Q57" s="293"/>
    </row>
    <row r="58" spans="1:17" s="292" customFormat="1">
      <c r="A58" s="280"/>
      <c r="B58" s="293"/>
      <c r="C58" s="289"/>
      <c r="D58" s="289"/>
      <c r="E58" s="289"/>
      <c r="F58" s="289"/>
      <c r="G58" s="1066"/>
      <c r="H58" s="1067"/>
      <c r="I58" s="1068"/>
      <c r="J58" s="1068"/>
      <c r="K58" s="1061"/>
      <c r="L58" s="1061"/>
      <c r="M58" s="1061"/>
      <c r="N58" s="1061"/>
      <c r="O58" s="1061"/>
      <c r="P58" s="294"/>
      <c r="Q58" s="293"/>
    </row>
    <row r="59" spans="1:17" s="292" customFormat="1">
      <c r="A59" s="280"/>
      <c r="B59" s="293"/>
      <c r="C59" s="289"/>
      <c r="D59" s="289"/>
      <c r="E59" s="289"/>
      <c r="F59" s="289"/>
      <c r="G59" s="289"/>
      <c r="H59" s="289"/>
      <c r="I59" s="289"/>
      <c r="J59" s="289"/>
      <c r="K59" s="295"/>
      <c r="L59" s="295"/>
      <c r="M59" s="295"/>
      <c r="N59" s="295"/>
      <c r="O59" s="295"/>
      <c r="P59" s="294"/>
      <c r="Q59" s="293"/>
    </row>
    <row r="60" spans="1:17" s="292" customFormat="1">
      <c r="A60" s="280"/>
      <c r="B60" s="293"/>
      <c r="C60" s="289"/>
      <c r="D60" s="289"/>
      <c r="E60" s="289"/>
      <c r="F60" s="289"/>
      <c r="G60" s="289"/>
      <c r="H60" s="289"/>
      <c r="I60" s="289"/>
      <c r="J60" s="289"/>
      <c r="K60" s="295"/>
      <c r="L60" s="295"/>
      <c r="M60" s="295"/>
      <c r="N60" s="295"/>
      <c r="O60" s="295"/>
      <c r="P60" s="294"/>
      <c r="Q60" s="293"/>
    </row>
    <row r="61" spans="1:17" s="292" customFormat="1">
      <c r="A61" s="280"/>
      <c r="B61" s="296"/>
      <c r="C61" s="297"/>
      <c r="D61" s="297"/>
      <c r="E61" s="297"/>
      <c r="F61" s="297"/>
      <c r="G61" s="297"/>
      <c r="H61" s="297"/>
      <c r="I61" s="297"/>
      <c r="J61" s="297"/>
      <c r="K61" s="297"/>
      <c r="L61" s="297"/>
      <c r="M61" s="298"/>
      <c r="N61" s="298"/>
      <c r="O61" s="298"/>
      <c r="P61" s="299"/>
      <c r="Q61" s="293"/>
    </row>
    <row r="62" spans="1:17">
      <c r="B62" s="287"/>
      <c r="C62" s="287"/>
      <c r="D62" s="287"/>
      <c r="E62" s="287"/>
      <c r="F62" s="287"/>
      <c r="G62" s="287"/>
      <c r="H62" s="287"/>
      <c r="I62" s="287"/>
      <c r="J62" s="287"/>
      <c r="K62" s="287"/>
      <c r="L62" s="287"/>
      <c r="M62" s="287"/>
      <c r="N62" s="287"/>
      <c r="O62" s="287"/>
      <c r="P62" s="287"/>
      <c r="Q62" s="106"/>
    </row>
    <row r="63" spans="1:17" ht="17.25">
      <c r="B63" s="104" t="s">
        <v>527</v>
      </c>
      <c r="C63" s="106"/>
      <c r="D63" s="106"/>
      <c r="E63" s="106"/>
      <c r="F63" s="106"/>
      <c r="G63" s="106"/>
      <c r="H63" s="106"/>
      <c r="I63" s="106"/>
      <c r="J63" s="106"/>
      <c r="K63" s="106"/>
      <c r="L63" s="106"/>
      <c r="M63" s="106"/>
      <c r="N63" s="106"/>
      <c r="O63" s="106"/>
    </row>
    <row r="64" spans="1:17">
      <c r="B64" s="96"/>
      <c r="C64" s="106"/>
      <c r="D64" s="106"/>
      <c r="E64" s="106"/>
      <c r="F64" s="106"/>
      <c r="G64" s="288" t="s">
        <v>520</v>
      </c>
      <c r="I64" s="289"/>
      <c r="J64" s="289"/>
      <c r="K64" s="289"/>
      <c r="L64" s="106"/>
      <c r="M64" s="106"/>
      <c r="N64" s="106"/>
      <c r="O64" s="106"/>
    </row>
    <row r="65" spans="2:30">
      <c r="B65" s="96"/>
      <c r="C65" s="106"/>
      <c r="D65" s="106"/>
      <c r="E65" s="106"/>
      <c r="F65" s="106"/>
      <c r="G65" s="1069" t="s">
        <v>530</v>
      </c>
      <c r="H65" s="1038"/>
      <c r="I65" s="1038"/>
      <c r="J65" s="1038"/>
      <c r="K65" s="1038"/>
      <c r="L65" s="1038"/>
      <c r="M65" s="1038"/>
      <c r="N65" s="1038"/>
      <c r="O65" s="1039"/>
    </row>
    <row r="66" spans="2:30">
      <c r="B66" s="96"/>
      <c r="C66" s="106"/>
      <c r="D66" s="106"/>
      <c r="E66" s="106"/>
      <c r="F66" s="106"/>
      <c r="G66" s="1040"/>
      <c r="H66" s="1041"/>
      <c r="I66" s="1041"/>
      <c r="J66" s="1041"/>
      <c r="K66" s="1041"/>
      <c r="L66" s="1041"/>
      <c r="M66" s="1041"/>
      <c r="N66" s="1041"/>
      <c r="O66" s="1042"/>
    </row>
    <row r="67" spans="2:30">
      <c r="B67" s="96"/>
      <c r="C67" s="106"/>
      <c r="D67" s="106"/>
      <c r="E67" s="106"/>
      <c r="F67" s="106"/>
      <c r="G67" s="1040"/>
      <c r="H67" s="1041"/>
      <c r="I67" s="1041"/>
      <c r="J67" s="1041"/>
      <c r="K67" s="1041"/>
      <c r="L67" s="1041"/>
      <c r="M67" s="1041"/>
      <c r="N67" s="1041"/>
      <c r="O67" s="1042"/>
    </row>
    <row r="68" spans="2:30">
      <c r="B68" s="96"/>
      <c r="C68" s="106"/>
      <c r="D68" s="106"/>
      <c r="E68" s="106"/>
      <c r="F68" s="106"/>
      <c r="G68" s="1040"/>
      <c r="H68" s="1041"/>
      <c r="I68" s="1041"/>
      <c r="J68" s="1041"/>
      <c r="K68" s="1041"/>
      <c r="L68" s="1041"/>
      <c r="M68" s="1041"/>
      <c r="N68" s="1041"/>
      <c r="O68" s="1042"/>
    </row>
    <row r="69" spans="2:30">
      <c r="B69" s="96"/>
      <c r="C69" s="106"/>
      <c r="D69" s="106"/>
      <c r="E69" s="106"/>
      <c r="F69" s="106"/>
      <c r="G69" s="1043"/>
      <c r="H69" s="1044"/>
      <c r="I69" s="1044"/>
      <c r="J69" s="1044"/>
      <c r="K69" s="1044"/>
      <c r="L69" s="1044"/>
      <c r="M69" s="1044"/>
      <c r="N69" s="1044"/>
      <c r="O69" s="1045"/>
    </row>
    <row r="70" spans="2:30">
      <c r="B70" s="96"/>
      <c r="C70" s="106"/>
      <c r="D70" s="106"/>
      <c r="E70" s="106"/>
      <c r="F70" s="106"/>
      <c r="G70" s="106"/>
      <c r="H70" s="300"/>
      <c r="I70" s="300"/>
      <c r="J70" s="301"/>
      <c r="K70" s="301"/>
      <c r="L70" s="302"/>
      <c r="M70" s="301"/>
      <c r="N70" s="302"/>
      <c r="O70" s="303"/>
    </row>
    <row r="71" spans="2:30">
      <c r="B71" s="96"/>
      <c r="C71" s="106"/>
      <c r="D71" s="106"/>
      <c r="E71" s="106"/>
      <c r="F71" s="106"/>
      <c r="G71" s="304" t="s">
        <v>528</v>
      </c>
      <c r="I71" s="305"/>
      <c r="J71" s="301"/>
      <c r="K71" s="301"/>
      <c r="L71" s="302"/>
      <c r="M71" s="301"/>
      <c r="N71" s="302"/>
      <c r="O71" s="303"/>
    </row>
    <row r="72" spans="2:30">
      <c r="B72" s="96"/>
      <c r="C72" s="106"/>
      <c r="D72" s="106"/>
      <c r="E72" s="106"/>
      <c r="F72" s="106"/>
      <c r="G72" s="1046"/>
      <c r="H72" s="1047"/>
      <c r="I72" s="1047"/>
      <c r="J72" s="1048"/>
      <c r="K72" s="291" t="s">
        <v>504</v>
      </c>
      <c r="L72" s="291" t="s">
        <v>505</v>
      </c>
      <c r="M72" s="291" t="s">
        <v>128</v>
      </c>
      <c r="N72" s="291" t="s">
        <v>185</v>
      </c>
      <c r="O72" s="291" t="s">
        <v>506</v>
      </c>
    </row>
    <row r="73" spans="2:30">
      <c r="B73" s="96"/>
      <c r="C73" s="106"/>
      <c r="D73" s="106"/>
      <c r="E73" s="106"/>
      <c r="F73" s="106"/>
      <c r="G73" s="1049" t="s">
        <v>522</v>
      </c>
      <c r="H73" s="1050"/>
      <c r="I73" s="1055" t="s">
        <v>523</v>
      </c>
      <c r="J73" s="1055"/>
      <c r="K73" s="1070">
        <v>109.2</v>
      </c>
      <c r="L73" s="1070">
        <v>96.8</v>
      </c>
      <c r="M73" s="1058">
        <v>87.2</v>
      </c>
      <c r="N73" s="1058">
        <v>78.7</v>
      </c>
      <c r="O73" s="1058">
        <v>66.8</v>
      </c>
      <c r="S73" s="280">
        <v>9.9</v>
      </c>
    </row>
    <row r="74" spans="2:30">
      <c r="B74" s="96"/>
      <c r="C74" s="106"/>
      <c r="D74" s="106"/>
      <c r="E74" s="106"/>
      <c r="F74" s="106"/>
      <c r="G74" s="1051"/>
      <c r="H74" s="1052"/>
      <c r="I74" s="1056"/>
      <c r="J74" s="1056"/>
      <c r="K74" s="1070"/>
      <c r="L74" s="1070"/>
      <c r="M74" s="1058"/>
      <c r="N74" s="1058"/>
      <c r="O74" s="1058"/>
    </row>
    <row r="75" spans="2:30">
      <c r="B75" s="96"/>
      <c r="C75" s="106"/>
      <c r="D75" s="106"/>
      <c r="E75" s="106"/>
      <c r="F75" s="106"/>
      <c r="G75" s="1051"/>
      <c r="H75" s="1052"/>
      <c r="I75" s="1059" t="s">
        <v>529</v>
      </c>
      <c r="J75" s="1059"/>
      <c r="K75" s="1071">
        <v>14.8</v>
      </c>
      <c r="L75" s="1071">
        <v>14.2</v>
      </c>
      <c r="M75" s="1071">
        <v>13.4</v>
      </c>
      <c r="N75" s="1071">
        <v>12</v>
      </c>
      <c r="O75" s="1071">
        <v>10.7</v>
      </c>
      <c r="U75" s="280">
        <v>81.2</v>
      </c>
      <c r="W75" s="280">
        <v>87.2</v>
      </c>
      <c r="Y75" s="280">
        <v>99.8</v>
      </c>
      <c r="AA75" s="280">
        <v>109.5</v>
      </c>
      <c r="AC75" s="280">
        <v>115.2</v>
      </c>
    </row>
    <row r="76" spans="2:30">
      <c r="B76" s="96"/>
      <c r="C76" s="106"/>
      <c r="D76" s="106"/>
      <c r="E76" s="106"/>
      <c r="F76" s="106"/>
      <c r="G76" s="1053"/>
      <c r="H76" s="1054"/>
      <c r="I76" s="1059"/>
      <c r="J76" s="1059"/>
      <c r="K76" s="1061"/>
      <c r="L76" s="1061"/>
      <c r="M76" s="1061"/>
      <c r="N76" s="1061"/>
      <c r="O76" s="1061"/>
    </row>
    <row r="77" spans="2:30">
      <c r="B77" s="96"/>
      <c r="C77" s="106"/>
      <c r="D77" s="106"/>
      <c r="E77" s="106"/>
      <c r="F77" s="106"/>
      <c r="G77" s="1062" t="s">
        <v>525</v>
      </c>
      <c r="H77" s="1063"/>
      <c r="I77" s="1059" t="s">
        <v>523</v>
      </c>
      <c r="J77" s="1059"/>
      <c r="K77" s="1070">
        <v>69.2</v>
      </c>
      <c r="L77" s="1070">
        <v>58.2</v>
      </c>
      <c r="M77" s="1058">
        <v>50.3</v>
      </c>
      <c r="N77" s="1058">
        <v>45.9</v>
      </c>
      <c r="O77" s="1058">
        <v>33.6</v>
      </c>
      <c r="R77" s="280">
        <v>12.3</v>
      </c>
      <c r="T77" s="280">
        <v>11.1</v>
      </c>
    </row>
    <row r="78" spans="2:30">
      <c r="B78" s="96"/>
      <c r="C78" s="106"/>
      <c r="D78" s="106"/>
      <c r="E78" s="106"/>
      <c r="F78" s="106"/>
      <c r="G78" s="1064"/>
      <c r="H78" s="1065"/>
      <c r="I78" s="1059"/>
      <c r="J78" s="1059"/>
      <c r="K78" s="1070"/>
      <c r="L78" s="1070"/>
      <c r="M78" s="1058"/>
      <c r="N78" s="1058"/>
      <c r="O78" s="1058"/>
    </row>
    <row r="79" spans="2:30">
      <c r="B79" s="96"/>
      <c r="C79" s="106"/>
      <c r="D79" s="106"/>
      <c r="E79" s="106"/>
      <c r="F79" s="106"/>
      <c r="G79" s="1064"/>
      <c r="H79" s="1065"/>
      <c r="I79" s="1072" t="s">
        <v>529</v>
      </c>
      <c r="J79" s="1068"/>
      <c r="K79" s="1073">
        <v>11.1</v>
      </c>
      <c r="L79" s="1073">
        <v>10.3</v>
      </c>
      <c r="M79" s="1073">
        <v>9.6</v>
      </c>
      <c r="N79" s="1073">
        <v>8.8000000000000007</v>
      </c>
      <c r="O79" s="1073">
        <v>7</v>
      </c>
      <c r="V79" s="280">
        <v>53.5</v>
      </c>
      <c r="X79" s="280">
        <v>48.2</v>
      </c>
      <c r="Z79" s="280">
        <v>34.200000000000003</v>
      </c>
      <c r="AB79" s="280">
        <v>30.3</v>
      </c>
      <c r="AD79" s="280">
        <v>28.9</v>
      </c>
    </row>
    <row r="80" spans="2:30">
      <c r="B80" s="96"/>
      <c r="C80" s="106"/>
      <c r="D80" s="106"/>
      <c r="E80" s="106"/>
      <c r="F80" s="106"/>
      <c r="G80" s="1066"/>
      <c r="H80" s="1067"/>
      <c r="I80" s="1068"/>
      <c r="J80" s="1068"/>
      <c r="K80" s="1073"/>
      <c r="L80" s="1073"/>
      <c r="M80" s="1073"/>
      <c r="N80" s="1073"/>
      <c r="O80" s="1073"/>
    </row>
    <row r="81" spans="2:17">
      <c r="B81" s="96"/>
      <c r="C81" s="106"/>
      <c r="D81" s="106"/>
      <c r="E81" s="106"/>
      <c r="F81" s="106"/>
      <c r="G81" s="106"/>
      <c r="H81" s="106"/>
      <c r="I81" s="106"/>
      <c r="J81" s="106"/>
      <c r="K81" s="306"/>
      <c r="L81" s="106"/>
      <c r="M81" s="106"/>
      <c r="N81" s="106"/>
      <c r="O81" s="106"/>
    </row>
    <row r="82" spans="2:17" ht="17.25">
      <c r="B82" s="96"/>
      <c r="C82" s="106"/>
      <c r="D82" s="106"/>
      <c r="E82" s="106"/>
      <c r="F82" s="106"/>
      <c r="G82" s="106"/>
      <c r="H82" s="106"/>
      <c r="I82" s="106"/>
      <c r="J82" s="106"/>
      <c r="K82" s="307"/>
      <c r="L82" s="307"/>
      <c r="M82" s="307"/>
      <c r="N82" s="307"/>
      <c r="O82" s="307"/>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308"/>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7"/>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2017-04-07T07:46:22Z</cp:lastPrinted>
  <dcterms:created xsi:type="dcterms:W3CDTF">2017-01-25T04:15:13Z</dcterms:created>
  <dcterms:modified xsi:type="dcterms:W3CDTF">2017-05-10T13:19:35Z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vt:lpwstr>
    </vt:vector>
  </property>
  <property fmtid="{DCFEDD21-7773-49B2-8022-6FC58DB5260B}" pid="3" name="LastSavedVersion">
    <vt:lpwstr>2.1.1.0</vt:lpwstr>
  </property>
  <property fmtid="{DCFEDD21-7773-49B2-8022-6FC58DB5260B}" pid="4" name="LastSavedDate">
    <vt:filetime>2017-02-24T02:03:16Z</vt:filetime>
  </property>
</Properties>
</file>