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'地区計，福岡地区'!$A$1:$O$33</definedName>
    <definedName name="_xlnm.Print_Area" localSheetId="1">'筑後地区'!$A$1:$O$30</definedName>
    <definedName name="_xlnm.Print_Area" localSheetId="2">'筑豊地区'!$A$1:$O$29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<sst xmlns="http://schemas.openxmlformats.org/spreadsheetml/2006/main" count="235" uniqueCount="151">
  <si>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</si>
  <si>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</si>
  <si>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</si>
  <si>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</si>
  <si>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</si>
  <si>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</si>
  <si>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</si>
  <si>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</si>
  <si>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</si>
  <si>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</si>
  <si>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</si>
  <si>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</si>
  <si>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</si>
  <si>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</si>
  <si>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津屋崎町</t>
  </si>
  <si>
    <t xml:space="preserve"> 二丈町</t>
  </si>
  <si>
    <t xml:space="preserve"> 志摩町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</si>
  <si>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</si>
  <si>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</si>
  <si>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</si>
  <si>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</si>
  <si>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</si>
  <si>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</si>
  <si>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</si>
  <si>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</si>
  <si>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</si>
  <si>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</si>
  <si>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</si>
  <si>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</si>
  <si>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</si>
  <si>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</si>
  <si>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</si>
  <si>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浮羽町</t>
  </si>
  <si>
    <t xml:space="preserve"> 大刀洗町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</si>
  <si>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</si>
  <si>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</si>
  <si>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</si>
  <si>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</si>
  <si>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</si>
  <si>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</si>
  <si>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</si>
  <si>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</si>
  <si>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</si>
  <si>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</si>
  <si>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</si>
  <si>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</si>
  <si>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</si>
  <si>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</si>
  <si>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</si>
  <si>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</si>
  <si>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</si>
  <si>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</si>
  <si>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</si>
  <si>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</si>
  <si>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</si>
  <si>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</si>
  <si>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</si>
  <si>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</si>
  <si>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</si>
  <si>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</si>
  <si>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</si>
  <si>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</si>
  <si>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</si>
  <si>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</si>
  <si>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</si>
  <si>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</si>
  <si>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</si>
  <si>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</si>
  <si>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</si>
  <si>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</si>
  <si>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</si>
  <si>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</si>
  <si>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</si>
  <si>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頴田町</t>
  </si>
  <si>
    <t xml:space="preserve"> 添田町</t>
  </si>
  <si>
    <t xml:space="preserve"> 金田町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</si>
  <si>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</si>
  <si>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</si>
  <si>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</si>
  <si>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</si>
  <si>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</si>
  <si>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</si>
  <si>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</si>
  <si>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</si>
  <si>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</si>
  <si>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</si>
  <si>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</si>
  <si>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</si>
  <si>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</si>
  <si>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</si>
  <si>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</si>
  <si>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</si>
  <si>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香春町</t>
  </si>
  <si>
    <t xml:space="preserve"> 赤池町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</si>
  <si>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</si>
  <si>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</si>
  <si>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</si>
  <si>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</si>
  <si>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</si>
  <si>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</si>
  <si>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</si>
  <si>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</si>
  <si>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</si>
  <si>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</si>
  <si>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</si>
  <si>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</si>
  <si>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</si>
  <si>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</si>
  <si>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</si>
  <si>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</si>
  <si>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</si>
  <si>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</si>
  <si>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</si>
  <si>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</si>
  <si>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</si>
  <si>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</si>
  <si>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</si>
  <si>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</si>
  <si>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</si>
  <si>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</si>
  <si>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</si>
  <si>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</si>
  <si>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</si>
  <si>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</si>
  <si>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</si>
  <si>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</si>
  <si>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</si>
  <si>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</si>
  <si>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</si>
  <si>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</si>
  <si>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</si>
  <si>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</si>
  <si>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</si>
  <si>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</si>
  <si>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</si>
  <si>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</si>
  <si>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</si>
  <si>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</si>
  <si>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</si>
  <si>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</si>
  <si>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</si>
  <si>
    <t>-</t>
  </si>
  <si>
    <t>大牟田市</t>
  </si>
  <si>
    <t xml:space="preserve"> 宗像市</t>
  </si>
  <si>
    <t>宇美町</t>
  </si>
  <si>
    <t xml:space="preserve"> 福間町</t>
  </si>
  <si>
    <t>稲築町</t>
  </si>
  <si>
    <t>庄内町</t>
  </si>
  <si>
    <t>糸田町</t>
  </si>
  <si>
    <t>方城町</t>
  </si>
  <si>
    <t xml:space="preserve"> 遠賀町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</si>
</sst>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2" xfId="0" applyNumberFormat="1" applyFont="1" applyFill="1" applyBorder="1" applyAlignment="1" applyProtection="1" quotePrefix="1">
      <alignment vertical="center"/>
      <protection/>
    </xf>
    <xf numFmtId="0" fontId="8" fillId="0" borderId="3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0" fontId="8" fillId="0" borderId="5" xfId="0" applyNumberFormat="1" applyFont="1" applyFill="1" applyBorder="1" applyAlignment="1" applyProtection="1" quotePrefix="1">
      <alignment vertical="center"/>
      <protection/>
    </xf>
    <xf numFmtId="0" fontId="8" fillId="0" borderId="6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 quotePrefix="1">
      <alignment/>
      <protection/>
    </xf>
    <xf numFmtId="0" fontId="10" fillId="0" borderId="1" xfId="0" applyNumberFormat="1" applyFont="1" applyFill="1" applyBorder="1" applyAlignment="1" applyProtection="1" quotePrefix="1">
      <alignment/>
      <protection/>
    </xf>
    <xf numFmtId="0" fontId="11" fillId="0" borderId="10" xfId="0" applyFont="1" applyBorder="1" applyAlignment="1">
      <alignment/>
    </xf>
    <xf numFmtId="0" fontId="10" fillId="0" borderId="4" xfId="0" applyNumberFormat="1" applyFont="1" applyFill="1" applyBorder="1" applyAlignment="1" applyProtection="1" quotePrefix="1">
      <alignment/>
      <protection/>
    </xf>
    <xf numFmtId="176" fontId="11" fillId="0" borderId="10" xfId="0" applyNumberFormat="1" applyFont="1" applyBorder="1" applyAlignment="1">
      <alignment/>
    </xf>
    <xf numFmtId="0" fontId="10" fillId="0" borderId="11" xfId="0" applyNumberFormat="1" applyFont="1" applyFill="1" applyBorder="1" applyAlignment="1" applyProtection="1" quotePrefix="1">
      <alignment/>
      <protection/>
    </xf>
    <xf numFmtId="0" fontId="10" fillId="0" borderId="2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12" xfId="0" applyNumberFormat="1" applyFont="1" applyFill="1" applyBorder="1" applyAlignment="1" applyProtection="1" quotePrefix="1">
      <alignment horizontal="right" vertical="center"/>
      <protection/>
    </xf>
    <xf numFmtId="176" fontId="8" fillId="0" borderId="13" xfId="0" applyNumberFormat="1" applyFont="1" applyFill="1" applyBorder="1" applyAlignment="1" applyProtection="1" quotePrefix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5" xfId="0" applyNumberFormat="1" applyFont="1" applyFill="1" applyBorder="1" applyAlignment="1" applyProtection="1" quotePrefix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 quotePrefix="1">
      <alignment horizontal="right" vertical="center"/>
      <protection/>
    </xf>
    <xf numFmtId="176" fontId="8" fillId="0" borderId="17" xfId="0" applyNumberFormat="1" applyFont="1" applyFill="1" applyBorder="1" applyAlignment="1" applyProtection="1" quotePrefix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18" xfId="0" applyNumberFormat="1" applyFont="1" applyFill="1" applyBorder="1" applyAlignment="1" applyProtection="1">
      <alignment horizontal="center" vertical="center"/>
      <protection/>
    </xf>
    <xf numFmtId="0" fontId="10" fillId="2" borderId="19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10" fillId="3" borderId="19" xfId="0" applyNumberFormat="1" applyFont="1" applyFill="1" applyBorder="1" applyAlignment="1" applyProtection="1">
      <alignment horizontal="center" vertical="center"/>
      <protection/>
    </xf>
    <xf numFmtId="0" fontId="8" fillId="3" borderId="20" xfId="0" applyNumberFormat="1" applyFont="1" applyFill="1" applyBorder="1" applyAlignment="1" applyProtection="1">
      <alignment horizontal="center" vertical="center"/>
      <protection/>
    </xf>
    <xf numFmtId="0" fontId="8" fillId="3" borderId="21" xfId="0" applyNumberFormat="1" applyFont="1" applyFill="1" applyBorder="1" applyAlignment="1" applyProtection="1" quotePrefix="1">
      <alignment vertical="center"/>
      <protection/>
    </xf>
    <xf numFmtId="0" fontId="10" fillId="3" borderId="22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0" fontId="8" fillId="3" borderId="18" xfId="0" applyNumberFormat="1" applyFont="1" applyFill="1" applyBorder="1" applyAlignment="1" applyProtection="1">
      <alignment horizontal="center" vertical="center"/>
      <protection/>
    </xf>
    <xf numFmtId="0" fontId="8" fillId="3" borderId="19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 quotePrefix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176" fontId="8" fillId="0" borderId="3" xfId="0" applyNumberFormat="1" applyFont="1" applyFill="1" applyBorder="1" applyAlignment="1" applyProtection="1">
      <alignment horizontal="right" vertical="center"/>
      <protection/>
    </xf>
    <xf numFmtId="176" fontId="8" fillId="0" borderId="3" xfId="0" applyNumberFormat="1" applyFont="1" applyFill="1" applyBorder="1" applyAlignment="1" applyProtection="1" quotePrefix="1">
      <alignment horizontal="right" vertical="center"/>
      <protection/>
    </xf>
    <xf numFmtId="176" fontId="8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176" fontId="11" fillId="0" borderId="14" xfId="0" applyNumberFormat="1" applyFont="1" applyFill="1" applyBorder="1" applyAlignment="1" applyProtection="1" quotePrefix="1">
      <alignment vertical="center"/>
      <protection/>
    </xf>
    <xf numFmtId="176" fontId="11" fillId="0" borderId="24" xfId="0" applyNumberFormat="1" applyFont="1" applyFill="1" applyBorder="1" applyAlignment="1" applyProtection="1" quotePrefix="1">
      <alignment vertical="center"/>
      <protection/>
    </xf>
    <xf numFmtId="176" fontId="11" fillId="0" borderId="25" xfId="0" applyNumberFormat="1" applyFont="1" applyFill="1" applyBorder="1" applyAlignment="1" applyProtection="1" quotePrefix="1">
      <alignment vertical="center"/>
      <protection/>
    </xf>
    <xf numFmtId="176" fontId="11" fillId="0" borderId="26" xfId="0" applyNumberFormat="1" applyFont="1" applyFill="1" applyBorder="1" applyAlignment="1" applyProtection="1" quotePrefix="1">
      <alignment vertical="center"/>
      <protection/>
    </xf>
    <xf numFmtId="176" fontId="11" fillId="0" borderId="27" xfId="0" applyNumberFormat="1" applyFont="1" applyFill="1" applyBorder="1" applyAlignment="1" applyProtection="1" quotePrefix="1">
      <alignment vertical="center"/>
      <protection/>
    </xf>
    <xf numFmtId="176" fontId="11" fillId="0" borderId="28" xfId="0" applyNumberFormat="1" applyFont="1" applyFill="1" applyBorder="1" applyAlignment="1" applyProtection="1" quotePrefix="1">
      <alignment vertical="center"/>
      <protection/>
    </xf>
    <xf numFmtId="176" fontId="11" fillId="0" borderId="29" xfId="0" applyNumberFormat="1" applyFont="1" applyFill="1" applyBorder="1" applyAlignment="1" applyProtection="1" quotePrefix="1">
      <alignment vertical="center"/>
      <protection/>
    </xf>
    <xf numFmtId="176" fontId="11" fillId="0" borderId="30" xfId="0" applyNumberFormat="1" applyFont="1" applyFill="1" applyBorder="1" applyAlignment="1" applyProtection="1" quotePrefix="1">
      <alignment vertical="center"/>
      <protection/>
    </xf>
    <xf numFmtId="176" fontId="11" fillId="0" borderId="12" xfId="0" applyNumberFormat="1" applyFont="1" applyFill="1" applyBorder="1" applyAlignment="1" applyProtection="1" quotePrefix="1">
      <alignment horizontal="right" vertical="center"/>
      <protection/>
    </xf>
    <xf numFmtId="176" fontId="11" fillId="0" borderId="13" xfId="0" applyNumberFormat="1" applyFont="1" applyFill="1" applyBorder="1" applyAlignment="1" applyProtection="1" quotePrefix="1">
      <alignment horizontal="right" vertical="center"/>
      <protection/>
    </xf>
    <xf numFmtId="3" fontId="11" fillId="0" borderId="24" xfId="0" applyNumberFormat="1" applyFont="1" applyFill="1" applyBorder="1" applyAlignment="1" applyProtection="1" quotePrefix="1">
      <alignment vertical="center"/>
      <protection/>
    </xf>
    <xf numFmtId="176" fontId="11" fillId="0" borderId="13" xfId="0" applyNumberFormat="1" applyFont="1" applyFill="1" applyBorder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176" fontId="11" fillId="0" borderId="31" xfId="0" applyNumberFormat="1" applyFont="1" applyFill="1" applyBorder="1" applyAlignment="1" applyProtection="1" quotePrefix="1">
      <alignment horizontal="right" vertical="center"/>
      <protection/>
    </xf>
    <xf numFmtId="176" fontId="11" fillId="0" borderId="32" xfId="0" applyNumberFormat="1" applyFont="1" applyFill="1" applyBorder="1" applyAlignment="1" applyProtection="1" quotePrefix="1">
      <alignment horizontal="right" vertical="center"/>
      <protection/>
    </xf>
    <xf numFmtId="3" fontId="11" fillId="0" borderId="33" xfId="0" applyNumberFormat="1" applyFont="1" applyFill="1" applyBorder="1" applyAlignment="1" applyProtection="1" quotePrefix="1">
      <alignment vertical="center"/>
      <protection/>
    </xf>
    <xf numFmtId="176" fontId="11" fillId="0" borderId="22" xfId="0" applyNumberFormat="1" applyFont="1" applyFill="1" applyBorder="1" applyAlignment="1" applyProtection="1" quotePrefix="1">
      <alignment vertical="center"/>
      <protection/>
    </xf>
    <xf numFmtId="176" fontId="11" fillId="0" borderId="19" xfId="0" applyNumberFormat="1" applyFont="1" applyFill="1" applyBorder="1" applyAlignment="1" applyProtection="1" quotePrefix="1">
      <alignment vertical="center"/>
      <protection/>
    </xf>
    <xf numFmtId="3" fontId="11" fillId="0" borderId="20" xfId="0" applyNumberFormat="1" applyFont="1" applyFill="1" applyBorder="1" applyAlignment="1" applyProtection="1" quotePrefix="1">
      <alignment vertical="center"/>
      <protection/>
    </xf>
    <xf numFmtId="176" fontId="11" fillId="0" borderId="13" xfId="0" applyNumberFormat="1" applyFont="1" applyFill="1" applyBorder="1" applyAlignment="1" applyProtection="1" quotePrefix="1">
      <alignment vertical="center"/>
      <protection/>
    </xf>
    <xf numFmtId="176" fontId="11" fillId="0" borderId="14" xfId="0" applyNumberFormat="1" applyFont="1" applyFill="1" applyBorder="1" applyAlignment="1" applyProtection="1">
      <alignment horizontal="right" vertical="center"/>
      <protection/>
    </xf>
    <xf numFmtId="176" fontId="11" fillId="0" borderId="13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176" fontId="11" fillId="0" borderId="34" xfId="0" applyNumberFormat="1" applyFont="1" applyFill="1" applyBorder="1" applyAlignment="1" applyProtection="1" quotePrefix="1">
      <alignment vertical="center"/>
      <protection/>
    </xf>
    <xf numFmtId="176" fontId="11" fillId="0" borderId="17" xfId="0" applyNumberFormat="1" applyFont="1" applyFill="1" applyBorder="1" applyAlignment="1" applyProtection="1" quotePrefix="1">
      <alignment vertical="center"/>
      <protection/>
    </xf>
    <xf numFmtId="176" fontId="11" fillId="0" borderId="18" xfId="0" applyNumberFormat="1" applyFont="1" applyFill="1" applyBorder="1" applyAlignment="1" applyProtection="1" quotePrefix="1">
      <alignment vertical="center"/>
      <protection/>
    </xf>
    <xf numFmtId="176" fontId="11" fillId="0" borderId="20" xfId="0" applyNumberFormat="1" applyFont="1" applyFill="1" applyBorder="1" applyAlignment="1" applyProtection="1" quotePrefix="1">
      <alignment vertical="center"/>
      <protection/>
    </xf>
    <xf numFmtId="176" fontId="11" fillId="0" borderId="14" xfId="0" applyNumberFormat="1" applyFont="1" applyFill="1" applyBorder="1" applyAlignment="1" applyProtection="1">
      <alignment horizontal="right"/>
      <protection/>
    </xf>
    <xf numFmtId="176" fontId="11" fillId="0" borderId="13" xfId="0" applyNumberFormat="1" applyFont="1" applyFill="1" applyBorder="1" applyAlignment="1" applyProtection="1">
      <alignment horizontal="right"/>
      <protection/>
    </xf>
    <xf numFmtId="176" fontId="11" fillId="0" borderId="35" xfId="0" applyNumberFormat="1" applyFont="1" applyFill="1" applyBorder="1" applyAlignment="1" applyProtection="1" quotePrefix="1">
      <alignment/>
      <protection/>
    </xf>
    <xf numFmtId="176" fontId="11" fillId="0" borderId="36" xfId="0" applyNumberFormat="1" applyFont="1" applyFill="1" applyBorder="1" applyAlignment="1" applyProtection="1" quotePrefix="1">
      <alignment/>
      <protection/>
    </xf>
    <xf numFmtId="176" fontId="11" fillId="0" borderId="10" xfId="0" applyNumberFormat="1" applyFont="1" applyFill="1" applyBorder="1" applyAlignment="1" applyProtection="1" quotePrefix="1">
      <alignment/>
      <protection/>
    </xf>
    <xf numFmtId="176" fontId="11" fillId="0" borderId="10" xfId="0" applyNumberFormat="1" applyFont="1" applyFill="1" applyBorder="1" applyAlignment="1" applyProtection="1">
      <alignment/>
      <protection/>
    </xf>
    <xf numFmtId="176" fontId="11" fillId="0" borderId="25" xfId="0" applyNumberFormat="1" applyFont="1" applyFill="1" applyBorder="1" applyAlignment="1" applyProtection="1" quotePrefix="1">
      <alignment/>
      <protection/>
    </xf>
    <xf numFmtId="176" fontId="11" fillId="0" borderId="36" xfId="0" applyNumberFormat="1" applyFont="1" applyFill="1" applyBorder="1" applyAlignment="1" applyProtection="1">
      <alignment/>
      <protection/>
    </xf>
    <xf numFmtId="176" fontId="11" fillId="0" borderId="10" xfId="0" applyNumberFormat="1" applyFont="1" applyFill="1" applyBorder="1" applyAlignment="1" applyProtection="1">
      <alignment horizontal="right"/>
      <protection/>
    </xf>
    <xf numFmtId="0" fontId="0" fillId="0" borderId="37" xfId="0" applyFont="1" applyBorder="1" applyAlignment="1">
      <alignment/>
    </xf>
    <xf numFmtId="0" fontId="0" fillId="0" borderId="10" xfId="0" applyFont="1" applyBorder="1" applyAlignment="1">
      <alignment/>
    </xf>
    <xf numFmtId="176" fontId="11" fillId="0" borderId="34" xfId="0" applyNumberFormat="1" applyFont="1" applyFill="1" applyBorder="1" applyAlignment="1" applyProtection="1" quotePrefix="1">
      <alignment/>
      <protection/>
    </xf>
    <xf numFmtId="176" fontId="11" fillId="0" borderId="17" xfId="0" applyNumberFormat="1" applyFont="1" applyFill="1" applyBorder="1" applyAlignment="1" applyProtection="1" quotePrefix="1">
      <alignment/>
      <protection/>
    </xf>
    <xf numFmtId="176" fontId="11" fillId="0" borderId="29" xfId="0" applyNumberFormat="1" applyFont="1" applyFill="1" applyBorder="1" applyAlignment="1" applyProtection="1" quotePrefix="1">
      <alignment/>
      <protection/>
    </xf>
    <xf numFmtId="176" fontId="11" fillId="0" borderId="22" xfId="0" applyNumberFormat="1" applyFont="1" applyFill="1" applyBorder="1" applyAlignment="1" applyProtection="1" quotePrefix="1">
      <alignment/>
      <protection/>
    </xf>
    <xf numFmtId="176" fontId="11" fillId="0" borderId="19" xfId="0" applyNumberFormat="1" applyFont="1" applyFill="1" applyBorder="1" applyAlignment="1" applyProtection="1" quotePrefix="1">
      <alignment/>
      <protection/>
    </xf>
    <xf numFmtId="176" fontId="11" fillId="0" borderId="20" xfId="0" applyNumberFormat="1" applyFont="1" applyFill="1" applyBorder="1" applyAlignment="1" applyProtection="1" quotePrefix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Normal="200" zoomScaleSheetLayoutView="100" workbookViewId="0" topLeftCell="A1">
      <selection activeCell="B1" sqref="B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28" t="s">
        <v>110</v>
      </c>
    </row>
    <row r="2" spans="1:15" ht="13.5" customHeight="1">
      <c r="A2" s="3" t="s">
        <v>103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9" t="s">
        <v>45</v>
      </c>
      <c r="O2" s="59"/>
    </row>
    <row r="3" spans="1:16" ht="18" customHeight="1">
      <c r="A3" s="1"/>
      <c r="B3" s="39" t="s">
        <v>104</v>
      </c>
      <c r="C3" s="40" t="s">
        <v>46</v>
      </c>
      <c r="D3" s="41" t="s">
        <v>47</v>
      </c>
      <c r="E3" s="41" t="s">
        <v>48</v>
      </c>
      <c r="F3" s="41" t="s">
        <v>49</v>
      </c>
      <c r="G3" s="41" t="s">
        <v>50</v>
      </c>
      <c r="H3" s="41" t="s">
        <v>51</v>
      </c>
      <c r="I3" s="41" t="s">
        <v>52</v>
      </c>
      <c r="J3" s="41" t="s">
        <v>53</v>
      </c>
      <c r="K3" s="41" t="s">
        <v>54</v>
      </c>
      <c r="L3" s="41" t="s">
        <v>55</v>
      </c>
      <c r="M3" s="41" t="s">
        <v>56</v>
      </c>
      <c r="N3" s="41" t="s">
        <v>57</v>
      </c>
      <c r="O3" s="42" t="s">
        <v>58</v>
      </c>
      <c r="P3" s="1"/>
    </row>
    <row r="4" spans="1:18" ht="15" customHeight="1">
      <c r="A4" s="1"/>
      <c r="B4" s="7" t="s">
        <v>105</v>
      </c>
      <c r="C4" s="60">
        <f>SUM(C32)</f>
        <v>7117</v>
      </c>
      <c r="D4" s="60">
        <f aca="true" t="shared" si="0" ref="D4:N4">SUM(D32)</f>
        <v>1466</v>
      </c>
      <c r="E4" s="60">
        <f t="shared" si="0"/>
        <v>1655</v>
      </c>
      <c r="F4" s="60">
        <f t="shared" si="0"/>
        <v>1944</v>
      </c>
      <c r="G4" s="60">
        <f t="shared" si="0"/>
        <v>1819</v>
      </c>
      <c r="H4" s="60">
        <f t="shared" si="0"/>
        <v>1447</v>
      </c>
      <c r="I4" s="60">
        <f t="shared" si="0"/>
        <v>1680</v>
      </c>
      <c r="J4" s="60">
        <f t="shared" si="0"/>
        <v>1864</v>
      </c>
      <c r="K4" s="60">
        <f t="shared" si="0"/>
        <v>1746</v>
      </c>
      <c r="L4" s="60">
        <f t="shared" si="0"/>
        <v>2188</v>
      </c>
      <c r="M4" s="60">
        <f t="shared" si="0"/>
        <v>2167</v>
      </c>
      <c r="N4" s="60">
        <f t="shared" si="0"/>
        <v>1359</v>
      </c>
      <c r="O4" s="61">
        <f>O32</f>
        <v>42801</v>
      </c>
      <c r="P4" s="1"/>
      <c r="R4" s="8"/>
    </row>
    <row r="5" spans="1:18" ht="15" customHeight="1">
      <c r="A5" s="1"/>
      <c r="B5" s="7" t="s">
        <v>106</v>
      </c>
      <c r="C5" s="60">
        <f>'筑後地区'!C30</f>
        <v>1354</v>
      </c>
      <c r="D5" s="60">
        <f>'筑後地区'!D30</f>
        <v>975</v>
      </c>
      <c r="E5" s="60">
        <f>'筑後地区'!E30</f>
        <v>1416</v>
      </c>
      <c r="F5" s="60">
        <f>'筑後地区'!F30</f>
        <v>1815</v>
      </c>
      <c r="G5" s="60">
        <f>'筑後地区'!G30</f>
        <v>1899</v>
      </c>
      <c r="H5" s="60">
        <f>'筑後地区'!H30</f>
        <v>1162</v>
      </c>
      <c r="I5" s="60">
        <f>'筑後地区'!I30</f>
        <v>1790</v>
      </c>
      <c r="J5" s="60">
        <f>'筑後地区'!J30</f>
        <v>2259</v>
      </c>
      <c r="K5" s="60">
        <f>'筑後地区'!K30</f>
        <v>1560</v>
      </c>
      <c r="L5" s="60">
        <f>'筑後地区'!L30</f>
        <v>1979</v>
      </c>
      <c r="M5" s="60">
        <f>'筑後地区'!M30</f>
        <v>2123</v>
      </c>
      <c r="N5" s="60">
        <f>'筑後地区'!N30</f>
        <v>903</v>
      </c>
      <c r="O5" s="60">
        <f>'筑後地区'!O30</f>
        <v>19235</v>
      </c>
      <c r="P5" s="1"/>
      <c r="R5" s="8"/>
    </row>
    <row r="6" spans="1:18" ht="15" customHeight="1">
      <c r="A6" s="1"/>
      <c r="B6" s="7" t="s">
        <v>107</v>
      </c>
      <c r="C6" s="60">
        <f>SUM('筑豊地区'!C28)</f>
        <v>510</v>
      </c>
      <c r="D6" s="60">
        <f>SUM('筑豊地区'!D28)</f>
        <v>360</v>
      </c>
      <c r="E6" s="60">
        <f>SUM('筑豊地区'!E28)</f>
        <v>762</v>
      </c>
      <c r="F6" s="60">
        <f>SUM('筑豊地区'!F28)</f>
        <v>986</v>
      </c>
      <c r="G6" s="60">
        <f>SUM('筑豊地区'!G28)</f>
        <v>755</v>
      </c>
      <c r="H6" s="60">
        <f>SUM('筑豊地区'!H28)</f>
        <v>439</v>
      </c>
      <c r="I6" s="60">
        <f>SUM('筑豊地区'!I28)</f>
        <v>739</v>
      </c>
      <c r="J6" s="60">
        <f>SUM('筑豊地区'!J28)</f>
        <v>769</v>
      </c>
      <c r="K6" s="60">
        <f>SUM('筑豊地区'!K28)</f>
        <v>525</v>
      </c>
      <c r="L6" s="60">
        <f>SUM('筑豊地区'!L28)</f>
        <v>752</v>
      </c>
      <c r="M6" s="60">
        <f>SUM('筑豊地区'!M28)</f>
        <v>742</v>
      </c>
      <c r="N6" s="60">
        <f>SUM('筑豊地区'!N28)</f>
        <v>453</v>
      </c>
      <c r="O6" s="62">
        <f>SUM('筑豊地区'!O28)</f>
        <v>7792</v>
      </c>
      <c r="P6" s="1"/>
      <c r="R6" s="8"/>
    </row>
    <row r="7" spans="1:18" ht="15" customHeight="1">
      <c r="A7" s="1"/>
      <c r="B7" s="7" t="s">
        <v>0</v>
      </c>
      <c r="C7" s="60">
        <f>'北九州地区'!C21</f>
        <v>519</v>
      </c>
      <c r="D7" s="60">
        <f>'北九州地区'!D21</f>
        <v>463</v>
      </c>
      <c r="E7" s="60">
        <f>'北九州地区'!E21</f>
        <v>519</v>
      </c>
      <c r="F7" s="60">
        <f>'北九州地区'!F21</f>
        <v>576</v>
      </c>
      <c r="G7" s="60">
        <f>'北九州地区'!G21</f>
        <v>642</v>
      </c>
      <c r="H7" s="60">
        <f>'北九州地区'!H21</f>
        <v>457</v>
      </c>
      <c r="I7" s="60">
        <f>'北九州地区'!I21</f>
        <v>555</v>
      </c>
      <c r="J7" s="60">
        <f>'北九州地区'!J21</f>
        <v>870</v>
      </c>
      <c r="K7" s="60">
        <f>'北九州地区'!K21</f>
        <v>490</v>
      </c>
      <c r="L7" s="60">
        <f>'北九州地区'!L21</f>
        <v>880</v>
      </c>
      <c r="M7" s="60">
        <f>'北九州地区'!M21</f>
        <v>705</v>
      </c>
      <c r="N7" s="60">
        <f>'北九州地区'!N21</f>
        <v>415</v>
      </c>
      <c r="O7" s="60">
        <f>'北九州地区'!O21</f>
        <v>24247</v>
      </c>
      <c r="P7" s="1"/>
      <c r="R7" s="8"/>
    </row>
    <row r="8" spans="1:18" ht="19.5" customHeight="1">
      <c r="A8" s="1"/>
      <c r="B8" s="9" t="s">
        <v>1</v>
      </c>
      <c r="C8" s="63">
        <f>SUM(C4:C7)</f>
        <v>9500</v>
      </c>
      <c r="D8" s="64">
        <f aca="true" t="shared" si="1" ref="D8:N8">SUM(D4:D7)</f>
        <v>3264</v>
      </c>
      <c r="E8" s="64">
        <f t="shared" si="1"/>
        <v>4352</v>
      </c>
      <c r="F8" s="64">
        <f t="shared" si="1"/>
        <v>5321</v>
      </c>
      <c r="G8" s="64">
        <f t="shared" si="1"/>
        <v>5115</v>
      </c>
      <c r="H8" s="64">
        <f t="shared" si="1"/>
        <v>3505</v>
      </c>
      <c r="I8" s="64">
        <f t="shared" si="1"/>
        <v>4764</v>
      </c>
      <c r="J8" s="64">
        <f t="shared" si="1"/>
        <v>5762</v>
      </c>
      <c r="K8" s="64">
        <f t="shared" si="1"/>
        <v>4321</v>
      </c>
      <c r="L8" s="64">
        <f t="shared" si="1"/>
        <v>5799</v>
      </c>
      <c r="M8" s="64">
        <f t="shared" si="1"/>
        <v>5737</v>
      </c>
      <c r="N8" s="64">
        <f t="shared" si="1"/>
        <v>3130</v>
      </c>
      <c r="O8" s="65">
        <f>SUM(O4:O7)</f>
        <v>94075</v>
      </c>
      <c r="P8" s="1"/>
      <c r="R8" s="8"/>
    </row>
    <row r="10" spans="2:15" ht="15.75" customHeight="1">
      <c r="B10" s="29" t="s">
        <v>108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9" t="s">
        <v>45</v>
      </c>
      <c r="O10" s="59"/>
    </row>
    <row r="11" spans="1:16" ht="15.75" customHeight="1">
      <c r="A11" s="1"/>
      <c r="B11" s="45" t="s">
        <v>59</v>
      </c>
      <c r="C11" s="46" t="s">
        <v>46</v>
      </c>
      <c r="D11" s="43" t="s">
        <v>47</v>
      </c>
      <c r="E11" s="43" t="s">
        <v>48</v>
      </c>
      <c r="F11" s="43" t="s">
        <v>49</v>
      </c>
      <c r="G11" s="43" t="s">
        <v>50</v>
      </c>
      <c r="H11" s="43" t="s">
        <v>51</v>
      </c>
      <c r="I11" s="43" t="s">
        <v>52</v>
      </c>
      <c r="J11" s="43" t="s">
        <v>53</v>
      </c>
      <c r="K11" s="43" t="s">
        <v>54</v>
      </c>
      <c r="L11" s="43" t="s">
        <v>55</v>
      </c>
      <c r="M11" s="43" t="s">
        <v>56</v>
      </c>
      <c r="N11" s="43" t="s">
        <v>57</v>
      </c>
      <c r="O11" s="44" t="s">
        <v>58</v>
      </c>
      <c r="P11" s="1"/>
    </row>
    <row r="12" spans="1:18" ht="17.25" customHeight="1">
      <c r="A12" s="1"/>
      <c r="B12" s="10" t="s">
        <v>101</v>
      </c>
      <c r="C12" s="52" t="s">
        <v>141</v>
      </c>
      <c r="D12" s="54" t="s">
        <v>141</v>
      </c>
      <c r="E12" s="54" t="s">
        <v>141</v>
      </c>
      <c r="F12" s="54" t="s">
        <v>141</v>
      </c>
      <c r="G12" s="54" t="s">
        <v>141</v>
      </c>
      <c r="H12" s="54" t="s">
        <v>141</v>
      </c>
      <c r="I12" s="54" t="s">
        <v>141</v>
      </c>
      <c r="J12" s="54" t="s">
        <v>141</v>
      </c>
      <c r="K12" s="54" t="s">
        <v>141</v>
      </c>
      <c r="L12" s="54" t="s">
        <v>141</v>
      </c>
      <c r="M12" s="54" t="s">
        <v>141</v>
      </c>
      <c r="N12" s="54" t="s">
        <v>141</v>
      </c>
      <c r="O12" s="61">
        <v>16349</v>
      </c>
      <c r="P12" s="1"/>
      <c r="R12" s="8"/>
    </row>
    <row r="13" spans="1:18" ht="17.25" customHeight="1">
      <c r="A13" s="1"/>
      <c r="B13" s="10" t="s">
        <v>102</v>
      </c>
      <c r="C13" s="53">
        <v>86</v>
      </c>
      <c r="D13" s="31">
        <v>77</v>
      </c>
      <c r="E13" s="31">
        <v>111</v>
      </c>
      <c r="F13" s="31">
        <v>157</v>
      </c>
      <c r="G13" s="31">
        <v>146</v>
      </c>
      <c r="H13" s="31">
        <v>99</v>
      </c>
      <c r="I13" s="31">
        <v>118</v>
      </c>
      <c r="J13" s="31">
        <v>132</v>
      </c>
      <c r="K13" s="31">
        <v>124</v>
      </c>
      <c r="L13" s="31">
        <v>130</v>
      </c>
      <c r="M13" s="31">
        <v>190</v>
      </c>
      <c r="N13" s="31">
        <v>96</v>
      </c>
      <c r="O13" s="61">
        <f aca="true" t="shared" si="2" ref="O13:O30">SUM(C13:N13)</f>
        <v>1466</v>
      </c>
      <c r="P13" s="1"/>
      <c r="R13" s="8"/>
    </row>
    <row r="14" spans="1:18" ht="17.25" customHeight="1">
      <c r="A14" s="1"/>
      <c r="B14" s="10" t="s">
        <v>2</v>
      </c>
      <c r="C14" s="30">
        <v>21</v>
      </c>
      <c r="D14" s="31">
        <v>21</v>
      </c>
      <c r="E14" s="31">
        <v>40</v>
      </c>
      <c r="F14" s="31">
        <v>48</v>
      </c>
      <c r="G14" s="31">
        <v>78</v>
      </c>
      <c r="H14" s="31">
        <v>35</v>
      </c>
      <c r="I14" s="31">
        <v>44</v>
      </c>
      <c r="J14" s="31">
        <v>167</v>
      </c>
      <c r="K14" s="31">
        <v>46</v>
      </c>
      <c r="L14" s="31">
        <v>34</v>
      </c>
      <c r="M14" s="31">
        <v>34</v>
      </c>
      <c r="N14" s="31">
        <v>26</v>
      </c>
      <c r="O14" s="61">
        <f t="shared" si="2"/>
        <v>594</v>
      </c>
      <c r="P14" s="1"/>
      <c r="R14" s="8"/>
    </row>
    <row r="15" spans="1:18" ht="17.25" customHeight="1">
      <c r="A15" s="1"/>
      <c r="B15" s="11" t="s">
        <v>3</v>
      </c>
      <c r="C15" s="32">
        <v>8</v>
      </c>
      <c r="D15" s="33">
        <v>12</v>
      </c>
      <c r="E15" s="31">
        <v>18</v>
      </c>
      <c r="F15" s="31">
        <v>46</v>
      </c>
      <c r="G15" s="31">
        <v>32</v>
      </c>
      <c r="H15" s="31">
        <v>23</v>
      </c>
      <c r="I15" s="31">
        <v>18</v>
      </c>
      <c r="J15" s="31">
        <v>24</v>
      </c>
      <c r="K15" s="31">
        <v>72</v>
      </c>
      <c r="L15" s="31">
        <v>50</v>
      </c>
      <c r="M15" s="31">
        <v>38</v>
      </c>
      <c r="N15" s="34">
        <v>17</v>
      </c>
      <c r="O15" s="61">
        <f t="shared" si="2"/>
        <v>358</v>
      </c>
      <c r="P15" s="1"/>
      <c r="R15" s="8"/>
    </row>
    <row r="16" spans="1:18" ht="17.25" customHeight="1">
      <c r="A16" s="1"/>
      <c r="B16" s="56" t="s">
        <v>143</v>
      </c>
      <c r="C16" s="30">
        <v>1096</v>
      </c>
      <c r="D16" s="31">
        <v>336</v>
      </c>
      <c r="E16" s="31">
        <v>335</v>
      </c>
      <c r="F16" s="31">
        <v>418</v>
      </c>
      <c r="G16" s="31">
        <v>345</v>
      </c>
      <c r="H16" s="31">
        <v>334</v>
      </c>
      <c r="I16" s="31">
        <v>352</v>
      </c>
      <c r="J16" s="31">
        <v>369</v>
      </c>
      <c r="K16" s="31">
        <v>339</v>
      </c>
      <c r="L16" s="31">
        <v>718</v>
      </c>
      <c r="M16" s="31">
        <v>708</v>
      </c>
      <c r="N16" s="31">
        <v>326</v>
      </c>
      <c r="O16" s="61">
        <f t="shared" si="2"/>
        <v>5676</v>
      </c>
      <c r="P16" s="1"/>
      <c r="R16" s="8"/>
    </row>
    <row r="17" spans="1:18" ht="17.25" customHeight="1">
      <c r="A17" s="1"/>
      <c r="B17" s="10" t="s">
        <v>4</v>
      </c>
      <c r="C17" s="30">
        <v>3055</v>
      </c>
      <c r="D17" s="31">
        <v>370</v>
      </c>
      <c r="E17" s="31">
        <v>360</v>
      </c>
      <c r="F17" s="31">
        <v>263</v>
      </c>
      <c r="G17" s="31">
        <v>195</v>
      </c>
      <c r="H17" s="31">
        <v>161</v>
      </c>
      <c r="I17" s="31">
        <v>167</v>
      </c>
      <c r="J17" s="31">
        <v>134</v>
      </c>
      <c r="K17" s="31">
        <v>190</v>
      </c>
      <c r="L17" s="31">
        <v>228</v>
      </c>
      <c r="M17" s="31">
        <v>339</v>
      </c>
      <c r="N17" s="31">
        <v>209</v>
      </c>
      <c r="O17" s="61">
        <f t="shared" si="2"/>
        <v>5671</v>
      </c>
      <c r="P17" s="1"/>
      <c r="R17" s="8"/>
    </row>
    <row r="18" spans="1:18" ht="17.25" customHeight="1">
      <c r="A18" s="1"/>
      <c r="B18" s="10" t="s">
        <v>5</v>
      </c>
      <c r="C18" s="30">
        <v>47</v>
      </c>
      <c r="D18" s="31">
        <v>49</v>
      </c>
      <c r="E18" s="31">
        <v>50</v>
      </c>
      <c r="F18" s="31">
        <v>71</v>
      </c>
      <c r="G18" s="31">
        <v>71</v>
      </c>
      <c r="H18" s="31">
        <v>68</v>
      </c>
      <c r="I18" s="31">
        <v>119</v>
      </c>
      <c r="J18" s="31">
        <v>110</v>
      </c>
      <c r="K18" s="31">
        <v>63</v>
      </c>
      <c r="L18" s="31">
        <v>171</v>
      </c>
      <c r="M18" s="31">
        <v>84</v>
      </c>
      <c r="N18" s="31">
        <v>62</v>
      </c>
      <c r="O18" s="61">
        <f t="shared" si="2"/>
        <v>965</v>
      </c>
      <c r="P18" s="1"/>
      <c r="R18" s="8"/>
    </row>
    <row r="19" spans="1:18" ht="17.25" customHeight="1">
      <c r="A19" s="1"/>
      <c r="B19" s="10" t="s">
        <v>6</v>
      </c>
      <c r="C19" s="30">
        <v>32</v>
      </c>
      <c r="D19" s="31">
        <v>37</v>
      </c>
      <c r="E19" s="31">
        <v>41</v>
      </c>
      <c r="F19" s="31">
        <v>38</v>
      </c>
      <c r="G19" s="31">
        <v>40</v>
      </c>
      <c r="H19" s="31">
        <v>36</v>
      </c>
      <c r="I19" s="31">
        <v>39</v>
      </c>
      <c r="J19" s="31">
        <v>38</v>
      </c>
      <c r="K19" s="31">
        <v>38</v>
      </c>
      <c r="L19" s="31">
        <v>51</v>
      </c>
      <c r="M19" s="31">
        <v>91</v>
      </c>
      <c r="N19" s="31">
        <v>43</v>
      </c>
      <c r="O19" s="61">
        <f t="shared" si="2"/>
        <v>524</v>
      </c>
      <c r="P19" s="1"/>
      <c r="R19" s="8"/>
    </row>
    <row r="20" spans="1:18" ht="17.25" customHeight="1">
      <c r="A20" s="1"/>
      <c r="B20" s="10" t="s">
        <v>7</v>
      </c>
      <c r="C20" s="30">
        <v>12</v>
      </c>
      <c r="D20" s="31">
        <v>15</v>
      </c>
      <c r="E20" s="31">
        <v>22</v>
      </c>
      <c r="F20" s="31">
        <v>35</v>
      </c>
      <c r="G20" s="31">
        <v>36</v>
      </c>
      <c r="H20" s="31">
        <v>40</v>
      </c>
      <c r="I20" s="31">
        <v>46</v>
      </c>
      <c r="J20" s="31">
        <v>80</v>
      </c>
      <c r="K20" s="31">
        <v>33</v>
      </c>
      <c r="L20" s="31">
        <v>42</v>
      </c>
      <c r="M20" s="31">
        <v>42</v>
      </c>
      <c r="N20" s="31">
        <v>22</v>
      </c>
      <c r="O20" s="61">
        <f t="shared" si="2"/>
        <v>425</v>
      </c>
      <c r="P20" s="1"/>
      <c r="R20" s="8"/>
    </row>
    <row r="21" spans="1:18" ht="17.25" customHeight="1">
      <c r="A21" s="1"/>
      <c r="B21" s="10" t="s">
        <v>144</v>
      </c>
      <c r="C21" s="30">
        <v>174</v>
      </c>
      <c r="D21" s="31">
        <v>38</v>
      </c>
      <c r="E21" s="31">
        <v>38</v>
      </c>
      <c r="F21" s="31">
        <v>58</v>
      </c>
      <c r="G21" s="31">
        <v>52</v>
      </c>
      <c r="H21" s="31">
        <v>39</v>
      </c>
      <c r="I21" s="31">
        <v>37</v>
      </c>
      <c r="J21" s="31">
        <v>42</v>
      </c>
      <c r="K21" s="31">
        <v>45</v>
      </c>
      <c r="L21" s="31">
        <v>72</v>
      </c>
      <c r="M21" s="31">
        <v>64</v>
      </c>
      <c r="N21" s="31">
        <v>39</v>
      </c>
      <c r="O21" s="61">
        <f t="shared" si="2"/>
        <v>698</v>
      </c>
      <c r="P21" s="1"/>
      <c r="R21" s="8"/>
    </row>
    <row r="22" spans="1:18" ht="17.25" customHeight="1">
      <c r="A22" s="1"/>
      <c r="B22" s="10" t="s">
        <v>8</v>
      </c>
      <c r="C22" s="30">
        <v>128</v>
      </c>
      <c r="D22" s="31">
        <v>76</v>
      </c>
      <c r="E22" s="31">
        <v>135</v>
      </c>
      <c r="F22" s="33">
        <v>160</v>
      </c>
      <c r="G22" s="31">
        <v>176</v>
      </c>
      <c r="H22" s="31">
        <v>103</v>
      </c>
      <c r="I22" s="31">
        <v>142</v>
      </c>
      <c r="J22" s="31">
        <v>134</v>
      </c>
      <c r="K22" s="31">
        <v>135</v>
      </c>
      <c r="L22" s="31">
        <v>136</v>
      </c>
      <c r="M22" s="31">
        <v>135</v>
      </c>
      <c r="N22" s="31">
        <v>100</v>
      </c>
      <c r="O22" s="61">
        <f t="shared" si="2"/>
        <v>1560</v>
      </c>
      <c r="P22" s="1"/>
      <c r="R22" s="8"/>
    </row>
    <row r="23" spans="1:18" ht="17.25" customHeight="1">
      <c r="A23" s="1"/>
      <c r="B23" s="10" t="s">
        <v>9</v>
      </c>
      <c r="C23" s="35" t="s">
        <v>141</v>
      </c>
      <c r="D23" s="33" t="s">
        <v>141</v>
      </c>
      <c r="E23" s="33" t="s">
        <v>141</v>
      </c>
      <c r="F23" s="33" t="s">
        <v>141</v>
      </c>
      <c r="G23" s="33" t="s">
        <v>141</v>
      </c>
      <c r="H23" s="33" t="s">
        <v>141</v>
      </c>
      <c r="I23" s="38">
        <v>1</v>
      </c>
      <c r="J23" s="38">
        <v>1</v>
      </c>
      <c r="K23" s="38">
        <v>1</v>
      </c>
      <c r="L23" s="33" t="s">
        <v>141</v>
      </c>
      <c r="M23" s="33" t="s">
        <v>141</v>
      </c>
      <c r="N23" s="33" t="s">
        <v>141</v>
      </c>
      <c r="O23" s="61">
        <f t="shared" si="2"/>
        <v>3</v>
      </c>
      <c r="P23" s="1"/>
      <c r="R23" s="8"/>
    </row>
    <row r="24" spans="1:18" ht="17.25" customHeight="1">
      <c r="A24" s="1"/>
      <c r="B24" s="10" t="s">
        <v>10</v>
      </c>
      <c r="C24" s="30">
        <v>3</v>
      </c>
      <c r="D24" s="31">
        <v>5</v>
      </c>
      <c r="E24" s="31">
        <v>10</v>
      </c>
      <c r="F24" s="31">
        <v>16</v>
      </c>
      <c r="G24" s="31">
        <v>12</v>
      </c>
      <c r="H24" s="31">
        <v>7</v>
      </c>
      <c r="I24" s="31">
        <v>6</v>
      </c>
      <c r="J24" s="31">
        <v>7</v>
      </c>
      <c r="K24" s="31">
        <v>9</v>
      </c>
      <c r="L24" s="31">
        <v>8</v>
      </c>
      <c r="M24" s="31">
        <v>5</v>
      </c>
      <c r="N24" s="31">
        <v>2</v>
      </c>
      <c r="O24" s="61">
        <f t="shared" si="2"/>
        <v>90</v>
      </c>
      <c r="P24" s="1"/>
      <c r="R24" s="8"/>
    </row>
    <row r="25" spans="1:18" ht="17.25" customHeight="1">
      <c r="A25" s="1"/>
      <c r="B25" s="10" t="s">
        <v>11</v>
      </c>
      <c r="C25" s="30">
        <v>3</v>
      </c>
      <c r="D25" s="31">
        <v>3</v>
      </c>
      <c r="E25" s="31">
        <v>4</v>
      </c>
      <c r="F25" s="31">
        <v>6</v>
      </c>
      <c r="G25" s="31">
        <v>6</v>
      </c>
      <c r="H25" s="31">
        <v>4</v>
      </c>
      <c r="I25" s="31">
        <v>17</v>
      </c>
      <c r="J25" s="31">
        <v>12</v>
      </c>
      <c r="K25" s="31">
        <v>9</v>
      </c>
      <c r="L25" s="31">
        <v>11</v>
      </c>
      <c r="M25" s="31">
        <v>28</v>
      </c>
      <c r="N25" s="31">
        <v>5</v>
      </c>
      <c r="O25" s="61">
        <f t="shared" si="2"/>
        <v>108</v>
      </c>
      <c r="P25" s="1"/>
      <c r="R25" s="8"/>
    </row>
    <row r="26" spans="1:18" ht="17.25" customHeight="1">
      <c r="A26" s="1"/>
      <c r="B26" s="10" t="s">
        <v>12</v>
      </c>
      <c r="C26" s="30">
        <v>32</v>
      </c>
      <c r="D26" s="31">
        <v>24</v>
      </c>
      <c r="E26" s="31">
        <v>26</v>
      </c>
      <c r="F26" s="31">
        <v>35</v>
      </c>
      <c r="G26" s="31">
        <v>33</v>
      </c>
      <c r="H26" s="31">
        <v>31</v>
      </c>
      <c r="I26" s="31">
        <v>41</v>
      </c>
      <c r="J26" s="31">
        <v>41</v>
      </c>
      <c r="K26" s="31">
        <v>25</v>
      </c>
      <c r="L26" s="31">
        <v>24</v>
      </c>
      <c r="M26" s="31">
        <v>22</v>
      </c>
      <c r="N26" s="31">
        <v>25</v>
      </c>
      <c r="O26" s="61">
        <f>SUM(C26:N26)</f>
        <v>359</v>
      </c>
      <c r="P26" s="1"/>
      <c r="R26" s="8"/>
    </row>
    <row r="27" spans="1:18" ht="17.25" customHeight="1">
      <c r="A27" s="1"/>
      <c r="B27" s="10" t="s">
        <v>13</v>
      </c>
      <c r="C27" s="35">
        <v>9</v>
      </c>
      <c r="D27" s="33">
        <v>12</v>
      </c>
      <c r="E27" s="33">
        <v>24</v>
      </c>
      <c r="F27" s="31">
        <v>38</v>
      </c>
      <c r="G27" s="31">
        <v>33</v>
      </c>
      <c r="H27" s="31">
        <v>10</v>
      </c>
      <c r="I27" s="31">
        <v>23</v>
      </c>
      <c r="J27" s="31">
        <v>8</v>
      </c>
      <c r="K27" s="31">
        <v>10</v>
      </c>
      <c r="L27" s="31">
        <v>49</v>
      </c>
      <c r="M27" s="31">
        <v>16</v>
      </c>
      <c r="N27" s="31">
        <v>9</v>
      </c>
      <c r="O27" s="61">
        <f>SUM(C27:N27)</f>
        <v>241</v>
      </c>
      <c r="P27" s="1"/>
      <c r="R27" s="8"/>
    </row>
    <row r="28" spans="1:18" ht="17.25" customHeight="1">
      <c r="A28" s="1"/>
      <c r="B28" s="56" t="s">
        <v>145</v>
      </c>
      <c r="C28" s="30">
        <v>34</v>
      </c>
      <c r="D28" s="31">
        <v>37</v>
      </c>
      <c r="E28" s="31">
        <v>72</v>
      </c>
      <c r="F28" s="31">
        <v>56</v>
      </c>
      <c r="G28" s="31">
        <v>76</v>
      </c>
      <c r="H28" s="31">
        <v>77</v>
      </c>
      <c r="I28" s="31">
        <v>102</v>
      </c>
      <c r="J28" s="31">
        <v>187</v>
      </c>
      <c r="K28" s="31">
        <v>56</v>
      </c>
      <c r="L28" s="31">
        <v>105</v>
      </c>
      <c r="M28" s="31">
        <v>39</v>
      </c>
      <c r="N28" s="31">
        <v>24</v>
      </c>
      <c r="O28" s="61">
        <f t="shared" si="2"/>
        <v>865</v>
      </c>
      <c r="P28" s="1"/>
      <c r="R28" s="8"/>
    </row>
    <row r="29" spans="1:18" ht="17.25" customHeight="1">
      <c r="A29" s="1"/>
      <c r="B29" s="10" t="s">
        <v>14</v>
      </c>
      <c r="C29" s="30">
        <v>2148</v>
      </c>
      <c r="D29" s="31">
        <v>190</v>
      </c>
      <c r="E29" s="31">
        <v>191</v>
      </c>
      <c r="F29" s="31">
        <v>302</v>
      </c>
      <c r="G29" s="31">
        <v>208</v>
      </c>
      <c r="H29" s="31">
        <v>201</v>
      </c>
      <c r="I29" s="31">
        <v>178</v>
      </c>
      <c r="J29" s="31">
        <v>155</v>
      </c>
      <c r="K29" s="31">
        <v>345</v>
      </c>
      <c r="L29" s="31">
        <v>158</v>
      </c>
      <c r="M29" s="31">
        <v>126</v>
      </c>
      <c r="N29" s="31">
        <v>168</v>
      </c>
      <c r="O29" s="61">
        <f t="shared" si="2"/>
        <v>4370</v>
      </c>
      <c r="P29" s="1"/>
      <c r="R29" s="8"/>
    </row>
    <row r="30" spans="1:18" ht="17.25" customHeight="1">
      <c r="A30" s="1"/>
      <c r="B30" s="10" t="s">
        <v>15</v>
      </c>
      <c r="C30" s="30">
        <v>84</v>
      </c>
      <c r="D30" s="31">
        <v>91</v>
      </c>
      <c r="E30" s="31">
        <v>93</v>
      </c>
      <c r="F30" s="31">
        <v>92</v>
      </c>
      <c r="G30" s="31">
        <v>108</v>
      </c>
      <c r="H30" s="31">
        <v>90</v>
      </c>
      <c r="I30" s="31">
        <v>106</v>
      </c>
      <c r="J30" s="31">
        <v>99</v>
      </c>
      <c r="K30" s="31">
        <v>94</v>
      </c>
      <c r="L30" s="31">
        <v>103</v>
      </c>
      <c r="M30" s="31">
        <v>109</v>
      </c>
      <c r="N30" s="31">
        <v>95</v>
      </c>
      <c r="O30" s="61">
        <f t="shared" si="2"/>
        <v>1164</v>
      </c>
      <c r="P30" s="1"/>
      <c r="R30" s="8"/>
    </row>
    <row r="31" spans="1:18" ht="17.25" customHeight="1">
      <c r="A31" s="1"/>
      <c r="B31" s="12" t="s">
        <v>16</v>
      </c>
      <c r="C31" s="36">
        <v>145</v>
      </c>
      <c r="D31" s="37">
        <v>73</v>
      </c>
      <c r="E31" s="37">
        <v>85</v>
      </c>
      <c r="F31" s="37">
        <v>105</v>
      </c>
      <c r="G31" s="37">
        <v>172</v>
      </c>
      <c r="H31" s="37">
        <v>89</v>
      </c>
      <c r="I31" s="37">
        <v>124</v>
      </c>
      <c r="J31" s="37">
        <v>124</v>
      </c>
      <c r="K31" s="37">
        <v>112</v>
      </c>
      <c r="L31" s="37">
        <v>98</v>
      </c>
      <c r="M31" s="37">
        <v>97</v>
      </c>
      <c r="N31" s="37">
        <v>91</v>
      </c>
      <c r="O31" s="66">
        <f>SUM(C31:N31)</f>
        <v>1315</v>
      </c>
      <c r="P31" s="1"/>
      <c r="R31" s="8"/>
    </row>
    <row r="32" spans="1:18" ht="17.25" customHeight="1">
      <c r="A32" s="1"/>
      <c r="B32" s="13" t="s">
        <v>17</v>
      </c>
      <c r="C32" s="67">
        <f>SUM(C12:C31)</f>
        <v>7117</v>
      </c>
      <c r="D32" s="64">
        <f aca="true" t="shared" si="3" ref="D32:M32">SUM(D12:D31)</f>
        <v>1466</v>
      </c>
      <c r="E32" s="64">
        <f t="shared" si="3"/>
        <v>1655</v>
      </c>
      <c r="F32" s="64">
        <f t="shared" si="3"/>
        <v>1944</v>
      </c>
      <c r="G32" s="64">
        <f t="shared" si="3"/>
        <v>1819</v>
      </c>
      <c r="H32" s="64">
        <f t="shared" si="3"/>
        <v>1447</v>
      </c>
      <c r="I32" s="64">
        <f t="shared" si="3"/>
        <v>1680</v>
      </c>
      <c r="J32" s="64">
        <f t="shared" si="3"/>
        <v>1864</v>
      </c>
      <c r="K32" s="64">
        <f t="shared" si="3"/>
        <v>1746</v>
      </c>
      <c r="L32" s="64">
        <f t="shared" si="3"/>
        <v>2188</v>
      </c>
      <c r="M32" s="64">
        <f t="shared" si="3"/>
        <v>2167</v>
      </c>
      <c r="N32" s="64">
        <f>SUM(N12:N31)</f>
        <v>1359</v>
      </c>
      <c r="O32" s="65">
        <f>SUM(O12:O31)</f>
        <v>42801</v>
      </c>
      <c r="P32" s="1"/>
      <c r="R32" s="8"/>
    </row>
    <row r="33" ht="27" customHeight="1"/>
  </sheetData>
  <mergeCells count="2">
    <mergeCell ref="N2:O2"/>
    <mergeCell ref="N10:O10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pans="2:15" ht="16.5" customHeight="1">
      <c r="B1" s="29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111</v>
      </c>
      <c r="O1" s="59"/>
    </row>
    <row r="2" spans="1:15" ht="17.25" customHeight="1">
      <c r="A2" s="1"/>
      <c r="B2" s="45" t="s">
        <v>59</v>
      </c>
      <c r="C2" s="46" t="s">
        <v>112</v>
      </c>
      <c r="D2" s="43" t="s">
        <v>113</v>
      </c>
      <c r="E2" s="43" t="s">
        <v>114</v>
      </c>
      <c r="F2" s="43" t="s">
        <v>115</v>
      </c>
      <c r="G2" s="43" t="s">
        <v>116</v>
      </c>
      <c r="H2" s="43" t="s">
        <v>117</v>
      </c>
      <c r="I2" s="43" t="s">
        <v>118</v>
      </c>
      <c r="J2" s="43" t="s">
        <v>119</v>
      </c>
      <c r="K2" s="43" t="s">
        <v>120</v>
      </c>
      <c r="L2" s="43" t="s">
        <v>121</v>
      </c>
      <c r="M2" s="43" t="s">
        <v>122</v>
      </c>
      <c r="N2" s="43" t="s">
        <v>123</v>
      </c>
      <c r="O2" s="44" t="s">
        <v>124</v>
      </c>
    </row>
    <row r="3" spans="1:18" ht="15" customHeight="1">
      <c r="A3" s="1"/>
      <c r="B3" s="51" t="s">
        <v>142</v>
      </c>
      <c r="C3" s="68">
        <v>111</v>
      </c>
      <c r="D3" s="69">
        <v>128</v>
      </c>
      <c r="E3" s="69">
        <v>306</v>
      </c>
      <c r="F3" s="69">
        <v>195</v>
      </c>
      <c r="G3" s="69">
        <v>182</v>
      </c>
      <c r="H3" s="69">
        <v>138</v>
      </c>
      <c r="I3" s="69">
        <v>632</v>
      </c>
      <c r="J3" s="69">
        <v>182</v>
      </c>
      <c r="K3" s="69">
        <v>148</v>
      </c>
      <c r="L3" s="69">
        <v>205</v>
      </c>
      <c r="M3" s="69">
        <v>122</v>
      </c>
      <c r="N3" s="69">
        <v>104</v>
      </c>
      <c r="O3" s="70">
        <f aca="true" t="shared" si="0" ref="O3:O29">SUM(C3:N3)</f>
        <v>2453</v>
      </c>
      <c r="R3" s="14"/>
    </row>
    <row r="4" spans="1:18" ht="15" customHeight="1">
      <c r="A4" s="1"/>
      <c r="B4" s="7" t="s">
        <v>18</v>
      </c>
      <c r="C4" s="68">
        <v>624</v>
      </c>
      <c r="D4" s="69">
        <v>210</v>
      </c>
      <c r="E4" s="69">
        <v>255</v>
      </c>
      <c r="F4" s="69">
        <v>438</v>
      </c>
      <c r="G4" s="69">
        <v>360</v>
      </c>
      <c r="H4" s="69">
        <v>177</v>
      </c>
      <c r="I4" s="69">
        <v>205</v>
      </c>
      <c r="J4" s="69">
        <v>561</v>
      </c>
      <c r="K4" s="69">
        <v>327</v>
      </c>
      <c r="L4" s="69">
        <v>413</v>
      </c>
      <c r="M4" s="69">
        <v>663</v>
      </c>
      <c r="N4" s="69">
        <v>193</v>
      </c>
      <c r="O4" s="70">
        <f t="shared" si="0"/>
        <v>4426</v>
      </c>
      <c r="R4" s="14"/>
    </row>
    <row r="5" spans="1:18" ht="15" customHeight="1">
      <c r="A5" s="1"/>
      <c r="B5" s="7" t="s">
        <v>19</v>
      </c>
      <c r="C5" s="68">
        <v>73</v>
      </c>
      <c r="D5" s="69">
        <v>74</v>
      </c>
      <c r="E5" s="69">
        <v>125</v>
      </c>
      <c r="F5" s="69">
        <v>160</v>
      </c>
      <c r="G5" s="69">
        <v>112</v>
      </c>
      <c r="H5" s="69">
        <v>75</v>
      </c>
      <c r="I5" s="69">
        <v>97</v>
      </c>
      <c r="J5" s="69">
        <v>160</v>
      </c>
      <c r="K5" s="69">
        <v>85</v>
      </c>
      <c r="L5" s="69">
        <v>102</v>
      </c>
      <c r="M5" s="69">
        <v>156</v>
      </c>
      <c r="N5" s="69">
        <v>76</v>
      </c>
      <c r="O5" s="70">
        <f t="shared" si="0"/>
        <v>1295</v>
      </c>
      <c r="R5" s="14"/>
    </row>
    <row r="6" spans="1:18" ht="15" customHeight="1">
      <c r="A6" s="1"/>
      <c r="B6" s="7" t="s">
        <v>20</v>
      </c>
      <c r="C6" s="68">
        <v>34</v>
      </c>
      <c r="D6" s="69">
        <v>37</v>
      </c>
      <c r="E6" s="69">
        <v>99</v>
      </c>
      <c r="F6" s="69">
        <v>49</v>
      </c>
      <c r="G6" s="69">
        <v>49</v>
      </c>
      <c r="H6" s="69">
        <v>30</v>
      </c>
      <c r="I6" s="69">
        <v>35</v>
      </c>
      <c r="J6" s="69">
        <v>52</v>
      </c>
      <c r="K6" s="69">
        <v>73</v>
      </c>
      <c r="L6" s="69">
        <v>37</v>
      </c>
      <c r="M6" s="69">
        <v>43</v>
      </c>
      <c r="N6" s="69">
        <v>29</v>
      </c>
      <c r="O6" s="70">
        <f t="shared" si="0"/>
        <v>567</v>
      </c>
      <c r="R6" s="14"/>
    </row>
    <row r="7" spans="1:18" ht="15" customHeight="1">
      <c r="A7" s="1"/>
      <c r="B7" s="7" t="s">
        <v>21</v>
      </c>
      <c r="C7" s="68">
        <v>63</v>
      </c>
      <c r="D7" s="69">
        <v>36</v>
      </c>
      <c r="E7" s="69">
        <v>50</v>
      </c>
      <c r="F7" s="69">
        <v>38</v>
      </c>
      <c r="G7" s="69">
        <v>41</v>
      </c>
      <c r="H7" s="69">
        <v>43</v>
      </c>
      <c r="I7" s="69">
        <v>43</v>
      </c>
      <c r="J7" s="71">
        <v>146</v>
      </c>
      <c r="K7" s="69">
        <v>61</v>
      </c>
      <c r="L7" s="69">
        <v>29</v>
      </c>
      <c r="M7" s="69">
        <v>36</v>
      </c>
      <c r="N7" s="69">
        <v>36</v>
      </c>
      <c r="O7" s="70">
        <f t="shared" si="0"/>
        <v>622</v>
      </c>
      <c r="R7" s="14"/>
    </row>
    <row r="8" spans="1:18" ht="15" customHeight="1">
      <c r="A8" s="1"/>
      <c r="B8" s="7" t="s">
        <v>22</v>
      </c>
      <c r="C8" s="68">
        <v>95</v>
      </c>
      <c r="D8" s="69">
        <v>58</v>
      </c>
      <c r="E8" s="69">
        <v>28</v>
      </c>
      <c r="F8" s="69">
        <v>34</v>
      </c>
      <c r="G8" s="69">
        <v>21</v>
      </c>
      <c r="H8" s="69">
        <v>14</v>
      </c>
      <c r="I8" s="69">
        <v>32</v>
      </c>
      <c r="J8" s="69">
        <v>137</v>
      </c>
      <c r="K8" s="69">
        <v>6</v>
      </c>
      <c r="L8" s="69">
        <v>239</v>
      </c>
      <c r="M8" s="69">
        <v>35</v>
      </c>
      <c r="N8" s="69">
        <v>6</v>
      </c>
      <c r="O8" s="70">
        <f t="shared" si="0"/>
        <v>705</v>
      </c>
      <c r="R8" s="14"/>
    </row>
    <row r="9" spans="1:18" ht="15" customHeight="1">
      <c r="A9" s="1"/>
      <c r="B9" s="7" t="s">
        <v>23</v>
      </c>
      <c r="C9" s="68">
        <v>6</v>
      </c>
      <c r="D9" s="69">
        <v>5</v>
      </c>
      <c r="E9" s="69">
        <v>21</v>
      </c>
      <c r="F9" s="69">
        <v>24</v>
      </c>
      <c r="G9" s="69">
        <v>35</v>
      </c>
      <c r="H9" s="69">
        <v>11</v>
      </c>
      <c r="I9" s="69">
        <v>6</v>
      </c>
      <c r="J9" s="69">
        <v>231</v>
      </c>
      <c r="K9" s="69">
        <v>5</v>
      </c>
      <c r="L9" s="69">
        <v>7</v>
      </c>
      <c r="M9" s="69">
        <v>49</v>
      </c>
      <c r="N9" s="69">
        <v>7</v>
      </c>
      <c r="O9" s="70">
        <f t="shared" si="0"/>
        <v>407</v>
      </c>
      <c r="R9" s="14"/>
    </row>
    <row r="10" spans="1:18" ht="15" customHeight="1">
      <c r="A10" s="1"/>
      <c r="B10" s="7" t="s">
        <v>24</v>
      </c>
      <c r="C10" s="68">
        <v>37</v>
      </c>
      <c r="D10" s="69">
        <v>42</v>
      </c>
      <c r="E10" s="69">
        <v>103</v>
      </c>
      <c r="F10" s="69">
        <v>134</v>
      </c>
      <c r="G10" s="69">
        <v>127</v>
      </c>
      <c r="H10" s="69">
        <v>54</v>
      </c>
      <c r="I10" s="69">
        <v>60</v>
      </c>
      <c r="J10" s="69">
        <v>87</v>
      </c>
      <c r="K10" s="69">
        <v>74</v>
      </c>
      <c r="L10" s="69">
        <v>160</v>
      </c>
      <c r="M10" s="69">
        <v>170</v>
      </c>
      <c r="N10" s="69">
        <v>43</v>
      </c>
      <c r="O10" s="70">
        <f t="shared" si="0"/>
        <v>1091</v>
      </c>
      <c r="R10" s="14"/>
    </row>
    <row r="11" spans="1:18" ht="15" customHeight="1">
      <c r="A11" s="1"/>
      <c r="B11" s="7" t="s">
        <v>25</v>
      </c>
      <c r="C11" s="68">
        <v>91</v>
      </c>
      <c r="D11" s="69">
        <v>85</v>
      </c>
      <c r="E11" s="69">
        <v>89</v>
      </c>
      <c r="F11" s="69">
        <v>98</v>
      </c>
      <c r="G11" s="69">
        <v>135</v>
      </c>
      <c r="H11" s="69">
        <v>116</v>
      </c>
      <c r="I11" s="69">
        <v>78</v>
      </c>
      <c r="J11" s="69">
        <v>102</v>
      </c>
      <c r="K11" s="69">
        <v>198</v>
      </c>
      <c r="L11" s="69">
        <v>124</v>
      </c>
      <c r="M11" s="69">
        <v>134</v>
      </c>
      <c r="N11" s="69">
        <v>110</v>
      </c>
      <c r="O11" s="70">
        <f t="shared" si="0"/>
        <v>1360</v>
      </c>
      <c r="R11" s="14"/>
    </row>
    <row r="12" spans="1:18" ht="15" customHeight="1">
      <c r="A12" s="1"/>
      <c r="B12" s="7" t="s">
        <v>26</v>
      </c>
      <c r="C12" s="68">
        <v>17</v>
      </c>
      <c r="D12" s="69">
        <v>13</v>
      </c>
      <c r="E12" s="69">
        <v>15</v>
      </c>
      <c r="F12" s="69">
        <v>22</v>
      </c>
      <c r="G12" s="69">
        <v>52</v>
      </c>
      <c r="H12" s="69">
        <v>41</v>
      </c>
      <c r="I12" s="69">
        <v>35</v>
      </c>
      <c r="J12" s="69">
        <v>63</v>
      </c>
      <c r="K12" s="69">
        <v>68</v>
      </c>
      <c r="L12" s="69">
        <v>48</v>
      </c>
      <c r="M12" s="69">
        <v>49</v>
      </c>
      <c r="N12" s="69">
        <v>16</v>
      </c>
      <c r="O12" s="70">
        <f t="shared" si="0"/>
        <v>439</v>
      </c>
      <c r="R12" s="14"/>
    </row>
    <row r="13" spans="1:18" ht="15" customHeight="1">
      <c r="A13" s="1"/>
      <c r="B13" s="7" t="s">
        <v>27</v>
      </c>
      <c r="C13" s="68">
        <v>1</v>
      </c>
      <c r="D13" s="69">
        <v>1</v>
      </c>
      <c r="E13" s="69">
        <v>1</v>
      </c>
      <c r="F13" s="69">
        <v>3</v>
      </c>
      <c r="G13" s="69">
        <v>1</v>
      </c>
      <c r="H13" s="69">
        <v>1</v>
      </c>
      <c r="I13" s="69">
        <v>1</v>
      </c>
      <c r="J13" s="69">
        <v>1</v>
      </c>
      <c r="K13" s="69">
        <v>1</v>
      </c>
      <c r="L13" s="69">
        <v>4</v>
      </c>
      <c r="M13" s="69">
        <v>4</v>
      </c>
      <c r="N13" s="71">
        <v>1</v>
      </c>
      <c r="O13" s="70">
        <f t="shared" si="0"/>
        <v>20</v>
      </c>
      <c r="R13" s="14"/>
    </row>
    <row r="14" spans="1:18" ht="15" customHeight="1">
      <c r="A14" s="1"/>
      <c r="B14" s="7" t="s">
        <v>28</v>
      </c>
      <c r="C14" s="68">
        <v>7</v>
      </c>
      <c r="D14" s="69">
        <v>10</v>
      </c>
      <c r="E14" s="69">
        <v>16</v>
      </c>
      <c r="F14" s="69">
        <v>25</v>
      </c>
      <c r="G14" s="69">
        <v>34</v>
      </c>
      <c r="H14" s="69">
        <v>18</v>
      </c>
      <c r="I14" s="69">
        <v>19</v>
      </c>
      <c r="J14" s="69">
        <v>15</v>
      </c>
      <c r="K14" s="69">
        <v>22</v>
      </c>
      <c r="L14" s="69">
        <v>30</v>
      </c>
      <c r="M14" s="69">
        <v>49</v>
      </c>
      <c r="N14" s="69">
        <v>11</v>
      </c>
      <c r="O14" s="70">
        <f t="shared" si="0"/>
        <v>256</v>
      </c>
      <c r="R14" s="14"/>
    </row>
    <row r="15" spans="1:18" ht="15" customHeight="1">
      <c r="A15" s="1"/>
      <c r="B15" s="7" t="s">
        <v>29</v>
      </c>
      <c r="C15" s="72">
        <v>10</v>
      </c>
      <c r="D15" s="69">
        <v>11</v>
      </c>
      <c r="E15" s="69">
        <v>22</v>
      </c>
      <c r="F15" s="69">
        <v>99</v>
      </c>
      <c r="G15" s="69">
        <v>216</v>
      </c>
      <c r="H15" s="69">
        <v>61</v>
      </c>
      <c r="I15" s="69">
        <v>44</v>
      </c>
      <c r="J15" s="69">
        <v>56</v>
      </c>
      <c r="K15" s="69">
        <v>70</v>
      </c>
      <c r="L15" s="69">
        <v>194</v>
      </c>
      <c r="M15" s="69">
        <v>54</v>
      </c>
      <c r="N15" s="69">
        <v>14</v>
      </c>
      <c r="O15" s="70">
        <f t="shared" si="0"/>
        <v>851</v>
      </c>
      <c r="R15" s="14"/>
    </row>
    <row r="16" spans="1:18" ht="15" customHeight="1">
      <c r="A16" s="1"/>
      <c r="B16" s="7" t="s">
        <v>30</v>
      </c>
      <c r="C16" s="68">
        <v>3</v>
      </c>
      <c r="D16" s="69">
        <v>4</v>
      </c>
      <c r="E16" s="69">
        <v>5</v>
      </c>
      <c r="F16" s="69">
        <v>7</v>
      </c>
      <c r="G16" s="69">
        <v>10</v>
      </c>
      <c r="H16" s="69">
        <v>21</v>
      </c>
      <c r="I16" s="69">
        <v>13</v>
      </c>
      <c r="J16" s="69">
        <v>17</v>
      </c>
      <c r="K16" s="69">
        <v>7</v>
      </c>
      <c r="L16" s="69">
        <v>6</v>
      </c>
      <c r="M16" s="69">
        <v>9</v>
      </c>
      <c r="N16" s="69">
        <v>4</v>
      </c>
      <c r="O16" s="70">
        <f t="shared" si="0"/>
        <v>106</v>
      </c>
      <c r="R16" s="14"/>
    </row>
    <row r="17" spans="1:18" ht="15" customHeight="1">
      <c r="A17" s="1"/>
      <c r="B17" s="7" t="s">
        <v>31</v>
      </c>
      <c r="C17" s="68">
        <v>13</v>
      </c>
      <c r="D17" s="69">
        <v>56</v>
      </c>
      <c r="E17" s="69">
        <v>96</v>
      </c>
      <c r="F17" s="69">
        <v>103</v>
      </c>
      <c r="G17" s="69">
        <v>175</v>
      </c>
      <c r="H17" s="69">
        <v>99</v>
      </c>
      <c r="I17" s="69">
        <v>110</v>
      </c>
      <c r="J17" s="69">
        <v>123</v>
      </c>
      <c r="K17" s="69">
        <v>137</v>
      </c>
      <c r="L17" s="69">
        <v>139</v>
      </c>
      <c r="M17" s="69">
        <v>159</v>
      </c>
      <c r="N17" s="69">
        <v>99</v>
      </c>
      <c r="O17" s="70">
        <f t="shared" si="0"/>
        <v>1309</v>
      </c>
      <c r="R17" s="14"/>
    </row>
    <row r="18" spans="1:18" ht="15" customHeight="1">
      <c r="A18" s="1"/>
      <c r="B18" s="7" t="s">
        <v>32</v>
      </c>
      <c r="C18" s="68">
        <v>42</v>
      </c>
      <c r="D18" s="69">
        <v>48</v>
      </c>
      <c r="E18" s="69">
        <v>52</v>
      </c>
      <c r="F18" s="69">
        <v>71</v>
      </c>
      <c r="G18" s="69">
        <v>79</v>
      </c>
      <c r="H18" s="69">
        <v>63</v>
      </c>
      <c r="I18" s="69">
        <v>114</v>
      </c>
      <c r="J18" s="69">
        <v>91</v>
      </c>
      <c r="K18" s="69">
        <v>119</v>
      </c>
      <c r="L18" s="69">
        <v>81</v>
      </c>
      <c r="M18" s="69">
        <v>110</v>
      </c>
      <c r="N18" s="69">
        <v>71</v>
      </c>
      <c r="O18" s="70">
        <f t="shared" si="0"/>
        <v>941</v>
      </c>
      <c r="R18" s="14"/>
    </row>
    <row r="19" spans="1:18" ht="15" customHeight="1">
      <c r="A19" s="1"/>
      <c r="B19" s="7" t="s">
        <v>33</v>
      </c>
      <c r="C19" s="71" t="s">
        <v>141</v>
      </c>
      <c r="D19" s="71">
        <v>2</v>
      </c>
      <c r="E19" s="71" t="s">
        <v>141</v>
      </c>
      <c r="F19" s="71">
        <v>1</v>
      </c>
      <c r="G19" s="69">
        <v>1</v>
      </c>
      <c r="H19" s="71" t="s">
        <v>141</v>
      </c>
      <c r="I19" s="71" t="s">
        <v>141</v>
      </c>
      <c r="J19" s="71" t="s">
        <v>141</v>
      </c>
      <c r="K19" s="71" t="s">
        <v>141</v>
      </c>
      <c r="L19" s="71" t="s">
        <v>141</v>
      </c>
      <c r="M19" s="71">
        <v>3</v>
      </c>
      <c r="N19" s="71" t="s">
        <v>141</v>
      </c>
      <c r="O19" s="70">
        <f t="shared" si="0"/>
        <v>7</v>
      </c>
      <c r="R19" s="14"/>
    </row>
    <row r="20" spans="1:18" ht="15" customHeight="1">
      <c r="A20" s="1"/>
      <c r="B20" s="7" t="s">
        <v>34</v>
      </c>
      <c r="C20" s="68">
        <v>17</v>
      </c>
      <c r="D20" s="69">
        <v>16</v>
      </c>
      <c r="E20" s="69">
        <v>16</v>
      </c>
      <c r="F20" s="69">
        <v>14</v>
      </c>
      <c r="G20" s="69">
        <v>16</v>
      </c>
      <c r="H20" s="69">
        <v>15</v>
      </c>
      <c r="I20" s="69">
        <v>18</v>
      </c>
      <c r="J20" s="69">
        <v>21</v>
      </c>
      <c r="K20" s="71">
        <v>13</v>
      </c>
      <c r="L20" s="69">
        <v>12</v>
      </c>
      <c r="M20" s="69">
        <v>11</v>
      </c>
      <c r="N20" s="69">
        <v>12</v>
      </c>
      <c r="O20" s="70">
        <f t="shared" si="0"/>
        <v>181</v>
      </c>
      <c r="R20" s="14"/>
    </row>
    <row r="21" spans="1:18" ht="15" customHeight="1">
      <c r="A21" s="1"/>
      <c r="B21" s="7" t="s">
        <v>35</v>
      </c>
      <c r="C21" s="68">
        <v>10</v>
      </c>
      <c r="D21" s="69">
        <v>10</v>
      </c>
      <c r="E21" s="69">
        <v>12</v>
      </c>
      <c r="F21" s="69">
        <v>109</v>
      </c>
      <c r="G21" s="69">
        <v>36</v>
      </c>
      <c r="H21" s="69">
        <v>11</v>
      </c>
      <c r="I21" s="69">
        <v>18</v>
      </c>
      <c r="J21" s="69">
        <v>28</v>
      </c>
      <c r="K21" s="69">
        <v>13</v>
      </c>
      <c r="L21" s="69">
        <v>14</v>
      </c>
      <c r="M21" s="69">
        <v>28</v>
      </c>
      <c r="N21" s="69">
        <v>15</v>
      </c>
      <c r="O21" s="70">
        <f t="shared" si="0"/>
        <v>304</v>
      </c>
      <c r="R21" s="14"/>
    </row>
    <row r="22" spans="1:18" ht="15" customHeight="1">
      <c r="A22" s="1"/>
      <c r="B22" s="7" t="s">
        <v>36</v>
      </c>
      <c r="C22" s="68">
        <v>12</v>
      </c>
      <c r="D22" s="69">
        <v>11</v>
      </c>
      <c r="E22" s="69">
        <v>15</v>
      </c>
      <c r="F22" s="69">
        <v>17</v>
      </c>
      <c r="G22" s="69">
        <v>45</v>
      </c>
      <c r="H22" s="69">
        <v>75</v>
      </c>
      <c r="I22" s="69">
        <v>16</v>
      </c>
      <c r="J22" s="69">
        <v>20</v>
      </c>
      <c r="K22" s="69">
        <v>15</v>
      </c>
      <c r="L22" s="69">
        <v>14</v>
      </c>
      <c r="M22" s="69">
        <v>30</v>
      </c>
      <c r="N22" s="69">
        <v>11</v>
      </c>
      <c r="O22" s="70">
        <f t="shared" si="0"/>
        <v>281</v>
      </c>
      <c r="R22" s="14"/>
    </row>
    <row r="23" spans="1:18" ht="15" customHeight="1">
      <c r="A23" s="1"/>
      <c r="B23" s="7" t="s">
        <v>37</v>
      </c>
      <c r="C23" s="68">
        <v>19</v>
      </c>
      <c r="D23" s="69">
        <v>77</v>
      </c>
      <c r="E23" s="69">
        <v>14</v>
      </c>
      <c r="F23" s="69">
        <v>35</v>
      </c>
      <c r="G23" s="69">
        <v>31</v>
      </c>
      <c r="H23" s="69">
        <v>32</v>
      </c>
      <c r="I23" s="69">
        <v>21</v>
      </c>
      <c r="J23" s="69">
        <v>13</v>
      </c>
      <c r="K23" s="69">
        <v>17</v>
      </c>
      <c r="L23" s="69">
        <v>20</v>
      </c>
      <c r="M23" s="69">
        <v>28</v>
      </c>
      <c r="N23" s="69">
        <v>13</v>
      </c>
      <c r="O23" s="70">
        <f t="shared" si="0"/>
        <v>320</v>
      </c>
      <c r="R23" s="14"/>
    </row>
    <row r="24" spans="1:18" ht="15" customHeight="1">
      <c r="A24" s="1"/>
      <c r="B24" s="7" t="s">
        <v>38</v>
      </c>
      <c r="C24" s="68">
        <v>10</v>
      </c>
      <c r="D24" s="69">
        <v>7</v>
      </c>
      <c r="E24" s="69">
        <v>8</v>
      </c>
      <c r="F24" s="69">
        <v>12</v>
      </c>
      <c r="G24" s="69">
        <v>10</v>
      </c>
      <c r="H24" s="69">
        <v>10</v>
      </c>
      <c r="I24" s="69">
        <v>13</v>
      </c>
      <c r="J24" s="69">
        <v>10</v>
      </c>
      <c r="K24" s="69">
        <v>53</v>
      </c>
      <c r="L24" s="69">
        <v>25</v>
      </c>
      <c r="M24" s="69">
        <v>21</v>
      </c>
      <c r="N24" s="69">
        <v>8</v>
      </c>
      <c r="O24" s="70">
        <f t="shared" si="0"/>
        <v>187</v>
      </c>
      <c r="R24" s="14"/>
    </row>
    <row r="25" spans="1:18" ht="15" customHeight="1">
      <c r="A25" s="1"/>
      <c r="B25" s="7" t="s">
        <v>39</v>
      </c>
      <c r="C25" s="68">
        <v>1</v>
      </c>
      <c r="D25" s="69">
        <v>1</v>
      </c>
      <c r="E25" s="69">
        <v>7</v>
      </c>
      <c r="F25" s="69">
        <v>11</v>
      </c>
      <c r="G25" s="69">
        <v>11</v>
      </c>
      <c r="H25" s="71">
        <v>6</v>
      </c>
      <c r="I25" s="69">
        <v>12</v>
      </c>
      <c r="J25" s="69">
        <v>20</v>
      </c>
      <c r="K25" s="69">
        <v>6</v>
      </c>
      <c r="L25" s="69">
        <v>8</v>
      </c>
      <c r="M25" s="69">
        <v>17</v>
      </c>
      <c r="N25" s="69">
        <v>1</v>
      </c>
      <c r="O25" s="70">
        <f t="shared" si="0"/>
        <v>101</v>
      </c>
      <c r="R25" s="14"/>
    </row>
    <row r="26" spans="1:18" ht="15" customHeight="1">
      <c r="A26" s="1"/>
      <c r="B26" s="7" t="s">
        <v>40</v>
      </c>
      <c r="C26" s="68">
        <v>14</v>
      </c>
      <c r="D26" s="69">
        <v>12</v>
      </c>
      <c r="E26" s="69">
        <v>19</v>
      </c>
      <c r="F26" s="69">
        <v>35</v>
      </c>
      <c r="G26" s="69">
        <v>63</v>
      </c>
      <c r="H26" s="69">
        <v>34</v>
      </c>
      <c r="I26" s="69">
        <v>30</v>
      </c>
      <c r="J26" s="69">
        <v>43</v>
      </c>
      <c r="K26" s="69">
        <v>20</v>
      </c>
      <c r="L26" s="69">
        <v>21</v>
      </c>
      <c r="M26" s="69">
        <v>44</v>
      </c>
      <c r="N26" s="69">
        <v>12</v>
      </c>
      <c r="O26" s="70">
        <f t="shared" si="0"/>
        <v>347</v>
      </c>
      <c r="R26" s="14"/>
    </row>
    <row r="27" spans="1:18" ht="15" customHeight="1">
      <c r="A27" s="1"/>
      <c r="B27" s="7" t="s">
        <v>41</v>
      </c>
      <c r="C27" s="72">
        <v>29</v>
      </c>
      <c r="D27" s="71">
        <v>2</v>
      </c>
      <c r="E27" s="71">
        <v>20</v>
      </c>
      <c r="F27" s="71">
        <v>56</v>
      </c>
      <c r="G27" s="69">
        <v>25</v>
      </c>
      <c r="H27" s="69">
        <v>6</v>
      </c>
      <c r="I27" s="69">
        <v>129</v>
      </c>
      <c r="J27" s="69">
        <v>71</v>
      </c>
      <c r="K27" s="69">
        <v>14</v>
      </c>
      <c r="L27" s="69">
        <v>8</v>
      </c>
      <c r="M27" s="69">
        <v>81</v>
      </c>
      <c r="N27" s="69">
        <v>3</v>
      </c>
      <c r="O27" s="70">
        <f t="shared" si="0"/>
        <v>444</v>
      </c>
      <c r="R27" s="14"/>
    </row>
    <row r="28" spans="1:18" ht="15" customHeight="1">
      <c r="A28" s="1"/>
      <c r="B28" s="7" t="s">
        <v>42</v>
      </c>
      <c r="C28" s="72">
        <v>1</v>
      </c>
      <c r="D28" s="69">
        <v>6</v>
      </c>
      <c r="E28" s="69">
        <v>2</v>
      </c>
      <c r="F28" s="69"/>
      <c r="G28" s="69"/>
      <c r="H28" s="69">
        <v>1</v>
      </c>
      <c r="I28" s="69"/>
      <c r="J28" s="69">
        <v>1</v>
      </c>
      <c r="K28" s="69"/>
      <c r="L28" s="69">
        <v>1</v>
      </c>
      <c r="M28" s="69">
        <v>6</v>
      </c>
      <c r="N28" s="69"/>
      <c r="O28" s="70">
        <f t="shared" si="0"/>
        <v>18</v>
      </c>
      <c r="R28" s="14"/>
    </row>
    <row r="29" spans="1:18" ht="15" customHeight="1">
      <c r="A29" s="1"/>
      <c r="B29" s="9" t="s">
        <v>43</v>
      </c>
      <c r="C29" s="73">
        <v>14</v>
      </c>
      <c r="D29" s="74">
        <v>13</v>
      </c>
      <c r="E29" s="74">
        <v>20</v>
      </c>
      <c r="F29" s="74">
        <v>25</v>
      </c>
      <c r="G29" s="74">
        <v>32</v>
      </c>
      <c r="H29" s="74">
        <v>10</v>
      </c>
      <c r="I29" s="74">
        <v>9</v>
      </c>
      <c r="J29" s="74">
        <v>8</v>
      </c>
      <c r="K29" s="74">
        <v>8</v>
      </c>
      <c r="L29" s="74">
        <v>38</v>
      </c>
      <c r="M29" s="74">
        <v>12</v>
      </c>
      <c r="N29" s="74">
        <v>8</v>
      </c>
      <c r="O29" s="75">
        <f t="shared" si="0"/>
        <v>197</v>
      </c>
      <c r="R29" s="14"/>
    </row>
    <row r="30" spans="1:18" ht="18.75" customHeight="1">
      <c r="A30" s="1"/>
      <c r="B30" s="15" t="s">
        <v>44</v>
      </c>
      <c r="C30" s="76">
        <f aca="true" t="shared" si="1" ref="C30:O30">SUM(C3:C29)</f>
        <v>1354</v>
      </c>
      <c r="D30" s="77">
        <f t="shared" si="1"/>
        <v>975</v>
      </c>
      <c r="E30" s="77">
        <f t="shared" si="1"/>
        <v>1416</v>
      </c>
      <c r="F30" s="77">
        <f t="shared" si="1"/>
        <v>1815</v>
      </c>
      <c r="G30" s="77">
        <f t="shared" si="1"/>
        <v>1899</v>
      </c>
      <c r="H30" s="77">
        <f t="shared" si="1"/>
        <v>1162</v>
      </c>
      <c r="I30" s="77">
        <f t="shared" si="1"/>
        <v>1790</v>
      </c>
      <c r="J30" s="77">
        <f t="shared" si="1"/>
        <v>2259</v>
      </c>
      <c r="K30" s="77">
        <f t="shared" si="1"/>
        <v>1560</v>
      </c>
      <c r="L30" s="77">
        <f t="shared" si="1"/>
        <v>1979</v>
      </c>
      <c r="M30" s="77">
        <f t="shared" si="1"/>
        <v>2123</v>
      </c>
      <c r="N30" s="77">
        <f t="shared" si="1"/>
        <v>903</v>
      </c>
      <c r="O30" s="78">
        <f t="shared" si="1"/>
        <v>19235</v>
      </c>
      <c r="R30" s="14"/>
    </row>
  </sheetData>
  <mergeCells count="1">
    <mergeCell ref="N1:O1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view="pageBreakPreview" zoomScaleNormal="200" zoomScaleSheetLayoutView="100" workbookViewId="0" topLeftCell="A1">
      <selection activeCell="B1" sqref="B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29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 t="s">
        <v>100</v>
      </c>
      <c r="O1" s="59"/>
    </row>
    <row r="2" spans="1:16" s="17" customFormat="1" ht="21.75" customHeight="1">
      <c r="A2" s="16"/>
      <c r="B2" s="47" t="s">
        <v>60</v>
      </c>
      <c r="C2" s="48" t="s">
        <v>46</v>
      </c>
      <c r="D2" s="49" t="s">
        <v>47</v>
      </c>
      <c r="E2" s="49" t="s">
        <v>48</v>
      </c>
      <c r="F2" s="49" t="s">
        <v>49</v>
      </c>
      <c r="G2" s="49" t="s">
        <v>50</v>
      </c>
      <c r="H2" s="49" t="s">
        <v>51</v>
      </c>
      <c r="I2" s="49" t="s">
        <v>52</v>
      </c>
      <c r="J2" s="49" t="s">
        <v>53</v>
      </c>
      <c r="K2" s="49" t="s">
        <v>54</v>
      </c>
      <c r="L2" s="49" t="s">
        <v>55</v>
      </c>
      <c r="M2" s="49" t="s">
        <v>56</v>
      </c>
      <c r="N2" s="49" t="s">
        <v>57</v>
      </c>
      <c r="O2" s="44" t="s">
        <v>58</v>
      </c>
      <c r="P2" s="16"/>
    </row>
    <row r="3" spans="1:27" s="17" customFormat="1" ht="21.75" customHeight="1">
      <c r="A3" s="4"/>
      <c r="B3" s="7" t="s">
        <v>61</v>
      </c>
      <c r="C3" s="60">
        <v>60</v>
      </c>
      <c r="D3" s="79">
        <v>10</v>
      </c>
      <c r="E3" s="79">
        <v>58</v>
      </c>
      <c r="F3" s="79">
        <v>424</v>
      </c>
      <c r="G3" s="79">
        <v>108</v>
      </c>
      <c r="H3" s="79">
        <v>40</v>
      </c>
      <c r="I3" s="79">
        <v>182</v>
      </c>
      <c r="J3" s="79">
        <v>46</v>
      </c>
      <c r="K3" s="79">
        <v>39</v>
      </c>
      <c r="L3" s="79">
        <v>142</v>
      </c>
      <c r="M3" s="79">
        <v>115</v>
      </c>
      <c r="N3" s="79">
        <v>28</v>
      </c>
      <c r="O3" s="61">
        <f>SUM(C3:N3)</f>
        <v>1252</v>
      </c>
      <c r="P3" s="4"/>
      <c r="Q3" s="18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17" customFormat="1" ht="21.75" customHeight="1">
      <c r="A4" s="4"/>
      <c r="B4" s="7" t="s">
        <v>62</v>
      </c>
      <c r="C4" s="60">
        <v>35</v>
      </c>
      <c r="D4" s="79">
        <v>37</v>
      </c>
      <c r="E4" s="79">
        <v>298</v>
      </c>
      <c r="F4" s="79">
        <v>103</v>
      </c>
      <c r="G4" s="79">
        <v>72</v>
      </c>
      <c r="H4" s="79">
        <v>43</v>
      </c>
      <c r="I4" s="79">
        <v>88</v>
      </c>
      <c r="J4" s="79">
        <v>149</v>
      </c>
      <c r="K4" s="79">
        <v>54</v>
      </c>
      <c r="L4" s="79">
        <v>153</v>
      </c>
      <c r="M4" s="79">
        <v>68</v>
      </c>
      <c r="N4" s="79">
        <v>50</v>
      </c>
      <c r="O4" s="61">
        <f>SUM(C4:N4)</f>
        <v>1150</v>
      </c>
      <c r="P4" s="4"/>
      <c r="Q4" s="18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7" customFormat="1" ht="21.75" customHeight="1">
      <c r="A5" s="4"/>
      <c r="B5" s="7" t="s">
        <v>63</v>
      </c>
      <c r="C5" s="60">
        <v>22</v>
      </c>
      <c r="D5" s="79">
        <v>7</v>
      </c>
      <c r="E5" s="79">
        <v>15</v>
      </c>
      <c r="F5" s="79">
        <v>27</v>
      </c>
      <c r="G5" s="79">
        <v>87</v>
      </c>
      <c r="H5" s="79">
        <v>15</v>
      </c>
      <c r="I5" s="79">
        <v>11</v>
      </c>
      <c r="J5" s="79">
        <v>17</v>
      </c>
      <c r="K5" s="79">
        <v>15</v>
      </c>
      <c r="L5" s="79">
        <v>32</v>
      </c>
      <c r="M5" s="79">
        <v>27</v>
      </c>
      <c r="N5" s="79">
        <v>8</v>
      </c>
      <c r="O5" s="61">
        <f aca="true" t="shared" si="0" ref="O5:O28">SUM(C5:N5)</f>
        <v>283</v>
      </c>
      <c r="P5" s="4"/>
      <c r="Q5" s="18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17" customFormat="1" ht="21.75" customHeight="1">
      <c r="A6" s="4"/>
      <c r="B6" s="7" t="s">
        <v>64</v>
      </c>
      <c r="C6" s="80" t="s">
        <v>141</v>
      </c>
      <c r="D6" s="79">
        <v>3</v>
      </c>
      <c r="E6" s="79">
        <v>5</v>
      </c>
      <c r="F6" s="71" t="s">
        <v>141</v>
      </c>
      <c r="G6" s="79">
        <v>2</v>
      </c>
      <c r="H6" s="71" t="s">
        <v>141</v>
      </c>
      <c r="I6" s="79">
        <v>3</v>
      </c>
      <c r="J6" s="79">
        <v>6</v>
      </c>
      <c r="K6" s="79">
        <v>1</v>
      </c>
      <c r="L6" s="79">
        <v>2</v>
      </c>
      <c r="M6" s="79">
        <v>2</v>
      </c>
      <c r="N6" s="79"/>
      <c r="O6" s="61">
        <f>SUM(C6:N6)</f>
        <v>24</v>
      </c>
      <c r="P6" s="4"/>
      <c r="Q6" s="18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17" customFormat="1" ht="21.75" customHeight="1">
      <c r="A7" s="4"/>
      <c r="B7" s="7" t="s">
        <v>65</v>
      </c>
      <c r="C7" s="80">
        <v>2</v>
      </c>
      <c r="D7" s="80">
        <v>3</v>
      </c>
      <c r="E7" s="80">
        <v>4</v>
      </c>
      <c r="F7" s="80">
        <v>4</v>
      </c>
      <c r="G7" s="80">
        <v>5</v>
      </c>
      <c r="H7" s="80">
        <v>4</v>
      </c>
      <c r="I7" s="80">
        <v>5</v>
      </c>
      <c r="J7" s="80">
        <v>4</v>
      </c>
      <c r="K7" s="80">
        <v>4</v>
      </c>
      <c r="L7" s="80">
        <v>4</v>
      </c>
      <c r="M7" s="80">
        <v>5</v>
      </c>
      <c r="N7" s="80">
        <v>4</v>
      </c>
      <c r="O7" s="61">
        <f aca="true" t="shared" si="1" ref="O7:O12">SUM(C7:N7)</f>
        <v>48</v>
      </c>
      <c r="P7" s="4"/>
      <c r="Q7" s="18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17" customFormat="1" ht="21.75" customHeight="1">
      <c r="A8" s="4"/>
      <c r="B8" s="7" t="s">
        <v>66</v>
      </c>
      <c r="C8" s="60">
        <v>12</v>
      </c>
      <c r="D8" s="79">
        <v>13</v>
      </c>
      <c r="E8" s="79">
        <v>14</v>
      </c>
      <c r="F8" s="79">
        <v>15</v>
      </c>
      <c r="G8" s="79">
        <v>15</v>
      </c>
      <c r="H8" s="79">
        <v>13</v>
      </c>
      <c r="I8" s="79">
        <v>14</v>
      </c>
      <c r="J8" s="79">
        <v>12</v>
      </c>
      <c r="K8" s="79">
        <v>14</v>
      </c>
      <c r="L8" s="79">
        <v>19</v>
      </c>
      <c r="M8" s="79">
        <v>14</v>
      </c>
      <c r="N8" s="79">
        <v>13</v>
      </c>
      <c r="O8" s="61">
        <f t="shared" si="1"/>
        <v>168</v>
      </c>
      <c r="P8" s="4"/>
      <c r="Q8" s="18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17" customFormat="1" ht="21.75" customHeight="1">
      <c r="A9" s="4"/>
      <c r="B9" s="7" t="s">
        <v>91</v>
      </c>
      <c r="C9" s="60">
        <v>6</v>
      </c>
      <c r="D9" s="79">
        <v>6</v>
      </c>
      <c r="E9" s="79">
        <v>8</v>
      </c>
      <c r="F9" s="79">
        <v>12</v>
      </c>
      <c r="G9" s="79">
        <v>11</v>
      </c>
      <c r="H9" s="79">
        <v>12</v>
      </c>
      <c r="I9" s="79">
        <v>34</v>
      </c>
      <c r="J9" s="79">
        <v>16</v>
      </c>
      <c r="K9" s="79">
        <v>16</v>
      </c>
      <c r="L9" s="79">
        <v>16</v>
      </c>
      <c r="M9" s="79">
        <v>23</v>
      </c>
      <c r="N9" s="79">
        <v>9</v>
      </c>
      <c r="O9" s="61">
        <f t="shared" si="1"/>
        <v>169</v>
      </c>
      <c r="P9" s="4"/>
      <c r="Q9" s="18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17" customFormat="1" ht="21.75" customHeight="1">
      <c r="A10" s="4"/>
      <c r="B10" s="7" t="s">
        <v>67</v>
      </c>
      <c r="C10" s="60">
        <v>58</v>
      </c>
      <c r="D10" s="79">
        <v>59</v>
      </c>
      <c r="E10" s="79">
        <v>67</v>
      </c>
      <c r="F10" s="79">
        <v>81</v>
      </c>
      <c r="G10" s="79">
        <v>85</v>
      </c>
      <c r="H10" s="79">
        <v>72</v>
      </c>
      <c r="I10" s="79">
        <v>67</v>
      </c>
      <c r="J10" s="79">
        <v>71</v>
      </c>
      <c r="K10" s="79">
        <v>74</v>
      </c>
      <c r="L10" s="79">
        <v>77</v>
      </c>
      <c r="M10" s="79">
        <v>71</v>
      </c>
      <c r="N10" s="79">
        <v>74</v>
      </c>
      <c r="O10" s="61">
        <f t="shared" si="1"/>
        <v>856</v>
      </c>
      <c r="P10" s="4"/>
      <c r="Q10" s="18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17" customFormat="1" ht="21.75" customHeight="1">
      <c r="A11" s="4"/>
      <c r="B11" s="7" t="s">
        <v>68</v>
      </c>
      <c r="C11" s="80" t="s">
        <v>141</v>
      </c>
      <c r="D11" s="71" t="s">
        <v>141</v>
      </c>
      <c r="E11" s="71" t="s">
        <v>141</v>
      </c>
      <c r="F11" s="79">
        <v>2</v>
      </c>
      <c r="G11" s="79">
        <v>1</v>
      </c>
      <c r="H11" s="71" t="s">
        <v>141</v>
      </c>
      <c r="I11" s="79">
        <v>3</v>
      </c>
      <c r="J11" s="79">
        <v>6</v>
      </c>
      <c r="K11" s="79">
        <v>2</v>
      </c>
      <c r="L11" s="79">
        <v>4</v>
      </c>
      <c r="M11" s="79">
        <v>2</v>
      </c>
      <c r="N11" s="81"/>
      <c r="O11" s="61">
        <f t="shared" si="1"/>
        <v>20</v>
      </c>
      <c r="P11" s="4"/>
      <c r="Q11" s="18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17" customFormat="1" ht="21.75" customHeight="1">
      <c r="A12" s="4"/>
      <c r="B12" s="7" t="s">
        <v>146</v>
      </c>
      <c r="C12" s="60">
        <v>16</v>
      </c>
      <c r="D12" s="79">
        <v>14</v>
      </c>
      <c r="E12" s="79">
        <v>14</v>
      </c>
      <c r="F12" s="79">
        <v>17</v>
      </c>
      <c r="G12" s="79">
        <v>13</v>
      </c>
      <c r="H12" s="79">
        <v>11</v>
      </c>
      <c r="I12" s="79">
        <v>12</v>
      </c>
      <c r="J12" s="79">
        <v>14</v>
      </c>
      <c r="K12" s="79">
        <v>12</v>
      </c>
      <c r="L12" s="79">
        <v>12</v>
      </c>
      <c r="M12" s="79">
        <v>25</v>
      </c>
      <c r="N12" s="79">
        <v>13</v>
      </c>
      <c r="O12" s="61">
        <f t="shared" si="1"/>
        <v>173</v>
      </c>
      <c r="P12" s="4"/>
      <c r="Q12" s="18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17" customFormat="1" ht="21.75" customHeight="1">
      <c r="A13" s="4"/>
      <c r="B13" s="7" t="s">
        <v>69</v>
      </c>
      <c r="C13" s="60">
        <v>1</v>
      </c>
      <c r="D13" s="79">
        <v>1</v>
      </c>
      <c r="E13" s="79">
        <v>1</v>
      </c>
      <c r="F13" s="79"/>
      <c r="G13" s="79">
        <v>1</v>
      </c>
      <c r="H13" s="79">
        <v>1</v>
      </c>
      <c r="I13" s="79">
        <v>1</v>
      </c>
      <c r="J13" s="79">
        <v>2</v>
      </c>
      <c r="K13" s="81"/>
      <c r="L13" s="79">
        <v>5</v>
      </c>
      <c r="M13" s="79">
        <v>4</v>
      </c>
      <c r="N13" s="79"/>
      <c r="O13" s="61">
        <f t="shared" si="0"/>
        <v>17</v>
      </c>
      <c r="P13" s="4"/>
      <c r="Q13" s="18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17" customFormat="1" ht="21.75" customHeight="1">
      <c r="A14" s="4"/>
      <c r="B14" s="7" t="s">
        <v>70</v>
      </c>
      <c r="C14" s="60">
        <v>27</v>
      </c>
      <c r="D14" s="79">
        <v>37</v>
      </c>
      <c r="E14" s="79">
        <v>43</v>
      </c>
      <c r="F14" s="79">
        <v>49</v>
      </c>
      <c r="G14" s="79">
        <v>55</v>
      </c>
      <c r="H14" s="79">
        <v>47</v>
      </c>
      <c r="I14" s="79">
        <v>55</v>
      </c>
      <c r="J14" s="79">
        <v>61</v>
      </c>
      <c r="K14" s="79">
        <v>80</v>
      </c>
      <c r="L14" s="79">
        <v>65</v>
      </c>
      <c r="M14" s="79">
        <v>85</v>
      </c>
      <c r="N14" s="79">
        <v>46</v>
      </c>
      <c r="O14" s="61">
        <f t="shared" si="0"/>
        <v>650</v>
      </c>
      <c r="P14" s="4"/>
      <c r="Q14" s="18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17" customFormat="1" ht="21.75" customHeight="1">
      <c r="A15" s="4"/>
      <c r="B15" s="7" t="s">
        <v>71</v>
      </c>
      <c r="C15" s="60">
        <v>10</v>
      </c>
      <c r="D15" s="79">
        <v>4</v>
      </c>
      <c r="E15" s="79">
        <v>6</v>
      </c>
      <c r="F15" s="79">
        <v>8</v>
      </c>
      <c r="G15" s="79">
        <v>10</v>
      </c>
      <c r="H15" s="79">
        <v>7</v>
      </c>
      <c r="I15" s="79">
        <v>9</v>
      </c>
      <c r="J15" s="79">
        <v>10</v>
      </c>
      <c r="K15" s="79">
        <v>10</v>
      </c>
      <c r="L15" s="79">
        <v>9</v>
      </c>
      <c r="M15" s="79">
        <v>7</v>
      </c>
      <c r="N15" s="79">
        <v>10</v>
      </c>
      <c r="O15" s="61">
        <f t="shared" si="0"/>
        <v>100</v>
      </c>
      <c r="P15" s="4"/>
      <c r="Q15" s="18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7" customFormat="1" ht="21.75" customHeight="1">
      <c r="A16" s="4"/>
      <c r="B16" s="7" t="s">
        <v>72</v>
      </c>
      <c r="C16" s="60">
        <v>6</v>
      </c>
      <c r="D16" s="79">
        <v>3</v>
      </c>
      <c r="E16" s="79">
        <v>9</v>
      </c>
      <c r="F16" s="79">
        <v>17</v>
      </c>
      <c r="G16" s="79">
        <v>7</v>
      </c>
      <c r="H16" s="81">
        <v>5</v>
      </c>
      <c r="I16" s="79">
        <v>6</v>
      </c>
      <c r="J16" s="79">
        <v>14</v>
      </c>
      <c r="K16" s="79">
        <v>6</v>
      </c>
      <c r="L16" s="79">
        <v>6</v>
      </c>
      <c r="M16" s="79">
        <v>5</v>
      </c>
      <c r="N16" s="79">
        <v>5</v>
      </c>
      <c r="O16" s="61">
        <f t="shared" si="0"/>
        <v>89</v>
      </c>
      <c r="P16" s="4"/>
      <c r="Q16" s="18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17" customFormat="1" ht="21.75" customHeight="1">
      <c r="A17" s="4"/>
      <c r="B17" s="7" t="s">
        <v>147</v>
      </c>
      <c r="C17" s="60">
        <v>9</v>
      </c>
      <c r="D17" s="79">
        <v>8</v>
      </c>
      <c r="E17" s="79">
        <v>10</v>
      </c>
      <c r="F17" s="79">
        <v>12</v>
      </c>
      <c r="G17" s="79">
        <v>12</v>
      </c>
      <c r="H17" s="79">
        <v>8</v>
      </c>
      <c r="I17" s="79">
        <v>11</v>
      </c>
      <c r="J17" s="79">
        <v>10</v>
      </c>
      <c r="K17" s="79">
        <v>9</v>
      </c>
      <c r="L17" s="79">
        <v>10</v>
      </c>
      <c r="M17" s="79">
        <v>11</v>
      </c>
      <c r="N17" s="79">
        <v>10</v>
      </c>
      <c r="O17" s="61">
        <f t="shared" si="0"/>
        <v>120</v>
      </c>
      <c r="P17" s="4"/>
      <c r="Q17" s="18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17" customFormat="1" ht="21.75" customHeight="1">
      <c r="A18" s="4"/>
      <c r="B18" s="7" t="s">
        <v>73</v>
      </c>
      <c r="C18" s="60">
        <v>5</v>
      </c>
      <c r="D18" s="79">
        <v>6</v>
      </c>
      <c r="E18" s="79">
        <v>7</v>
      </c>
      <c r="F18" s="79">
        <v>9</v>
      </c>
      <c r="G18" s="79">
        <v>8</v>
      </c>
      <c r="H18" s="79">
        <v>9</v>
      </c>
      <c r="I18" s="79">
        <v>10</v>
      </c>
      <c r="J18" s="79">
        <v>7</v>
      </c>
      <c r="K18" s="79">
        <v>8</v>
      </c>
      <c r="L18" s="79">
        <v>10</v>
      </c>
      <c r="M18" s="79">
        <v>9</v>
      </c>
      <c r="N18" s="79">
        <v>8</v>
      </c>
      <c r="O18" s="61">
        <f t="shared" si="0"/>
        <v>96</v>
      </c>
      <c r="P18" s="4"/>
      <c r="Q18" s="18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17" customFormat="1" ht="21.75" customHeight="1">
      <c r="A19" s="4"/>
      <c r="B19" s="7" t="s">
        <v>92</v>
      </c>
      <c r="C19" s="60">
        <v>6</v>
      </c>
      <c r="D19" s="79">
        <v>6</v>
      </c>
      <c r="E19" s="79">
        <v>11</v>
      </c>
      <c r="F19" s="79">
        <v>8</v>
      </c>
      <c r="G19" s="79">
        <v>13</v>
      </c>
      <c r="H19" s="79">
        <v>6</v>
      </c>
      <c r="I19" s="79">
        <v>5</v>
      </c>
      <c r="J19" s="79">
        <v>12</v>
      </c>
      <c r="K19" s="79">
        <v>6</v>
      </c>
      <c r="L19" s="79">
        <v>8</v>
      </c>
      <c r="M19" s="79">
        <v>10</v>
      </c>
      <c r="N19" s="79">
        <v>4</v>
      </c>
      <c r="O19" s="61">
        <f t="shared" si="0"/>
        <v>95</v>
      </c>
      <c r="P19" s="4"/>
      <c r="Q19" s="18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17" customFormat="1" ht="21.75" customHeight="1">
      <c r="A20" s="4"/>
      <c r="B20" s="7" t="s">
        <v>74</v>
      </c>
      <c r="C20" s="60">
        <v>93</v>
      </c>
      <c r="D20" s="79">
        <v>25</v>
      </c>
      <c r="E20" s="79">
        <v>64</v>
      </c>
      <c r="F20" s="79">
        <v>79</v>
      </c>
      <c r="G20" s="79">
        <v>86</v>
      </c>
      <c r="H20" s="79">
        <v>44</v>
      </c>
      <c r="I20" s="79">
        <v>100</v>
      </c>
      <c r="J20" s="79">
        <v>166</v>
      </c>
      <c r="K20" s="79">
        <v>66</v>
      </c>
      <c r="L20" s="79">
        <v>51</v>
      </c>
      <c r="M20" s="79">
        <v>121</v>
      </c>
      <c r="N20" s="79">
        <v>38</v>
      </c>
      <c r="O20" s="61">
        <f t="shared" si="0"/>
        <v>933</v>
      </c>
      <c r="P20" s="4"/>
      <c r="Q20" s="18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17" customFormat="1" ht="21.75" customHeight="1">
      <c r="A21" s="4"/>
      <c r="B21" s="7" t="s">
        <v>75</v>
      </c>
      <c r="C21" s="60">
        <v>39</v>
      </c>
      <c r="D21" s="79">
        <v>31</v>
      </c>
      <c r="E21" s="81">
        <v>30</v>
      </c>
      <c r="F21" s="79">
        <v>25</v>
      </c>
      <c r="G21" s="79">
        <v>31</v>
      </c>
      <c r="H21" s="79">
        <v>23</v>
      </c>
      <c r="I21" s="79">
        <v>27</v>
      </c>
      <c r="J21" s="79">
        <v>29</v>
      </c>
      <c r="K21" s="79">
        <v>26</v>
      </c>
      <c r="L21" s="79">
        <v>32</v>
      </c>
      <c r="M21" s="79">
        <v>31</v>
      </c>
      <c r="N21" s="79">
        <v>25</v>
      </c>
      <c r="O21" s="61">
        <f t="shared" si="0"/>
        <v>349</v>
      </c>
      <c r="P21" s="4"/>
      <c r="Q21" s="18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17" customFormat="1" ht="21.75" customHeight="1">
      <c r="A22" s="4"/>
      <c r="B22" s="57" t="s">
        <v>148</v>
      </c>
      <c r="C22" s="82">
        <v>7</v>
      </c>
      <c r="D22" s="79">
        <v>8</v>
      </c>
      <c r="E22" s="79">
        <v>9</v>
      </c>
      <c r="F22" s="79">
        <v>7</v>
      </c>
      <c r="G22" s="79">
        <v>28</v>
      </c>
      <c r="H22" s="79">
        <v>7</v>
      </c>
      <c r="I22" s="79">
        <v>8</v>
      </c>
      <c r="J22" s="79">
        <v>6</v>
      </c>
      <c r="K22" s="79">
        <v>6</v>
      </c>
      <c r="L22" s="79">
        <v>7</v>
      </c>
      <c r="M22" s="79">
        <v>8</v>
      </c>
      <c r="N22" s="79">
        <v>7</v>
      </c>
      <c r="O22" s="61">
        <f t="shared" si="0"/>
        <v>108</v>
      </c>
      <c r="P22" s="4"/>
      <c r="Q22" s="18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17" customFormat="1" ht="21.75" customHeight="1">
      <c r="A23" s="4"/>
      <c r="B23" s="7" t="s">
        <v>76</v>
      </c>
      <c r="C23" s="60">
        <v>14</v>
      </c>
      <c r="D23" s="79">
        <v>13</v>
      </c>
      <c r="E23" s="79">
        <v>14</v>
      </c>
      <c r="F23" s="79">
        <v>24</v>
      </c>
      <c r="G23" s="79">
        <v>29</v>
      </c>
      <c r="H23" s="79">
        <v>23</v>
      </c>
      <c r="I23" s="79">
        <v>25</v>
      </c>
      <c r="J23" s="79">
        <v>32</v>
      </c>
      <c r="K23" s="79">
        <v>27</v>
      </c>
      <c r="L23" s="79">
        <v>31</v>
      </c>
      <c r="M23" s="79">
        <v>40</v>
      </c>
      <c r="N23" s="79">
        <v>23</v>
      </c>
      <c r="O23" s="61">
        <f>SUM(C23:N23)</f>
        <v>295</v>
      </c>
      <c r="P23" s="4"/>
      <c r="Q23" s="18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17" customFormat="1" ht="21.75" customHeight="1">
      <c r="A24" s="4"/>
      <c r="B24" s="7" t="s">
        <v>93</v>
      </c>
      <c r="C24" s="82">
        <v>1</v>
      </c>
      <c r="D24" s="79">
        <v>1</v>
      </c>
      <c r="E24" s="79">
        <v>4</v>
      </c>
      <c r="F24" s="79">
        <v>8</v>
      </c>
      <c r="G24" s="81">
        <v>22</v>
      </c>
      <c r="H24" s="79">
        <v>4</v>
      </c>
      <c r="I24" s="79">
        <v>8</v>
      </c>
      <c r="J24" s="79">
        <v>11</v>
      </c>
      <c r="K24" s="79">
        <v>7</v>
      </c>
      <c r="L24" s="79">
        <v>11</v>
      </c>
      <c r="M24" s="79">
        <v>5</v>
      </c>
      <c r="N24" s="79">
        <v>1</v>
      </c>
      <c r="O24" s="61">
        <f>SUM(C24:N24)</f>
        <v>83</v>
      </c>
      <c r="P24" s="4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17" customFormat="1" ht="21.75" customHeight="1">
      <c r="A25" s="4"/>
      <c r="B25" s="57" t="s">
        <v>149</v>
      </c>
      <c r="C25" s="60">
        <v>41</v>
      </c>
      <c r="D25" s="79">
        <v>30</v>
      </c>
      <c r="E25" s="79">
        <v>29</v>
      </c>
      <c r="F25" s="79">
        <v>14</v>
      </c>
      <c r="G25" s="79">
        <v>4</v>
      </c>
      <c r="H25" s="71" t="s">
        <v>141</v>
      </c>
      <c r="I25" s="79">
        <v>1</v>
      </c>
      <c r="J25" s="79">
        <v>1</v>
      </c>
      <c r="K25" s="79">
        <v>1</v>
      </c>
      <c r="L25" s="71" t="s">
        <v>141</v>
      </c>
      <c r="M25" s="79">
        <v>9</v>
      </c>
      <c r="N25" s="79">
        <v>38</v>
      </c>
      <c r="O25" s="61">
        <f>SUM(C25:N25)</f>
        <v>168</v>
      </c>
      <c r="P25" s="4"/>
      <c r="Q25" s="18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17" customFormat="1" ht="21.75" customHeight="1">
      <c r="A26" s="4"/>
      <c r="B26" s="7" t="s">
        <v>94</v>
      </c>
      <c r="C26" s="60">
        <v>4</v>
      </c>
      <c r="D26" s="60">
        <v>4</v>
      </c>
      <c r="E26" s="60">
        <v>4</v>
      </c>
      <c r="F26" s="60">
        <v>6</v>
      </c>
      <c r="G26" s="79">
        <v>9</v>
      </c>
      <c r="H26" s="81">
        <v>6</v>
      </c>
      <c r="I26" s="79">
        <v>6</v>
      </c>
      <c r="J26" s="81">
        <v>8</v>
      </c>
      <c r="K26" s="79">
        <v>5</v>
      </c>
      <c r="L26" s="79">
        <v>6</v>
      </c>
      <c r="M26" s="79">
        <v>4</v>
      </c>
      <c r="N26" s="79">
        <v>4</v>
      </c>
      <c r="O26" s="61">
        <f>SUM(C26:N26)</f>
        <v>66</v>
      </c>
      <c r="P26" s="4"/>
      <c r="Q26" s="18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17" customFormat="1" ht="21.75" customHeight="1">
      <c r="A27" s="4"/>
      <c r="B27" s="55" t="s">
        <v>77</v>
      </c>
      <c r="C27" s="83">
        <v>36</v>
      </c>
      <c r="D27" s="84">
        <v>31</v>
      </c>
      <c r="E27" s="84">
        <v>38</v>
      </c>
      <c r="F27" s="84">
        <v>35</v>
      </c>
      <c r="G27" s="84">
        <v>41</v>
      </c>
      <c r="H27" s="84">
        <v>39</v>
      </c>
      <c r="I27" s="84">
        <v>48</v>
      </c>
      <c r="J27" s="84">
        <v>59</v>
      </c>
      <c r="K27" s="84">
        <v>37</v>
      </c>
      <c r="L27" s="84">
        <v>40</v>
      </c>
      <c r="M27" s="84">
        <v>41</v>
      </c>
      <c r="N27" s="84">
        <v>35</v>
      </c>
      <c r="O27" s="66">
        <f t="shared" si="0"/>
        <v>480</v>
      </c>
      <c r="P27" s="4"/>
      <c r="Q27" s="18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17" customFormat="1" ht="21.75" customHeight="1">
      <c r="A28" s="4"/>
      <c r="B28" s="50" t="s">
        <v>95</v>
      </c>
      <c r="C28" s="85">
        <f>SUM(C3:C27)</f>
        <v>510</v>
      </c>
      <c r="D28" s="77">
        <f aca="true" t="shared" si="2" ref="D28:N28">SUM(D3:D27)</f>
        <v>360</v>
      </c>
      <c r="E28" s="77">
        <f t="shared" si="2"/>
        <v>762</v>
      </c>
      <c r="F28" s="77">
        <f t="shared" si="2"/>
        <v>986</v>
      </c>
      <c r="G28" s="77">
        <f t="shared" si="2"/>
        <v>755</v>
      </c>
      <c r="H28" s="77">
        <f t="shared" si="2"/>
        <v>439</v>
      </c>
      <c r="I28" s="77">
        <f t="shared" si="2"/>
        <v>739</v>
      </c>
      <c r="J28" s="77">
        <f t="shared" si="2"/>
        <v>769</v>
      </c>
      <c r="K28" s="77">
        <f t="shared" si="2"/>
        <v>525</v>
      </c>
      <c r="L28" s="77">
        <f t="shared" si="2"/>
        <v>752</v>
      </c>
      <c r="M28" s="77">
        <f t="shared" si="2"/>
        <v>742</v>
      </c>
      <c r="N28" s="77">
        <f t="shared" si="2"/>
        <v>453</v>
      </c>
      <c r="O28" s="86">
        <f t="shared" si="0"/>
        <v>7792</v>
      </c>
      <c r="P28" s="4"/>
      <c r="Q28" s="18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27.75" customHeight="1"/>
  </sheetData>
  <mergeCells count="1">
    <mergeCell ref="N1:O1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view="pageBreakPreview" zoomScaleNormal="200" zoomScaleSheetLayoutView="100" workbookViewId="0" topLeftCell="A1">
      <selection activeCell="B2" sqref="B2"/>
    </sheetView>
  </sheetViews>
  <sheetFormatPr defaultColWidth="9.00390625" defaultRowHeight="13.5"/>
  <cols>
    <col min="1" max="1" width="2.125" style="6" customWidth="1"/>
    <col min="2" max="2" width="11.125" style="6" customWidth="1"/>
    <col min="3" max="15" width="9.375" style="6" customWidth="1"/>
    <col min="16" max="16" width="6.75390625" style="6" customWidth="1"/>
    <col min="17" max="16384" width="9.00390625" style="6" customWidth="1"/>
  </cols>
  <sheetData>
    <row r="2" spans="1:15" s="2" customFormat="1" ht="13.5">
      <c r="A2" s="29" t="s">
        <v>140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59" t="s">
        <v>100</v>
      </c>
      <c r="O2" s="59"/>
    </row>
    <row r="3" spans="1:15" s="17" customFormat="1" ht="30" customHeight="1">
      <c r="A3" s="16"/>
      <c r="B3" s="47" t="s">
        <v>126</v>
      </c>
      <c r="C3" s="48" t="s">
        <v>127</v>
      </c>
      <c r="D3" s="49" t="s">
        <v>128</v>
      </c>
      <c r="E3" s="49" t="s">
        <v>129</v>
      </c>
      <c r="F3" s="49" t="s">
        <v>130</v>
      </c>
      <c r="G3" s="49" t="s">
        <v>131</v>
      </c>
      <c r="H3" s="49" t="s">
        <v>132</v>
      </c>
      <c r="I3" s="49" t="s">
        <v>133</v>
      </c>
      <c r="J3" s="49" t="s">
        <v>134</v>
      </c>
      <c r="K3" s="49" t="s">
        <v>135</v>
      </c>
      <c r="L3" s="49" t="s">
        <v>136</v>
      </c>
      <c r="M3" s="49" t="s">
        <v>137</v>
      </c>
      <c r="N3" s="49" t="s">
        <v>138</v>
      </c>
      <c r="O3" s="44" t="s">
        <v>139</v>
      </c>
    </row>
    <row r="4" spans="1:27" ht="30" customHeight="1">
      <c r="A4" s="1"/>
      <c r="B4" s="21" t="s">
        <v>78</v>
      </c>
      <c r="C4" s="87" t="s">
        <v>141</v>
      </c>
      <c r="D4" s="88" t="s">
        <v>141</v>
      </c>
      <c r="E4" s="88" t="s">
        <v>141</v>
      </c>
      <c r="F4" s="88" t="s">
        <v>141</v>
      </c>
      <c r="G4" s="88" t="s">
        <v>141</v>
      </c>
      <c r="H4" s="88" t="s">
        <v>141</v>
      </c>
      <c r="I4" s="88" t="s">
        <v>141</v>
      </c>
      <c r="J4" s="88" t="s">
        <v>141</v>
      </c>
      <c r="K4" s="88" t="s">
        <v>141</v>
      </c>
      <c r="L4" s="88" t="s">
        <v>141</v>
      </c>
      <c r="M4" s="88" t="s">
        <v>141</v>
      </c>
      <c r="N4" s="88" t="s">
        <v>141</v>
      </c>
      <c r="O4" s="89">
        <v>17156</v>
      </c>
      <c r="P4" s="1"/>
      <c r="Q4" s="8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22" t="s">
        <v>96</v>
      </c>
      <c r="C5" s="90">
        <v>31</v>
      </c>
      <c r="D5" s="91">
        <v>10</v>
      </c>
      <c r="E5" s="91">
        <v>27</v>
      </c>
      <c r="F5" s="91">
        <v>36</v>
      </c>
      <c r="G5" s="91">
        <v>36</v>
      </c>
      <c r="H5" s="91">
        <v>11</v>
      </c>
      <c r="I5" s="92">
        <v>24</v>
      </c>
      <c r="J5" s="91">
        <v>172</v>
      </c>
      <c r="K5" s="91">
        <v>16</v>
      </c>
      <c r="L5" s="91">
        <v>17</v>
      </c>
      <c r="M5" s="91">
        <v>69</v>
      </c>
      <c r="N5" s="91">
        <v>10</v>
      </c>
      <c r="O5" s="93">
        <f aca="true" t="shared" si="0" ref="O5:O20">SUM(C5:N5)</f>
        <v>459</v>
      </c>
      <c r="P5" s="1"/>
      <c r="Q5" s="8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22" t="s">
        <v>79</v>
      </c>
      <c r="C6" s="90">
        <v>160</v>
      </c>
      <c r="D6" s="91">
        <v>151</v>
      </c>
      <c r="E6" s="91">
        <v>179</v>
      </c>
      <c r="F6" s="91">
        <v>226</v>
      </c>
      <c r="G6" s="91">
        <v>235</v>
      </c>
      <c r="H6" s="23">
        <v>164</v>
      </c>
      <c r="I6" s="91">
        <v>186</v>
      </c>
      <c r="J6" s="91">
        <v>217</v>
      </c>
      <c r="K6" s="91">
        <v>172</v>
      </c>
      <c r="L6" s="91">
        <v>295</v>
      </c>
      <c r="M6" s="91">
        <v>252</v>
      </c>
      <c r="N6" s="91">
        <v>160</v>
      </c>
      <c r="O6" s="93">
        <f t="shared" si="0"/>
        <v>2397</v>
      </c>
      <c r="P6" s="1"/>
      <c r="Q6" s="8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24" t="s">
        <v>80</v>
      </c>
      <c r="C7" s="90">
        <v>12</v>
      </c>
      <c r="D7" s="92">
        <v>1</v>
      </c>
      <c r="E7" s="91">
        <v>24</v>
      </c>
      <c r="F7" s="91">
        <v>21</v>
      </c>
      <c r="G7" s="91">
        <v>7</v>
      </c>
      <c r="H7" s="91">
        <v>3</v>
      </c>
      <c r="I7" s="91">
        <v>6</v>
      </c>
      <c r="J7" s="91">
        <v>33</v>
      </c>
      <c r="K7" s="91">
        <v>4</v>
      </c>
      <c r="L7" s="91">
        <v>31</v>
      </c>
      <c r="M7" s="91">
        <v>9</v>
      </c>
      <c r="N7" s="25">
        <v>3</v>
      </c>
      <c r="O7" s="93">
        <f t="shared" si="0"/>
        <v>154</v>
      </c>
      <c r="P7" s="1"/>
      <c r="Q7" s="8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22" t="s">
        <v>81</v>
      </c>
      <c r="C8" s="90">
        <v>13</v>
      </c>
      <c r="D8" s="92">
        <v>12</v>
      </c>
      <c r="E8" s="91">
        <v>14</v>
      </c>
      <c r="F8" s="91">
        <v>19</v>
      </c>
      <c r="G8" s="91">
        <v>28</v>
      </c>
      <c r="H8" s="91">
        <v>19</v>
      </c>
      <c r="I8" s="91">
        <v>99</v>
      </c>
      <c r="J8" s="91">
        <v>154</v>
      </c>
      <c r="K8" s="91">
        <v>34</v>
      </c>
      <c r="L8" s="91">
        <v>28</v>
      </c>
      <c r="M8" s="91">
        <v>23</v>
      </c>
      <c r="N8" s="91">
        <v>14</v>
      </c>
      <c r="O8" s="93">
        <f t="shared" si="0"/>
        <v>457</v>
      </c>
      <c r="P8" s="1"/>
      <c r="Q8" s="8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22" t="s">
        <v>82</v>
      </c>
      <c r="C9" s="90">
        <v>5</v>
      </c>
      <c r="D9" s="91">
        <v>5</v>
      </c>
      <c r="E9" s="91">
        <v>8</v>
      </c>
      <c r="F9" s="91">
        <v>8</v>
      </c>
      <c r="G9" s="92">
        <v>5</v>
      </c>
      <c r="H9" s="92">
        <v>6</v>
      </c>
      <c r="I9" s="91">
        <v>5</v>
      </c>
      <c r="J9" s="91">
        <v>9</v>
      </c>
      <c r="K9" s="91">
        <v>10</v>
      </c>
      <c r="L9" s="91">
        <v>145</v>
      </c>
      <c r="M9" s="91">
        <v>68</v>
      </c>
      <c r="N9" s="91">
        <v>4</v>
      </c>
      <c r="O9" s="93">
        <f t="shared" si="0"/>
        <v>278</v>
      </c>
      <c r="P9" s="1"/>
      <c r="Q9" s="8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22" t="s">
        <v>97</v>
      </c>
      <c r="C10" s="90">
        <v>45</v>
      </c>
      <c r="D10" s="91">
        <v>9</v>
      </c>
      <c r="E10" s="91">
        <v>9</v>
      </c>
      <c r="F10" s="91">
        <v>27</v>
      </c>
      <c r="G10" s="91">
        <v>24</v>
      </c>
      <c r="H10" s="91">
        <v>10</v>
      </c>
      <c r="I10" s="91">
        <v>16</v>
      </c>
      <c r="J10" s="91">
        <v>26</v>
      </c>
      <c r="K10" s="91">
        <v>42</v>
      </c>
      <c r="L10" s="91">
        <v>42</v>
      </c>
      <c r="M10" s="91">
        <v>25</v>
      </c>
      <c r="N10" s="91">
        <v>37</v>
      </c>
      <c r="O10" s="93">
        <f t="shared" si="0"/>
        <v>312</v>
      </c>
      <c r="P10" s="1"/>
      <c r="Q10" s="8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58" t="s">
        <v>150</v>
      </c>
      <c r="C11" s="90">
        <v>11</v>
      </c>
      <c r="D11" s="91">
        <v>12</v>
      </c>
      <c r="E11" s="91">
        <v>13</v>
      </c>
      <c r="F11" s="91">
        <v>15</v>
      </c>
      <c r="G11" s="91">
        <v>14</v>
      </c>
      <c r="H11" s="91">
        <v>13</v>
      </c>
      <c r="I11" s="91">
        <v>13</v>
      </c>
      <c r="J11" s="91">
        <v>17</v>
      </c>
      <c r="K11" s="91">
        <v>14</v>
      </c>
      <c r="L11" s="91">
        <v>13</v>
      </c>
      <c r="M11" s="91">
        <v>14</v>
      </c>
      <c r="N11" s="91">
        <v>14</v>
      </c>
      <c r="O11" s="93">
        <f t="shared" si="0"/>
        <v>163</v>
      </c>
      <c r="P11" s="1"/>
      <c r="Q11" s="8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22" t="s">
        <v>83</v>
      </c>
      <c r="C12" s="90">
        <v>26</v>
      </c>
      <c r="D12" s="91">
        <v>13</v>
      </c>
      <c r="E12" s="91">
        <v>14</v>
      </c>
      <c r="F12" s="91">
        <v>27</v>
      </c>
      <c r="G12" s="91">
        <v>39</v>
      </c>
      <c r="H12" s="91">
        <v>17</v>
      </c>
      <c r="I12" s="91">
        <v>18</v>
      </c>
      <c r="J12" s="91">
        <v>16</v>
      </c>
      <c r="K12" s="91">
        <v>18</v>
      </c>
      <c r="L12" s="91">
        <v>60</v>
      </c>
      <c r="M12" s="91">
        <v>13</v>
      </c>
      <c r="N12" s="91">
        <v>8</v>
      </c>
      <c r="O12" s="93">
        <f t="shared" si="0"/>
        <v>269</v>
      </c>
      <c r="P12" s="1"/>
      <c r="Q12" s="8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22" t="s">
        <v>84</v>
      </c>
      <c r="C13" s="90">
        <v>5</v>
      </c>
      <c r="D13" s="91"/>
      <c r="E13" s="91">
        <v>2</v>
      </c>
      <c r="F13" s="91">
        <v>3</v>
      </c>
      <c r="G13" s="91">
        <v>17</v>
      </c>
      <c r="H13" s="91">
        <v>3</v>
      </c>
      <c r="I13" s="91">
        <v>7</v>
      </c>
      <c r="J13" s="91">
        <v>10</v>
      </c>
      <c r="K13" s="91">
        <v>3</v>
      </c>
      <c r="L13" s="91">
        <v>3</v>
      </c>
      <c r="M13" s="91">
        <v>20</v>
      </c>
      <c r="N13" s="92">
        <v>1</v>
      </c>
      <c r="O13" s="93">
        <f t="shared" si="0"/>
        <v>74</v>
      </c>
      <c r="P13" s="1"/>
      <c r="Q13" s="8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22" t="s">
        <v>98</v>
      </c>
      <c r="C14" s="94">
        <v>28</v>
      </c>
      <c r="D14" s="92">
        <v>23</v>
      </c>
      <c r="E14" s="92">
        <v>26</v>
      </c>
      <c r="F14" s="91">
        <v>32</v>
      </c>
      <c r="G14" s="91">
        <v>28</v>
      </c>
      <c r="H14" s="91">
        <v>25</v>
      </c>
      <c r="I14" s="91">
        <v>25</v>
      </c>
      <c r="J14" s="91">
        <v>31</v>
      </c>
      <c r="K14" s="91">
        <v>25</v>
      </c>
      <c r="L14" s="91">
        <v>29</v>
      </c>
      <c r="M14" s="91">
        <v>33</v>
      </c>
      <c r="N14" s="91">
        <v>32</v>
      </c>
      <c r="O14" s="93">
        <f t="shared" si="0"/>
        <v>337</v>
      </c>
      <c r="P14" s="1"/>
      <c r="Q14" s="8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22" t="s">
        <v>85</v>
      </c>
      <c r="C15" s="90">
        <v>8</v>
      </c>
      <c r="D15" s="91">
        <v>17</v>
      </c>
      <c r="E15" s="91">
        <v>16</v>
      </c>
      <c r="F15" s="91">
        <v>16</v>
      </c>
      <c r="G15" s="91">
        <v>24</v>
      </c>
      <c r="H15" s="91">
        <v>39</v>
      </c>
      <c r="I15" s="91">
        <v>18</v>
      </c>
      <c r="J15" s="91">
        <v>23</v>
      </c>
      <c r="K15" s="91">
        <v>13</v>
      </c>
      <c r="L15" s="91">
        <v>25</v>
      </c>
      <c r="M15" s="91">
        <v>14</v>
      </c>
      <c r="N15" s="91">
        <v>10</v>
      </c>
      <c r="O15" s="93">
        <f t="shared" si="0"/>
        <v>223</v>
      </c>
      <c r="P15" s="1"/>
      <c r="Q15" s="8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22" t="s">
        <v>86</v>
      </c>
      <c r="C16" s="90">
        <v>58</v>
      </c>
      <c r="D16" s="91">
        <v>84</v>
      </c>
      <c r="E16" s="91">
        <v>56</v>
      </c>
      <c r="F16" s="91">
        <v>51</v>
      </c>
      <c r="G16" s="91">
        <v>36</v>
      </c>
      <c r="H16" s="92">
        <v>6</v>
      </c>
      <c r="I16" s="92">
        <v>7</v>
      </c>
      <c r="J16" s="91">
        <v>6</v>
      </c>
      <c r="K16" s="91">
        <v>5</v>
      </c>
      <c r="L16" s="92">
        <v>52</v>
      </c>
      <c r="M16" s="91">
        <v>10</v>
      </c>
      <c r="N16" s="91">
        <v>7</v>
      </c>
      <c r="O16" s="93">
        <f t="shared" si="0"/>
        <v>378</v>
      </c>
      <c r="P16" s="1"/>
      <c r="Q16" s="8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22" t="s">
        <v>87</v>
      </c>
      <c r="C17" s="94">
        <v>2</v>
      </c>
      <c r="D17" s="95" t="s">
        <v>141</v>
      </c>
      <c r="E17" s="95" t="s">
        <v>141</v>
      </c>
      <c r="F17" s="91">
        <v>1</v>
      </c>
      <c r="G17" s="91">
        <v>3</v>
      </c>
      <c r="H17" s="95" t="s">
        <v>141</v>
      </c>
      <c r="I17" s="95" t="s">
        <v>141</v>
      </c>
      <c r="J17" s="91">
        <v>3</v>
      </c>
      <c r="K17" s="91">
        <v>1</v>
      </c>
      <c r="L17" s="92">
        <v>1</v>
      </c>
      <c r="M17" s="95" t="s">
        <v>141</v>
      </c>
      <c r="N17" s="95" t="s">
        <v>141</v>
      </c>
      <c r="O17" s="93">
        <f t="shared" si="0"/>
        <v>11</v>
      </c>
      <c r="P17" s="1"/>
      <c r="Q17" s="8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>
      <c r="A18" s="1"/>
      <c r="B18" s="22" t="s">
        <v>88</v>
      </c>
      <c r="C18" s="90">
        <v>2</v>
      </c>
      <c r="D18" s="91">
        <v>9</v>
      </c>
      <c r="E18" s="91">
        <v>3</v>
      </c>
      <c r="F18" s="91">
        <v>5</v>
      </c>
      <c r="G18" s="91">
        <v>8</v>
      </c>
      <c r="H18" s="91">
        <v>7</v>
      </c>
      <c r="I18" s="91">
        <v>8</v>
      </c>
      <c r="J18" s="91">
        <v>11</v>
      </c>
      <c r="K18" s="91">
        <v>12</v>
      </c>
      <c r="L18" s="92">
        <v>10</v>
      </c>
      <c r="M18" s="91">
        <v>11</v>
      </c>
      <c r="N18" s="91">
        <v>5</v>
      </c>
      <c r="O18" s="93">
        <f t="shared" si="0"/>
        <v>91</v>
      </c>
      <c r="P18" s="1"/>
      <c r="Q18" s="8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1"/>
      <c r="B19" s="22" t="s">
        <v>89</v>
      </c>
      <c r="C19" s="96">
        <v>67</v>
      </c>
      <c r="D19" s="97">
        <v>74</v>
      </c>
      <c r="E19" s="97">
        <v>82</v>
      </c>
      <c r="F19" s="97">
        <v>44</v>
      </c>
      <c r="G19" s="97">
        <v>85</v>
      </c>
      <c r="H19" s="97">
        <v>90</v>
      </c>
      <c r="I19" s="97">
        <v>77</v>
      </c>
      <c r="J19" s="97">
        <v>90</v>
      </c>
      <c r="K19" s="97">
        <v>79</v>
      </c>
      <c r="L19" s="97">
        <v>85</v>
      </c>
      <c r="M19" s="97">
        <v>97</v>
      </c>
      <c r="N19" s="97">
        <v>69</v>
      </c>
      <c r="O19" s="93">
        <f t="shared" si="0"/>
        <v>939</v>
      </c>
      <c r="P19" s="1"/>
      <c r="Q19" s="8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>
      <c r="A20" s="1"/>
      <c r="B20" s="26" t="s">
        <v>90</v>
      </c>
      <c r="C20" s="98">
        <v>46</v>
      </c>
      <c r="D20" s="99">
        <v>43</v>
      </c>
      <c r="E20" s="99">
        <v>46</v>
      </c>
      <c r="F20" s="99">
        <v>45</v>
      </c>
      <c r="G20" s="99">
        <v>53</v>
      </c>
      <c r="H20" s="99">
        <v>44</v>
      </c>
      <c r="I20" s="99">
        <v>46</v>
      </c>
      <c r="J20" s="99">
        <v>52</v>
      </c>
      <c r="K20" s="99">
        <v>42</v>
      </c>
      <c r="L20" s="99">
        <v>44</v>
      </c>
      <c r="M20" s="99">
        <v>47</v>
      </c>
      <c r="N20" s="99">
        <v>41</v>
      </c>
      <c r="O20" s="100">
        <f t="shared" si="0"/>
        <v>549</v>
      </c>
      <c r="P20" s="1"/>
      <c r="Q20" s="8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0" customHeight="1">
      <c r="A21" s="1"/>
      <c r="B21" s="27" t="s">
        <v>99</v>
      </c>
      <c r="C21" s="101">
        <f aca="true" t="shared" si="1" ref="C21:O21">SUM(C4:C20)</f>
        <v>519</v>
      </c>
      <c r="D21" s="102">
        <f t="shared" si="1"/>
        <v>463</v>
      </c>
      <c r="E21" s="102">
        <f t="shared" si="1"/>
        <v>519</v>
      </c>
      <c r="F21" s="102">
        <f t="shared" si="1"/>
        <v>576</v>
      </c>
      <c r="G21" s="102">
        <f t="shared" si="1"/>
        <v>642</v>
      </c>
      <c r="H21" s="102">
        <f t="shared" si="1"/>
        <v>457</v>
      </c>
      <c r="I21" s="102">
        <f t="shared" si="1"/>
        <v>555</v>
      </c>
      <c r="J21" s="102">
        <f t="shared" si="1"/>
        <v>870</v>
      </c>
      <c r="K21" s="102">
        <f t="shared" si="1"/>
        <v>490</v>
      </c>
      <c r="L21" s="102">
        <f t="shared" si="1"/>
        <v>880</v>
      </c>
      <c r="M21" s="102">
        <f t="shared" si="1"/>
        <v>705</v>
      </c>
      <c r="N21" s="102">
        <f t="shared" si="1"/>
        <v>415</v>
      </c>
      <c r="O21" s="103">
        <f t="shared" si="1"/>
        <v>24247</v>
      </c>
      <c r="P21" s="1"/>
      <c r="Q21" s="8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</sheetData>
  <mergeCells count="1">
    <mergeCell ref="N2:O2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