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財政係\30年度\M0 地方財政状況調査（市町村分）\M011 地方財政状況調査総括\20 記者発表資料\①配付資料\ＨＰ掲載資料\HP掲載資料（確報値）\"/>
    </mc:Choice>
  </mc:AlternateContent>
  <bookViews>
    <workbookView xWindow="-15" yWindow="4050" windowWidth="20550" windowHeight="4095" tabRatio="415"/>
  </bookViews>
  <sheets>
    <sheet name="公表用" sheetId="5" r:id="rId1"/>
  </sheets>
  <definedNames>
    <definedName name="\A" localSheetId="0">公表用!$GT$8032</definedName>
    <definedName name="\A">#REF!</definedName>
    <definedName name="_xlnm.Print_Area" localSheetId="0">公表用!$A$1:$R$73</definedName>
    <definedName name="Print_Area_MI" localSheetId="0">公表用!$B$2:$N$71</definedName>
    <definedName name="_xlnm.Print_Titles" localSheetId="0">公表用!$1:$6</definedName>
    <definedName name="Print_Titles_MI" localSheetId="0">公表用!$2:$5,公表用!$A:$A</definedName>
  </definedNames>
  <calcPr calcId="152511"/>
</workbook>
</file>

<file path=xl/calcChain.xml><?xml version="1.0" encoding="utf-8"?>
<calcChain xmlns="http://schemas.openxmlformats.org/spreadsheetml/2006/main">
  <c r="B69" i="5" l="1"/>
  <c r="B68" i="5"/>
  <c r="M71" i="5"/>
  <c r="L71" i="5"/>
  <c r="K71" i="5"/>
  <c r="H71" i="5"/>
  <c r="M70" i="5"/>
  <c r="L70" i="5"/>
  <c r="K70" i="5"/>
  <c r="H70" i="5"/>
  <c r="R69" i="5"/>
  <c r="Q69" i="5"/>
  <c r="Q71" i="5" s="1"/>
  <c r="P69" i="5"/>
  <c r="O69" i="5"/>
  <c r="N69" i="5"/>
  <c r="M69" i="5"/>
  <c r="L69" i="5"/>
  <c r="K69" i="5"/>
  <c r="H69" i="5"/>
  <c r="G69" i="5"/>
  <c r="G71" i="5" s="1"/>
  <c r="F69" i="5"/>
  <c r="E69" i="5"/>
  <c r="D69" i="5"/>
  <c r="C69" i="5"/>
  <c r="R68" i="5"/>
  <c r="R71" i="5" s="1"/>
  <c r="Q68" i="5"/>
  <c r="P68" i="5"/>
  <c r="O68" i="5"/>
  <c r="O71" i="5"/>
  <c r="N68" i="5"/>
  <c r="N71" i="5"/>
  <c r="M68" i="5"/>
  <c r="L68" i="5"/>
  <c r="K68" i="5"/>
  <c r="H68" i="5"/>
  <c r="G68" i="5"/>
  <c r="F68" i="5"/>
  <c r="F71" i="5" s="1"/>
  <c r="E68" i="5"/>
  <c r="E71" i="5" s="1"/>
  <c r="D68" i="5"/>
  <c r="D71" i="5"/>
  <c r="C68" i="5"/>
  <c r="B71" i="5"/>
  <c r="R67" i="5"/>
  <c r="R70" i="5"/>
  <c r="Q67" i="5"/>
  <c r="P67" i="5"/>
  <c r="P70" i="5" s="1"/>
  <c r="O67" i="5"/>
  <c r="O70" i="5" s="1"/>
  <c r="N67" i="5"/>
  <c r="N70" i="5" s="1"/>
  <c r="M67" i="5"/>
  <c r="L67" i="5"/>
  <c r="K67" i="5"/>
  <c r="H67" i="5"/>
  <c r="G67" i="5"/>
  <c r="F67" i="5"/>
  <c r="F70" i="5"/>
  <c r="E67" i="5"/>
  <c r="E70" i="5"/>
  <c r="D67" i="5"/>
  <c r="D70" i="5"/>
  <c r="C67" i="5"/>
  <c r="C70" i="5"/>
  <c r="B67" i="5"/>
  <c r="B70" i="5"/>
  <c r="Q70" i="5"/>
  <c r="P71" i="5"/>
  <c r="C71" i="5"/>
  <c r="G70" i="5"/>
</calcChain>
</file>

<file path=xl/sharedStrings.xml><?xml version="1.0" encoding="utf-8"?>
<sst xmlns="http://schemas.openxmlformats.org/spreadsheetml/2006/main" count="263" uniqueCount="96">
  <si>
    <t>市町村名</t>
  </si>
  <si>
    <t>歳 入 総 額</t>
  </si>
  <si>
    <t>歳 出 総 額</t>
  </si>
  <si>
    <t>形式収支</t>
  </si>
  <si>
    <t>実質収支</t>
  </si>
  <si>
    <t>単年度収支</t>
  </si>
  <si>
    <t>標準財政規模</t>
  </si>
  <si>
    <t>北九州市</t>
  </si>
  <si>
    <t>福 岡 市</t>
  </si>
  <si>
    <t>大牟田市</t>
  </si>
  <si>
    <t>久留米市</t>
  </si>
  <si>
    <t>直 方 市</t>
  </si>
  <si>
    <t>飯 塚 市</t>
  </si>
  <si>
    <t>田 川 市</t>
  </si>
  <si>
    <t>柳 川 市</t>
  </si>
  <si>
    <t>八 女 市</t>
  </si>
  <si>
    <t>筑 後 市</t>
  </si>
  <si>
    <t>大 川 市</t>
  </si>
  <si>
    <t>行 橋 市</t>
  </si>
  <si>
    <t>豊 前 市</t>
  </si>
  <si>
    <t>中 間 市</t>
  </si>
  <si>
    <t>小 郡 市</t>
  </si>
  <si>
    <t>筑紫野市</t>
  </si>
  <si>
    <t>春 日 市</t>
  </si>
  <si>
    <t>大野城市</t>
  </si>
  <si>
    <t>宗 像 市</t>
  </si>
  <si>
    <t>太宰府市</t>
  </si>
  <si>
    <t>那珂川町</t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</si>
  <si>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</si>
  <si>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</si>
  <si>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</si>
  <si>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</si>
  <si>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</si>
  <si>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</si>
  <si>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</si>
  <si>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芦 屋 町</t>
  </si>
  <si>
    <t>水 巻 町</t>
  </si>
  <si>
    <t>岡 垣 町</t>
  </si>
  <si>
    <t>遠 賀 町</t>
  </si>
  <si>
    <t>小 竹 町</t>
  </si>
  <si>
    <t>鞍 手 町</t>
  </si>
  <si>
    <t>桂 川 町</t>
  </si>
  <si>
    <t>大 木 町</t>
  </si>
  <si>
    <t>広 川 町</t>
  </si>
  <si>
    <t>香 春 町</t>
  </si>
  <si>
    <t>添 田 町</t>
  </si>
  <si>
    <t>糸 田 町</t>
  </si>
  <si>
    <t>川 崎 町</t>
  </si>
  <si>
    <t>大 任 町</t>
  </si>
  <si>
    <t>赤    村</t>
  </si>
  <si>
    <t>吉 富 町</t>
  </si>
  <si>
    <t>古 賀 市</t>
  </si>
  <si>
    <t>地方債現在高</t>
  </si>
  <si>
    <t>福 津 市</t>
    <rPh sb="0" eb="1">
      <t>フク</t>
    </rPh>
    <rPh sb="2" eb="3">
      <t>ツ</t>
    </rPh>
    <rPh sb="4" eb="5">
      <t>シ</t>
    </rPh>
    <phoneticPr fontId="3"/>
  </si>
  <si>
    <t>うきは市</t>
    <rPh sb="3" eb="4">
      <t>シ</t>
    </rPh>
    <phoneticPr fontId="3"/>
  </si>
  <si>
    <t>宮 若 市</t>
    <rPh sb="0" eb="1">
      <t>ミヤ</t>
    </rPh>
    <rPh sb="2" eb="3">
      <t>ワカ</t>
    </rPh>
    <rPh sb="4" eb="5">
      <t>シ</t>
    </rPh>
    <phoneticPr fontId="2"/>
  </si>
  <si>
    <t>嘉 麻 市</t>
    <rPh sb="0" eb="1">
      <t>ヨシミ</t>
    </rPh>
    <rPh sb="2" eb="3">
      <t>アサ</t>
    </rPh>
    <rPh sb="4" eb="5">
      <t>シ</t>
    </rPh>
    <phoneticPr fontId="2"/>
  </si>
  <si>
    <t>朝 倉 市</t>
    <rPh sb="0" eb="1">
      <t>アサ</t>
    </rPh>
    <rPh sb="2" eb="3">
      <t>クラ</t>
    </rPh>
    <rPh sb="4" eb="5">
      <t>シ</t>
    </rPh>
    <phoneticPr fontId="2"/>
  </si>
  <si>
    <t>筑 前 町</t>
    <rPh sb="0" eb="1">
      <t>チク</t>
    </rPh>
    <rPh sb="2" eb="3">
      <t>マエ</t>
    </rPh>
    <rPh sb="4" eb="5">
      <t>マチ</t>
    </rPh>
    <phoneticPr fontId="3"/>
  </si>
  <si>
    <t>東 峰 村</t>
    <rPh sb="0" eb="1">
      <t>ヒガシ</t>
    </rPh>
    <rPh sb="2" eb="3">
      <t>ミネ</t>
    </rPh>
    <rPh sb="4" eb="5">
      <t>ムラ</t>
    </rPh>
    <phoneticPr fontId="3"/>
  </si>
  <si>
    <t>大刀洗町</t>
  </si>
  <si>
    <t>福 智 町</t>
    <rPh sb="0" eb="1">
      <t>フク</t>
    </rPh>
    <rPh sb="2" eb="3">
      <t>チ</t>
    </rPh>
    <rPh sb="4" eb="5">
      <t>マチ</t>
    </rPh>
    <phoneticPr fontId="2"/>
  </si>
  <si>
    <t>苅 田 町</t>
    <rPh sb="0" eb="1">
      <t>ガイ</t>
    </rPh>
    <rPh sb="2" eb="3">
      <t>タ</t>
    </rPh>
    <rPh sb="4" eb="5">
      <t>マチ</t>
    </rPh>
    <phoneticPr fontId="2"/>
  </si>
  <si>
    <t>みやこ町</t>
    <rPh sb="3" eb="4">
      <t>マチ</t>
    </rPh>
    <phoneticPr fontId="2"/>
  </si>
  <si>
    <t>上 毛 町</t>
    <rPh sb="2" eb="3">
      <t>ケ</t>
    </rPh>
    <rPh sb="4" eb="5">
      <t>マチ</t>
    </rPh>
    <phoneticPr fontId="2"/>
  </si>
  <si>
    <t>築 上 町</t>
    <rPh sb="0" eb="1">
      <t>チク</t>
    </rPh>
    <rPh sb="2" eb="3">
      <t>ウエ</t>
    </rPh>
    <rPh sb="4" eb="5">
      <t>マチ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</si>
  <si>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</si>
  <si>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</si>
  <si>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その他特定目的基金</t>
    <rPh sb="2" eb="3">
      <t>タ</t>
    </rPh>
    <rPh sb="3" eb="5">
      <t>トクテイ</t>
    </rPh>
    <rPh sb="5" eb="7">
      <t>モクテキ</t>
    </rPh>
    <rPh sb="7" eb="9">
      <t>キキン</t>
    </rPh>
    <phoneticPr fontId="2"/>
  </si>
  <si>
    <t>合計</t>
    <rPh sb="0" eb="2">
      <t>ゴウケイ</t>
    </rPh>
    <phoneticPr fontId="2"/>
  </si>
  <si>
    <t>千円</t>
    <rPh sb="0" eb="2">
      <t>センエン</t>
    </rPh>
    <phoneticPr fontId="2"/>
  </si>
  <si>
    <t>単純平均</t>
    <rPh sb="0" eb="2">
      <t>タンジュン</t>
    </rPh>
    <rPh sb="2" eb="4">
      <t>ヘイキン</t>
    </rPh>
    <phoneticPr fontId="2"/>
  </si>
  <si>
    <t>みやま市</t>
    <rPh sb="3" eb="4">
      <t>シ</t>
    </rPh>
    <phoneticPr fontId="2"/>
  </si>
  <si>
    <t>健全化判断比率</t>
    <rPh sb="0" eb="3">
      <t>ケンゼンカ</t>
    </rPh>
    <rPh sb="3" eb="5">
      <t>ハンダン</t>
    </rPh>
    <rPh sb="5" eb="7">
      <t>ヒリツ</t>
    </rPh>
    <phoneticPr fontId="2"/>
  </si>
  <si>
    <t>実質赤字</t>
    <rPh sb="0" eb="2">
      <t>ジッシツ</t>
    </rPh>
    <rPh sb="2" eb="4">
      <t>アカジ</t>
    </rPh>
    <phoneticPr fontId="2"/>
  </si>
  <si>
    <t>比率</t>
    <rPh sb="0" eb="2">
      <t>ヒリツ</t>
    </rPh>
    <phoneticPr fontId="2"/>
  </si>
  <si>
    <t>連結実質</t>
    <rPh sb="0" eb="2">
      <t>レンケツ</t>
    </rPh>
    <rPh sb="2" eb="4">
      <t>ジッシツ</t>
    </rPh>
    <phoneticPr fontId="2"/>
  </si>
  <si>
    <t>赤字比率</t>
    <rPh sb="0" eb="2">
      <t>アカジ</t>
    </rPh>
    <rPh sb="2" eb="4">
      <t>ヒリツ</t>
    </rPh>
    <phoneticPr fontId="2"/>
  </si>
  <si>
    <t>将来負担</t>
    <rPh sb="0" eb="2">
      <t>ショウライ</t>
    </rPh>
    <rPh sb="2" eb="4">
      <t>フタン</t>
    </rPh>
    <phoneticPr fontId="2"/>
  </si>
  <si>
    <t>財政力
指　数</t>
    <rPh sb="4" eb="5">
      <t>ユビ</t>
    </rPh>
    <rPh sb="6" eb="7">
      <t>カズ</t>
    </rPh>
    <phoneticPr fontId="2"/>
  </si>
  <si>
    <t>経常収支
比率</t>
    <rPh sb="5" eb="7">
      <t>ヒリツ</t>
    </rPh>
    <phoneticPr fontId="2"/>
  </si>
  <si>
    <t>実質公債</t>
    <rPh sb="0" eb="2">
      <t>ジッシツ</t>
    </rPh>
    <rPh sb="2" eb="4">
      <t>コウサイ</t>
    </rPh>
    <phoneticPr fontId="2"/>
  </si>
  <si>
    <t>費比率</t>
    <rPh sb="0" eb="1">
      <t>ヒ</t>
    </rPh>
    <rPh sb="1" eb="3">
      <t>ヒリツ</t>
    </rPh>
    <phoneticPr fontId="2"/>
  </si>
  <si>
    <t>-</t>
  </si>
  <si>
    <t>糸 島 市</t>
    <rPh sb="0" eb="1">
      <t>イト</t>
    </rPh>
    <rPh sb="2" eb="3">
      <t>シマ</t>
    </rPh>
    <rPh sb="4" eb="5">
      <t>シ</t>
    </rPh>
    <phoneticPr fontId="2"/>
  </si>
  <si>
    <t>５８市町村計</t>
    <phoneticPr fontId="2"/>
  </si>
  <si>
    <t>％</t>
    <phoneticPr fontId="2"/>
  </si>
  <si>
    <t>２政令市計</t>
    <phoneticPr fontId="2"/>
  </si>
  <si>
    <t>２６市計</t>
    <phoneticPr fontId="2"/>
  </si>
  <si>
    <t>３２町村計</t>
    <phoneticPr fontId="2"/>
  </si>
  <si>
    <t>６０市町村計</t>
    <phoneticPr fontId="2"/>
  </si>
  <si>
    <t>(平成30年3月末)</t>
    <rPh sb="1" eb="3">
      <t>ヘイセイ</t>
    </rPh>
    <rPh sb="7" eb="8">
      <t>ガツ</t>
    </rPh>
    <phoneticPr fontId="2"/>
  </si>
  <si>
    <t>積立金現在高(平成30年3月末)</t>
    <rPh sb="0" eb="2">
      <t>ツミタテ</t>
    </rPh>
    <rPh sb="2" eb="3">
      <t>キン</t>
    </rPh>
    <rPh sb="3" eb="6">
      <t>ゲンザイダカ</t>
    </rPh>
    <rPh sb="7" eb="9">
      <t>ヘイセイ</t>
    </rPh>
    <rPh sb="11" eb="12">
      <t>ネン</t>
    </rPh>
    <rPh sb="13" eb="14">
      <t>ガツ</t>
    </rPh>
    <rPh sb="14" eb="15">
      <t>マツ</t>
    </rPh>
    <phoneticPr fontId="2"/>
  </si>
  <si>
    <t>財政指標（平成２９年度普通会計決算及び健全化判断比率）　（確報値）</t>
    <rPh sb="11" eb="13">
      <t>フツウ</t>
    </rPh>
    <rPh sb="13" eb="15">
      <t>カイケイ</t>
    </rPh>
    <rPh sb="17" eb="18">
      <t>オヨ</t>
    </rPh>
    <rPh sb="19" eb="22">
      <t>ケンゼンカ</t>
    </rPh>
    <rPh sb="22" eb="24">
      <t>ハンダン</t>
    </rPh>
    <rPh sb="24" eb="26">
      <t>ヒリツ</t>
    </rPh>
    <rPh sb="29" eb="31">
      <t>カクホウ</t>
    </rPh>
    <rPh sb="31" eb="32">
      <t>アタイ</t>
    </rPh>
    <phoneticPr fontId="2"/>
  </si>
  <si>
    <t>（注１） 標準財政規模は臨時財政対策債発行可能額を含む。</t>
  </si>
  <si>
    <r>
      <t>（注２）平成30年9月27日に公表した速報値から異動が生じたのは、小竹町の実質公債費比率のみ。【　11.8（速報値）→ 11.6</t>
    </r>
    <r>
      <rPr>
        <sz val="14"/>
        <rFont val="ＭＳ ゴシック"/>
        <family val="3"/>
        <charset val="128"/>
      </rPr>
      <t>（確報値）】</t>
    </r>
    <rPh sb="1" eb="2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5" eb="17">
      <t>コウヒョウ</t>
    </rPh>
    <rPh sb="19" eb="22">
      <t>ソクホウチ</t>
    </rPh>
    <rPh sb="24" eb="26">
      <t>イドウ</t>
    </rPh>
    <rPh sb="27" eb="28">
      <t>ショウ</t>
    </rPh>
    <rPh sb="33" eb="36">
      <t>コタケマチ</t>
    </rPh>
    <rPh sb="37" eb="38">
      <t>ジツ</t>
    </rPh>
    <rPh sb="38" eb="39">
      <t>シツ</t>
    </rPh>
    <rPh sb="39" eb="41">
      <t>コウサイ</t>
    </rPh>
    <rPh sb="41" eb="42">
      <t>ヒ</t>
    </rPh>
    <rPh sb="42" eb="44">
      <t>ヒリツ</t>
    </rPh>
    <rPh sb="54" eb="57">
      <t>ソクホウチ</t>
    </rPh>
    <rPh sb="65" eb="68">
      <t>カクホウチ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</si>
</sst>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;&quot;△ &quot;#,##0.0"/>
    <numFmt numFmtId="178" formatCode="#,##0.00;&quot;△ &quot;#,##0.00"/>
    <numFmt numFmtId="179" formatCode="#,##0.000;&quot;△ &quot;#,##0.000"/>
  </numFmts>
  <fonts count="11" x14ac:knownFonts="1"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7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/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37" fontId="0" fillId="0" borderId="0"/>
    <xf numFmtId="0" fontId="1" fillId="0" borderId="0"/>
  </cellStyleXfs>
  <cellXfs count="95">
    <xf numFmtId="37" fontId="0" fillId="0" borderId="0" xfId="0"/>
    <xf numFmtId="176" fontId="0" fillId="0" borderId="0" xfId="0" applyNumberFormat="1" applyAlignment="1">
      <alignment vertical="center"/>
    </xf>
    <xf numFmtId="176" fontId="0" fillId="0" borderId="0" xfId="0" applyNumberFormat="1" applyAlignment="1" applyProtection="1">
      <alignment vertical="center"/>
    </xf>
    <xf numFmtId="177" fontId="0" fillId="0" borderId="0" xfId="0" applyNumberFormat="1" applyAlignment="1" applyProtection="1">
      <alignment vertical="center"/>
    </xf>
    <xf numFmtId="179" fontId="0" fillId="0" borderId="0" xfId="0" applyNumberFormat="1" applyAlignment="1" applyProtection="1">
      <alignment vertical="center"/>
    </xf>
    <xf numFmtId="176" fontId="7" fillId="0" borderId="0" xfId="0" applyNumberFormat="1" applyFont="1" applyAlignment="1" applyProtection="1">
      <alignment vertical="center"/>
    </xf>
    <xf numFmtId="176" fontId="8" fillId="0" borderId="0" xfId="0" applyNumberFormat="1" applyFont="1" applyAlignment="1" applyProtection="1">
      <alignment vertical="center"/>
    </xf>
    <xf numFmtId="177" fontId="9" fillId="0" borderId="1" xfId="0" applyNumberFormat="1" applyFont="1" applyBorder="1" applyAlignment="1" applyProtection="1">
      <alignment vertical="center"/>
    </xf>
    <xf numFmtId="176" fontId="7" fillId="0" borderId="0" xfId="0" applyNumberFormat="1" applyFont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0" xfId="0" applyNumberFormat="1" applyFont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/>
    </xf>
    <xf numFmtId="176" fontId="0" fillId="0" borderId="4" xfId="0" quotePrefix="1" applyNumberFormat="1" applyFont="1" applyFill="1" applyBorder="1" applyAlignment="1" applyProtection="1">
      <alignment horizontal="center" vertical="center" shrinkToFit="1"/>
    </xf>
    <xf numFmtId="176" fontId="0" fillId="0" borderId="5" xfId="0" applyNumberFormat="1" applyFont="1" applyFill="1" applyBorder="1" applyAlignment="1">
      <alignment horizontal="center" vertical="center" shrinkToFit="1"/>
    </xf>
    <xf numFmtId="176" fontId="0" fillId="0" borderId="6" xfId="0" applyNumberFormat="1" applyFont="1" applyFill="1" applyBorder="1" applyAlignment="1">
      <alignment horizontal="center" vertical="center" shrinkToFit="1"/>
    </xf>
    <xf numFmtId="177" fontId="0" fillId="0" borderId="7" xfId="0" applyNumberFormat="1" applyFont="1" applyFill="1" applyBorder="1" applyAlignment="1" applyProtection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 shrinkToFit="1"/>
    </xf>
    <xf numFmtId="176" fontId="0" fillId="0" borderId="8" xfId="0" applyNumberFormat="1" applyFont="1" applyFill="1" applyBorder="1" applyAlignment="1">
      <alignment horizontal="center" vertical="center" shrinkToFit="1"/>
    </xf>
    <xf numFmtId="176" fontId="0" fillId="0" borderId="9" xfId="0" applyNumberFormat="1" applyFont="1" applyFill="1" applyBorder="1" applyAlignment="1" applyProtection="1">
      <alignment horizontal="right" vertical="center"/>
    </xf>
    <xf numFmtId="179" fontId="0" fillId="0" borderId="9" xfId="0" applyNumberFormat="1" applyFont="1" applyFill="1" applyBorder="1" applyAlignment="1" applyProtection="1">
      <alignment horizontal="right" vertical="center"/>
    </xf>
    <xf numFmtId="177" fontId="0" fillId="0" borderId="9" xfId="0" applyNumberFormat="1" applyFont="1" applyFill="1" applyBorder="1" applyAlignment="1" applyProtection="1">
      <alignment horizontal="right" vertical="center"/>
    </xf>
    <xf numFmtId="176" fontId="0" fillId="0" borderId="10" xfId="0" applyNumberFormat="1" applyFont="1" applyFill="1" applyBorder="1" applyAlignment="1">
      <alignment horizontal="right" vertical="center" shrinkToFit="1"/>
    </xf>
    <xf numFmtId="176" fontId="0" fillId="0" borderId="11" xfId="0" applyNumberFormat="1" applyFont="1" applyFill="1" applyBorder="1" applyAlignment="1" applyProtection="1">
      <alignment horizontal="center" vertical="center"/>
    </xf>
    <xf numFmtId="176" fontId="0" fillId="0" borderId="4" xfId="0" applyNumberFormat="1" applyFont="1" applyFill="1" applyBorder="1" applyAlignment="1" applyProtection="1">
      <alignment vertical="center"/>
    </xf>
    <xf numFmtId="178" fontId="0" fillId="0" borderId="4" xfId="0" applyNumberFormat="1" applyFont="1" applyFill="1" applyBorder="1" applyAlignment="1" applyProtection="1">
      <alignment vertical="center"/>
    </xf>
    <xf numFmtId="178" fontId="0" fillId="0" borderId="4" xfId="0" applyNumberFormat="1" applyFont="1" applyFill="1" applyBorder="1" applyAlignment="1" applyProtection="1">
      <alignment horizontal="right" vertical="center"/>
    </xf>
    <xf numFmtId="177" fontId="0" fillId="0" borderId="4" xfId="0" applyNumberFormat="1" applyFont="1" applyFill="1" applyBorder="1" applyAlignment="1" applyProtection="1">
      <alignment vertical="center"/>
    </xf>
    <xf numFmtId="176" fontId="0" fillId="0" borderId="7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2" xfId="0" applyNumberFormat="1" applyFont="1" applyFill="1" applyBorder="1" applyAlignment="1" applyProtection="1">
      <alignment horizontal="center" vertical="center"/>
    </xf>
    <xf numFmtId="176" fontId="0" fillId="0" borderId="13" xfId="0" applyNumberFormat="1" applyFont="1" applyFill="1" applyBorder="1" applyAlignment="1" applyProtection="1">
      <alignment vertical="center"/>
    </xf>
    <xf numFmtId="178" fontId="0" fillId="0" borderId="13" xfId="0" applyNumberFormat="1" applyFont="1" applyFill="1" applyBorder="1" applyAlignment="1" applyProtection="1">
      <alignment vertical="center"/>
    </xf>
    <xf numFmtId="178" fontId="0" fillId="0" borderId="13" xfId="0" applyNumberFormat="1" applyFont="1" applyFill="1" applyBorder="1" applyAlignment="1" applyProtection="1">
      <alignment horizontal="right" vertical="center"/>
    </xf>
    <xf numFmtId="177" fontId="0" fillId="0" borderId="13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14" xfId="0" applyNumberFormat="1" applyFont="1" applyFill="1" applyBorder="1" applyAlignment="1" applyProtection="1">
      <alignment horizontal="center" vertical="center"/>
    </xf>
    <xf numFmtId="176" fontId="0" fillId="0" borderId="15" xfId="0" applyNumberFormat="1" applyFont="1" applyFill="1" applyBorder="1" applyAlignment="1" applyProtection="1">
      <alignment vertical="center"/>
    </xf>
    <xf numFmtId="178" fontId="0" fillId="0" borderId="15" xfId="0" applyNumberFormat="1" applyFont="1" applyFill="1" applyBorder="1" applyAlignment="1" applyProtection="1">
      <alignment vertical="center"/>
    </xf>
    <xf numFmtId="178" fontId="0" fillId="0" borderId="15" xfId="0" applyNumberFormat="1" applyFont="1" applyFill="1" applyBorder="1" applyAlignment="1" applyProtection="1">
      <alignment horizontal="right" vertical="center"/>
    </xf>
    <xf numFmtId="177" fontId="0" fillId="0" borderId="15" xfId="0" applyNumberFormat="1" applyFont="1" applyFill="1" applyBorder="1" applyAlignment="1" applyProtection="1">
      <alignment vertical="center"/>
    </xf>
    <xf numFmtId="176" fontId="0" fillId="0" borderId="7" xfId="0" applyNumberFormat="1" applyFont="1" applyFill="1" applyBorder="1" applyAlignment="1" applyProtection="1">
      <alignment vertical="center"/>
    </xf>
    <xf numFmtId="177" fontId="0" fillId="0" borderId="7" xfId="0" applyNumberFormat="1" applyFont="1" applyFill="1" applyBorder="1" applyAlignment="1" applyProtection="1">
      <alignment vertical="center"/>
    </xf>
    <xf numFmtId="49" fontId="5" fillId="0" borderId="16" xfId="0" quotePrefix="1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vertical="center"/>
    </xf>
    <xf numFmtId="178" fontId="0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 applyProtection="1">
      <alignment vertical="center"/>
    </xf>
    <xf numFmtId="176" fontId="0" fillId="0" borderId="17" xfId="0" applyNumberFormat="1" applyFont="1" applyFill="1" applyBorder="1" applyAlignment="1" applyProtection="1">
      <alignment vertical="center"/>
    </xf>
    <xf numFmtId="176" fontId="0" fillId="0" borderId="18" xfId="0" applyNumberFormat="1" applyFont="1" applyFill="1" applyBorder="1" applyAlignment="1" applyProtection="1">
      <alignment vertical="center"/>
    </xf>
    <xf numFmtId="49" fontId="5" fillId="0" borderId="11" xfId="0" quotePrefix="1" applyNumberFormat="1" applyFont="1" applyFill="1" applyBorder="1" applyAlignment="1" applyProtection="1">
      <alignment horizontal="center" vertical="center"/>
    </xf>
    <xf numFmtId="176" fontId="0" fillId="0" borderId="8" xfId="0" applyNumberFormat="1" applyFont="1" applyFill="1" applyBorder="1" applyAlignment="1" applyProtection="1">
      <alignment vertical="center"/>
    </xf>
    <xf numFmtId="49" fontId="5" fillId="0" borderId="19" xfId="0" quotePrefix="1" applyNumberFormat="1" applyFont="1" applyFill="1" applyBorder="1" applyAlignment="1" applyProtection="1">
      <alignment horizontal="center" vertical="center"/>
    </xf>
    <xf numFmtId="176" fontId="0" fillId="0" borderId="20" xfId="0" applyNumberFormat="1" applyFont="1" applyFill="1" applyBorder="1" applyAlignment="1" applyProtection="1">
      <alignment vertical="center"/>
    </xf>
    <xf numFmtId="178" fontId="0" fillId="0" borderId="21" xfId="0" applyNumberFormat="1" applyFont="1" applyFill="1" applyBorder="1" applyAlignment="1" applyProtection="1">
      <alignment vertical="center"/>
    </xf>
    <xf numFmtId="177" fontId="0" fillId="0" borderId="21" xfId="0" applyNumberFormat="1" applyFont="1" applyFill="1" applyBorder="1" applyAlignment="1" applyProtection="1">
      <alignment vertical="center"/>
    </xf>
    <xf numFmtId="176" fontId="0" fillId="0" borderId="22" xfId="0" applyNumberFormat="1" applyFont="1" applyFill="1" applyBorder="1" applyAlignment="1" applyProtection="1">
      <alignment vertical="center"/>
    </xf>
    <xf numFmtId="177" fontId="0" fillId="0" borderId="0" xfId="0" applyNumberFormat="1" applyFont="1" applyAlignment="1" applyProtection="1">
      <alignment horizontal="center" vertical="center"/>
    </xf>
    <xf numFmtId="176" fontId="0" fillId="2" borderId="0" xfId="0" quotePrefix="1" applyNumberFormat="1" applyFont="1" applyFill="1" applyAlignment="1" applyProtection="1">
      <alignment vertical="center"/>
    </xf>
    <xf numFmtId="176" fontId="0" fillId="2" borderId="0" xfId="0" applyNumberFormat="1" applyFont="1" applyFill="1" applyAlignment="1" applyProtection="1">
      <alignment vertical="center"/>
    </xf>
    <xf numFmtId="179" fontId="0" fillId="2" borderId="0" xfId="0" applyNumberFormat="1" applyFont="1" applyFill="1" applyAlignment="1" applyProtection="1">
      <alignment vertical="center"/>
    </xf>
    <xf numFmtId="177" fontId="0" fillId="2" borderId="0" xfId="0" applyNumberFormat="1" applyFont="1" applyFill="1" applyAlignment="1" applyProtection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4" xfId="0" quotePrefix="1" applyNumberFormat="1" applyFill="1" applyBorder="1" applyAlignment="1" applyProtection="1">
      <alignment horizontal="center" vertical="center" shrinkToFit="1"/>
    </xf>
    <xf numFmtId="177" fontId="0" fillId="0" borderId="4" xfId="0" applyNumberFormat="1" applyFont="1" applyFill="1" applyBorder="1" applyAlignment="1" applyProtection="1">
      <alignment horizontal="right" vertical="center"/>
    </xf>
    <xf numFmtId="177" fontId="0" fillId="0" borderId="13" xfId="0" applyNumberFormat="1" applyFont="1" applyFill="1" applyBorder="1" applyAlignment="1" applyProtection="1">
      <alignment horizontal="right" vertical="center"/>
    </xf>
    <xf numFmtId="177" fontId="0" fillId="0" borderId="15" xfId="0" applyNumberFormat="1" applyFont="1" applyFill="1" applyBorder="1" applyAlignment="1" applyProtection="1">
      <alignment horizontal="right" vertical="center"/>
    </xf>
    <xf numFmtId="177" fontId="0" fillId="0" borderId="7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Alignment="1" applyProtection="1">
      <alignment vertical="center"/>
    </xf>
    <xf numFmtId="179" fontId="7" fillId="0" borderId="0" xfId="0" applyNumberFormat="1" applyFont="1" applyAlignment="1" applyProtection="1">
      <alignment vertical="center"/>
    </xf>
    <xf numFmtId="177" fontId="7" fillId="0" borderId="0" xfId="0" applyNumberFormat="1" applyFont="1" applyAlignment="1" applyProtection="1">
      <alignment vertical="center"/>
    </xf>
    <xf numFmtId="176" fontId="0" fillId="0" borderId="17" xfId="0" applyNumberFormat="1" applyFont="1" applyFill="1" applyBorder="1" applyAlignment="1" applyProtection="1">
      <alignment horizontal="center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9" fontId="0" fillId="0" borderId="17" xfId="0" applyNumberFormat="1" applyFont="1" applyFill="1" applyBorder="1" applyAlignment="1" applyProtection="1">
      <alignment horizontal="center" vertical="center" wrapText="1"/>
    </xf>
    <xf numFmtId="179" fontId="0" fillId="0" borderId="7" xfId="0" applyNumberFormat="1" applyFont="1" applyFill="1" applyBorder="1" applyAlignment="1" applyProtection="1">
      <alignment horizontal="center" vertical="center" wrapText="1"/>
    </xf>
    <xf numFmtId="179" fontId="0" fillId="0" borderId="32" xfId="0" applyNumberFormat="1" applyFont="1" applyFill="1" applyBorder="1" applyAlignment="1" applyProtection="1">
      <alignment horizontal="center" vertical="center"/>
    </xf>
    <xf numFmtId="179" fontId="0" fillId="0" borderId="33" xfId="0" applyNumberFormat="1" applyFont="1" applyFill="1" applyBorder="1" applyAlignment="1" applyProtection="1">
      <alignment horizontal="center" vertical="center"/>
    </xf>
    <xf numFmtId="179" fontId="0" fillId="0" borderId="34" xfId="0" applyNumberFormat="1" applyFont="1" applyFill="1" applyBorder="1" applyAlignment="1" applyProtection="1">
      <alignment horizontal="center" vertical="center"/>
    </xf>
    <xf numFmtId="177" fontId="0" fillId="0" borderId="17" xfId="0" applyNumberFormat="1" applyFont="1" applyFill="1" applyBorder="1" applyAlignment="1" applyProtection="1">
      <alignment horizontal="center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176" fontId="0" fillId="0" borderId="25" xfId="0" applyNumberFormat="1" applyFont="1" applyFill="1" applyBorder="1" applyAlignment="1">
      <alignment horizontal="center" vertical="center"/>
    </xf>
    <xf numFmtId="176" fontId="0" fillId="0" borderId="26" xfId="0" applyNumberFormat="1" applyFont="1" applyFill="1" applyBorder="1" applyAlignment="1">
      <alignment horizontal="center" vertical="center"/>
    </xf>
    <xf numFmtId="178" fontId="7" fillId="0" borderId="27" xfId="0" applyNumberFormat="1" applyFont="1" applyFill="1" applyBorder="1" applyAlignment="1" applyProtection="1">
      <alignment horizontal="center" vertical="center"/>
    </xf>
    <xf numFmtId="178" fontId="7" fillId="0" borderId="28" xfId="0" applyNumberFormat="1" applyFont="1" applyFill="1" applyBorder="1" applyAlignment="1" applyProtection="1">
      <alignment horizontal="center" vertical="center"/>
    </xf>
    <xf numFmtId="178" fontId="7" fillId="0" borderId="29" xfId="0" applyNumberFormat="1" applyFont="1" applyFill="1" applyBorder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center" vertical="center"/>
    </xf>
    <xf numFmtId="37" fontId="4" fillId="2" borderId="0" xfId="0" applyFont="1" applyFill="1" applyAlignment="1">
      <alignment horizontal="center" vertical="center"/>
    </xf>
    <xf numFmtId="176" fontId="0" fillId="0" borderId="30" xfId="0" applyNumberFormat="1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 applyProtection="1">
      <alignment horizontal="center" vertical="center"/>
    </xf>
    <xf numFmtId="176" fontId="0" fillId="0" borderId="31" xfId="0" applyNumberFormat="1" applyFont="1" applyFill="1" applyBorder="1" applyAlignment="1" applyProtection="1">
      <alignment horizontal="center" vertical="center"/>
    </xf>
    <xf numFmtId="177" fontId="0" fillId="3" borderId="4" xfId="0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71</xdr:row>
      <xdr:rowOff>171450</xdr:rowOff>
    </xdr:from>
    <xdr:to>
      <xdr:col>12</xdr:col>
      <xdr:colOff>838200</xdr:colOff>
      <xdr:row>71</xdr:row>
      <xdr:rowOff>171450</xdr:rowOff>
    </xdr:to>
    <xdr:sp macro="" textlink="">
      <xdr:nvSpPr>
        <xdr:cNvPr id="4147" name="Line 1"/>
        <xdr:cNvSpPr>
          <a:spLocks noChangeShapeType="1"/>
        </xdr:cNvSpPr>
      </xdr:nvSpPr>
      <xdr:spPr bwMode="auto">
        <a:xfrm flipV="1">
          <a:off x="10153650" y="21907500"/>
          <a:ext cx="461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R75"/>
  <sheetViews>
    <sheetView tabSelected="1" defaultGridColor="0" view="pageBreakPreview" colorId="22" zoomScale="55" zoomScaleNormal="87" zoomScaleSheetLayoutView="55" workbookViewId="0">
      <pane xSplit="1" ySplit="8" topLeftCell="B58" activePane="bottomRight" state="frozen"/>
      <selection activeCell="B30" sqref="B30"/>
      <selection pane="topRight" activeCell="B30" sqref="B30"/>
      <selection pane="bottomLeft" activeCell="B30" sqref="B30"/>
      <selection pane="bottomRight" activeCell="D75" sqref="D75"/>
    </sheetView>
  </sheetViews>
  <sheetFormatPr defaultColWidth="15.19921875" defaultRowHeight="18" customHeight="1" x14ac:dyDescent="0.2"/>
  <cols>
    <col min="1" max="1" width="12.69921875" style="2" customWidth="1"/>
    <col min="2" max="7" width="14.19921875" style="2" customWidth="1"/>
    <col min="8" max="8" width="8.69921875" style="4" customWidth="1"/>
    <col min="9" max="10" width="9.8984375" style="4" bestFit="1" customWidth="1"/>
    <col min="11" max="13" width="9.8984375" style="3" bestFit="1" customWidth="1"/>
    <col min="14" max="14" width="14.19921875" style="2" customWidth="1"/>
    <col min="15" max="18" width="12.69921875" style="1" customWidth="1"/>
    <col min="19" max="16384" width="15.19921875" style="1"/>
  </cols>
  <sheetData>
    <row r="1" spans="1:18" ht="26.25" customHeight="1" x14ac:dyDescent="0.2">
      <c r="A1" s="89" t="s">
        <v>93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29.25" customHeight="1" thickBo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8"/>
      <c r="P2" s="8"/>
      <c r="Q2" s="9"/>
      <c r="R2" s="9"/>
    </row>
    <row r="3" spans="1:18" ht="24" customHeight="1" x14ac:dyDescent="0.2">
      <c r="A3" s="91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6" t="s">
        <v>79</v>
      </c>
      <c r="I3" s="78" t="s">
        <v>73</v>
      </c>
      <c r="J3" s="79"/>
      <c r="K3" s="79"/>
      <c r="L3" s="80"/>
      <c r="M3" s="81" t="s">
        <v>80</v>
      </c>
      <c r="N3" s="11" t="s">
        <v>52</v>
      </c>
      <c r="O3" s="83" t="s">
        <v>92</v>
      </c>
      <c r="P3" s="84"/>
      <c r="Q3" s="84"/>
      <c r="R3" s="85"/>
    </row>
    <row r="4" spans="1:18" ht="24" customHeight="1" x14ac:dyDescent="0.2">
      <c r="A4" s="92"/>
      <c r="B4" s="75"/>
      <c r="C4" s="75"/>
      <c r="D4" s="75"/>
      <c r="E4" s="75"/>
      <c r="F4" s="75"/>
      <c r="G4" s="75"/>
      <c r="H4" s="77"/>
      <c r="I4" s="13" t="s">
        <v>74</v>
      </c>
      <c r="J4" s="13" t="s">
        <v>76</v>
      </c>
      <c r="K4" s="14" t="s">
        <v>81</v>
      </c>
      <c r="L4" s="14" t="s">
        <v>78</v>
      </c>
      <c r="M4" s="82"/>
      <c r="N4" s="66" t="s">
        <v>91</v>
      </c>
      <c r="O4" s="16" t="s">
        <v>66</v>
      </c>
      <c r="P4" s="16" t="s">
        <v>67</v>
      </c>
      <c r="Q4" s="16" t="s">
        <v>68</v>
      </c>
      <c r="R4" s="17" t="s">
        <v>69</v>
      </c>
    </row>
    <row r="5" spans="1:18" ht="24" customHeight="1" x14ac:dyDescent="0.2">
      <c r="A5" s="92"/>
      <c r="B5" s="75"/>
      <c r="C5" s="75"/>
      <c r="D5" s="75"/>
      <c r="E5" s="75"/>
      <c r="F5" s="75"/>
      <c r="G5" s="75"/>
      <c r="H5" s="77"/>
      <c r="I5" s="13" t="s">
        <v>75</v>
      </c>
      <c r="J5" s="13" t="s">
        <v>77</v>
      </c>
      <c r="K5" s="14" t="s">
        <v>82</v>
      </c>
      <c r="L5" s="18" t="s">
        <v>75</v>
      </c>
      <c r="M5" s="82"/>
      <c r="N5" s="15"/>
      <c r="O5" s="19"/>
      <c r="P5" s="19"/>
      <c r="Q5" s="19"/>
      <c r="R5" s="20"/>
    </row>
    <row r="6" spans="1:18" ht="24" customHeight="1" thickBot="1" x14ac:dyDescent="0.25">
      <c r="A6" s="93"/>
      <c r="B6" s="21" t="s">
        <v>70</v>
      </c>
      <c r="C6" s="21" t="s">
        <v>70</v>
      </c>
      <c r="D6" s="21" t="s">
        <v>70</v>
      </c>
      <c r="E6" s="21" t="s">
        <v>70</v>
      </c>
      <c r="F6" s="21" t="s">
        <v>70</v>
      </c>
      <c r="G6" s="21" t="s">
        <v>70</v>
      </c>
      <c r="H6" s="22"/>
      <c r="I6" s="23" t="s">
        <v>86</v>
      </c>
      <c r="J6" s="23" t="s">
        <v>86</v>
      </c>
      <c r="K6" s="23" t="s">
        <v>86</v>
      </c>
      <c r="L6" s="23" t="s">
        <v>86</v>
      </c>
      <c r="M6" s="23" t="s">
        <v>86</v>
      </c>
      <c r="N6" s="21" t="s">
        <v>70</v>
      </c>
      <c r="O6" s="21" t="s">
        <v>70</v>
      </c>
      <c r="P6" s="21" t="s">
        <v>70</v>
      </c>
      <c r="Q6" s="21" t="s">
        <v>70</v>
      </c>
      <c r="R6" s="24" t="s">
        <v>70</v>
      </c>
    </row>
    <row r="7" spans="1:18" ht="24" customHeight="1" thickTop="1" x14ac:dyDescent="0.2">
      <c r="A7" s="25" t="s">
        <v>7</v>
      </c>
      <c r="B7" s="26">
        <v>556353158</v>
      </c>
      <c r="C7" s="26">
        <v>551960914</v>
      </c>
      <c r="D7" s="26">
        <v>4392244</v>
      </c>
      <c r="E7" s="26">
        <v>2114145</v>
      </c>
      <c r="F7" s="26">
        <v>579570</v>
      </c>
      <c r="G7" s="26">
        <v>279711958</v>
      </c>
      <c r="H7" s="27">
        <v>0.73</v>
      </c>
      <c r="I7" s="28" t="s">
        <v>83</v>
      </c>
      <c r="J7" s="28" t="s">
        <v>83</v>
      </c>
      <c r="K7" s="67">
        <v>12.2</v>
      </c>
      <c r="L7" s="67">
        <v>175.6</v>
      </c>
      <c r="M7" s="29">
        <v>99.4</v>
      </c>
      <c r="N7" s="26">
        <v>995173275</v>
      </c>
      <c r="O7" s="30">
        <v>9718876</v>
      </c>
      <c r="P7" s="30">
        <v>11928926</v>
      </c>
      <c r="Q7" s="30">
        <v>18327305</v>
      </c>
      <c r="R7" s="31">
        <v>39975107</v>
      </c>
    </row>
    <row r="8" spans="1:18" ht="24" customHeight="1" x14ac:dyDescent="0.2">
      <c r="A8" s="32" t="s">
        <v>8</v>
      </c>
      <c r="B8" s="33">
        <v>868018383</v>
      </c>
      <c r="C8" s="33">
        <v>854727042</v>
      </c>
      <c r="D8" s="33">
        <v>13291341</v>
      </c>
      <c r="E8" s="33">
        <v>9054407</v>
      </c>
      <c r="F8" s="33">
        <v>-396141</v>
      </c>
      <c r="G8" s="33">
        <v>414380729</v>
      </c>
      <c r="H8" s="34">
        <v>0.89</v>
      </c>
      <c r="I8" s="35" t="s">
        <v>83</v>
      </c>
      <c r="J8" s="35" t="s">
        <v>83</v>
      </c>
      <c r="K8" s="68">
        <v>11.7</v>
      </c>
      <c r="L8" s="68">
        <v>135.5</v>
      </c>
      <c r="M8" s="36">
        <v>92.5</v>
      </c>
      <c r="N8" s="33">
        <v>1220520717</v>
      </c>
      <c r="O8" s="30">
        <v>27807153</v>
      </c>
      <c r="P8" s="30">
        <v>5359613</v>
      </c>
      <c r="Q8" s="30">
        <v>28881762</v>
      </c>
      <c r="R8" s="31">
        <v>62048528</v>
      </c>
    </row>
    <row r="9" spans="1:18" ht="24" customHeight="1" x14ac:dyDescent="0.2">
      <c r="A9" s="25" t="s">
        <v>9</v>
      </c>
      <c r="B9" s="26">
        <v>55083908</v>
      </c>
      <c r="C9" s="26">
        <v>54843043</v>
      </c>
      <c r="D9" s="26">
        <v>240865</v>
      </c>
      <c r="E9" s="26">
        <v>210205</v>
      </c>
      <c r="F9" s="26">
        <v>185678</v>
      </c>
      <c r="G9" s="26">
        <v>27716530</v>
      </c>
      <c r="H9" s="27">
        <v>0.51</v>
      </c>
      <c r="I9" s="28" t="s">
        <v>83</v>
      </c>
      <c r="J9" s="28" t="s">
        <v>83</v>
      </c>
      <c r="K9" s="67">
        <v>9.1</v>
      </c>
      <c r="L9" s="67">
        <v>58.4</v>
      </c>
      <c r="M9" s="29">
        <v>96.3</v>
      </c>
      <c r="N9" s="26">
        <v>47376175</v>
      </c>
      <c r="O9" s="37">
        <v>2612302</v>
      </c>
      <c r="P9" s="37">
        <v>0</v>
      </c>
      <c r="Q9" s="37">
        <v>4600470</v>
      </c>
      <c r="R9" s="38">
        <v>7212772</v>
      </c>
    </row>
    <row r="10" spans="1:18" ht="24" customHeight="1" x14ac:dyDescent="0.2">
      <c r="A10" s="25" t="s">
        <v>10</v>
      </c>
      <c r="B10" s="26">
        <v>132020443</v>
      </c>
      <c r="C10" s="26">
        <v>130741675</v>
      </c>
      <c r="D10" s="26">
        <v>1278768</v>
      </c>
      <c r="E10" s="26">
        <v>1034854</v>
      </c>
      <c r="F10" s="26">
        <v>30123</v>
      </c>
      <c r="G10" s="26">
        <v>68300632</v>
      </c>
      <c r="H10" s="27">
        <v>0.66</v>
      </c>
      <c r="I10" s="28" t="s">
        <v>83</v>
      </c>
      <c r="J10" s="28" t="s">
        <v>83</v>
      </c>
      <c r="K10" s="67">
        <v>3.6</v>
      </c>
      <c r="L10" s="67">
        <v>26.5</v>
      </c>
      <c r="M10" s="29">
        <v>95.3</v>
      </c>
      <c r="N10" s="26">
        <v>145522929</v>
      </c>
      <c r="O10" s="30">
        <v>7592470</v>
      </c>
      <c r="P10" s="30">
        <v>1844071</v>
      </c>
      <c r="Q10" s="30">
        <v>9152581</v>
      </c>
      <c r="R10" s="31">
        <v>18589122</v>
      </c>
    </row>
    <row r="11" spans="1:18" ht="24" customHeight="1" x14ac:dyDescent="0.2">
      <c r="A11" s="25" t="s">
        <v>11</v>
      </c>
      <c r="B11" s="26">
        <v>24476852</v>
      </c>
      <c r="C11" s="26">
        <v>24346199</v>
      </c>
      <c r="D11" s="26">
        <v>130653</v>
      </c>
      <c r="E11" s="26">
        <v>10766</v>
      </c>
      <c r="F11" s="26">
        <v>-149269</v>
      </c>
      <c r="G11" s="26">
        <v>13108046</v>
      </c>
      <c r="H11" s="27">
        <v>0.56000000000000005</v>
      </c>
      <c r="I11" s="28" t="s">
        <v>83</v>
      </c>
      <c r="J11" s="28" t="s">
        <v>83</v>
      </c>
      <c r="K11" s="67">
        <v>8</v>
      </c>
      <c r="L11" s="67">
        <v>58.9</v>
      </c>
      <c r="M11" s="29">
        <v>98.8</v>
      </c>
      <c r="N11" s="26">
        <v>20626563</v>
      </c>
      <c r="O11" s="30">
        <v>3089453</v>
      </c>
      <c r="P11" s="30">
        <v>894</v>
      </c>
      <c r="Q11" s="30">
        <v>1202303</v>
      </c>
      <c r="R11" s="31">
        <v>4292650</v>
      </c>
    </row>
    <row r="12" spans="1:18" ht="24" customHeight="1" x14ac:dyDescent="0.2">
      <c r="A12" s="25" t="s">
        <v>12</v>
      </c>
      <c r="B12" s="26">
        <v>67417459</v>
      </c>
      <c r="C12" s="26">
        <v>65647378</v>
      </c>
      <c r="D12" s="26">
        <v>1770081</v>
      </c>
      <c r="E12" s="26">
        <v>1618875</v>
      </c>
      <c r="F12" s="26">
        <v>1010003</v>
      </c>
      <c r="G12" s="26">
        <v>32895189</v>
      </c>
      <c r="H12" s="27">
        <v>0.5</v>
      </c>
      <c r="I12" s="28" t="s">
        <v>83</v>
      </c>
      <c r="J12" s="28" t="s">
        <v>83</v>
      </c>
      <c r="K12" s="67">
        <v>4.2</v>
      </c>
      <c r="L12" s="67">
        <v>27.5</v>
      </c>
      <c r="M12" s="29">
        <v>96.1</v>
      </c>
      <c r="N12" s="26">
        <v>77796860</v>
      </c>
      <c r="O12" s="30">
        <v>8258327</v>
      </c>
      <c r="P12" s="30">
        <v>7344958</v>
      </c>
      <c r="Q12" s="30">
        <v>7432007</v>
      </c>
      <c r="R12" s="31">
        <v>23035292</v>
      </c>
    </row>
    <row r="13" spans="1:18" ht="24" customHeight="1" x14ac:dyDescent="0.2">
      <c r="A13" s="25" t="s">
        <v>13</v>
      </c>
      <c r="B13" s="26">
        <v>28528396</v>
      </c>
      <c r="C13" s="26">
        <v>27758918</v>
      </c>
      <c r="D13" s="26">
        <v>769478</v>
      </c>
      <c r="E13" s="26">
        <v>679885</v>
      </c>
      <c r="F13" s="26">
        <v>177397</v>
      </c>
      <c r="G13" s="26">
        <v>13192288</v>
      </c>
      <c r="H13" s="27">
        <v>0.42</v>
      </c>
      <c r="I13" s="28" t="s">
        <v>83</v>
      </c>
      <c r="J13" s="28" t="s">
        <v>83</v>
      </c>
      <c r="K13" s="67">
        <v>8.1</v>
      </c>
      <c r="L13" s="67" t="s">
        <v>83</v>
      </c>
      <c r="M13" s="29">
        <v>96.9</v>
      </c>
      <c r="N13" s="26">
        <v>25160433</v>
      </c>
      <c r="O13" s="30">
        <v>3533851</v>
      </c>
      <c r="P13" s="30">
        <v>784097</v>
      </c>
      <c r="Q13" s="30">
        <v>12677867</v>
      </c>
      <c r="R13" s="31">
        <v>16995815</v>
      </c>
    </row>
    <row r="14" spans="1:18" ht="24" customHeight="1" x14ac:dyDescent="0.2">
      <c r="A14" s="25" t="s">
        <v>14</v>
      </c>
      <c r="B14" s="26">
        <v>30316764</v>
      </c>
      <c r="C14" s="26">
        <v>29214554</v>
      </c>
      <c r="D14" s="26">
        <v>1102210</v>
      </c>
      <c r="E14" s="26">
        <v>833681</v>
      </c>
      <c r="F14" s="26">
        <v>-206953</v>
      </c>
      <c r="G14" s="26">
        <v>16404798</v>
      </c>
      <c r="H14" s="27">
        <v>0.45</v>
      </c>
      <c r="I14" s="28" t="s">
        <v>83</v>
      </c>
      <c r="J14" s="28" t="s">
        <v>83</v>
      </c>
      <c r="K14" s="67">
        <v>6.9</v>
      </c>
      <c r="L14" s="67">
        <v>17.899999999999999</v>
      </c>
      <c r="M14" s="29">
        <v>92.5</v>
      </c>
      <c r="N14" s="26">
        <v>30120047</v>
      </c>
      <c r="O14" s="30">
        <v>5571189</v>
      </c>
      <c r="P14" s="30">
        <v>3125722</v>
      </c>
      <c r="Q14" s="30">
        <v>3739701</v>
      </c>
      <c r="R14" s="31">
        <v>12436612</v>
      </c>
    </row>
    <row r="15" spans="1:18" ht="24" customHeight="1" x14ac:dyDescent="0.2">
      <c r="A15" s="25" t="s">
        <v>15</v>
      </c>
      <c r="B15" s="26">
        <v>37456652</v>
      </c>
      <c r="C15" s="26">
        <v>36115093</v>
      </c>
      <c r="D15" s="26">
        <v>1341559</v>
      </c>
      <c r="E15" s="26">
        <v>1077052</v>
      </c>
      <c r="F15" s="26">
        <v>-19566</v>
      </c>
      <c r="G15" s="26">
        <v>19918862</v>
      </c>
      <c r="H15" s="27">
        <v>0.39</v>
      </c>
      <c r="I15" s="28" t="s">
        <v>83</v>
      </c>
      <c r="J15" s="28" t="s">
        <v>83</v>
      </c>
      <c r="K15" s="67">
        <v>8.9</v>
      </c>
      <c r="L15" s="67" t="s">
        <v>83</v>
      </c>
      <c r="M15" s="29">
        <v>93.7</v>
      </c>
      <c r="N15" s="26">
        <v>27024905</v>
      </c>
      <c r="O15" s="30">
        <v>10895534</v>
      </c>
      <c r="P15" s="30">
        <v>1344756</v>
      </c>
      <c r="Q15" s="30">
        <v>8046691</v>
      </c>
      <c r="R15" s="31">
        <v>20286981</v>
      </c>
    </row>
    <row r="16" spans="1:18" ht="24" customHeight="1" x14ac:dyDescent="0.2">
      <c r="A16" s="25" t="s">
        <v>16</v>
      </c>
      <c r="B16" s="26">
        <v>18855225</v>
      </c>
      <c r="C16" s="26">
        <v>18394258</v>
      </c>
      <c r="D16" s="26">
        <v>460967</v>
      </c>
      <c r="E16" s="26">
        <v>381000</v>
      </c>
      <c r="F16" s="26">
        <v>67681</v>
      </c>
      <c r="G16" s="26">
        <v>10374039</v>
      </c>
      <c r="H16" s="27">
        <v>0.65</v>
      </c>
      <c r="I16" s="28" t="s">
        <v>83</v>
      </c>
      <c r="J16" s="28" t="s">
        <v>83</v>
      </c>
      <c r="K16" s="67">
        <v>6.9</v>
      </c>
      <c r="L16" s="67">
        <v>40.4</v>
      </c>
      <c r="M16" s="29">
        <v>92.2</v>
      </c>
      <c r="N16" s="26">
        <v>14906362</v>
      </c>
      <c r="O16" s="30">
        <v>2475744</v>
      </c>
      <c r="P16" s="30">
        <v>471712</v>
      </c>
      <c r="Q16" s="30">
        <v>2963929</v>
      </c>
      <c r="R16" s="31">
        <v>5911385</v>
      </c>
    </row>
    <row r="17" spans="1:18" ht="24" customHeight="1" x14ac:dyDescent="0.2">
      <c r="A17" s="25" t="s">
        <v>17</v>
      </c>
      <c r="B17" s="26">
        <v>15672431</v>
      </c>
      <c r="C17" s="26">
        <v>15560837</v>
      </c>
      <c r="D17" s="26">
        <v>111594</v>
      </c>
      <c r="E17" s="26">
        <v>93404</v>
      </c>
      <c r="F17" s="26">
        <v>-69810</v>
      </c>
      <c r="G17" s="26">
        <v>8106395</v>
      </c>
      <c r="H17" s="27">
        <v>0.53</v>
      </c>
      <c r="I17" s="28" t="s">
        <v>83</v>
      </c>
      <c r="J17" s="28" t="s">
        <v>83</v>
      </c>
      <c r="K17" s="67">
        <v>9.1</v>
      </c>
      <c r="L17" s="67">
        <v>68.7</v>
      </c>
      <c r="M17" s="29">
        <v>95.8</v>
      </c>
      <c r="N17" s="26">
        <v>13115153</v>
      </c>
      <c r="O17" s="30">
        <v>2172887</v>
      </c>
      <c r="P17" s="30">
        <v>38322</v>
      </c>
      <c r="Q17" s="30">
        <v>1125949</v>
      </c>
      <c r="R17" s="31">
        <v>3337158</v>
      </c>
    </row>
    <row r="18" spans="1:18" ht="24" customHeight="1" x14ac:dyDescent="0.2">
      <c r="A18" s="25" t="s">
        <v>18</v>
      </c>
      <c r="B18" s="26">
        <v>29671028</v>
      </c>
      <c r="C18" s="26">
        <v>29234410</v>
      </c>
      <c r="D18" s="26">
        <v>436618</v>
      </c>
      <c r="E18" s="26">
        <v>350305</v>
      </c>
      <c r="F18" s="26">
        <v>-15602</v>
      </c>
      <c r="G18" s="26">
        <v>13726149</v>
      </c>
      <c r="H18" s="27">
        <v>0.65</v>
      </c>
      <c r="I18" s="28" t="s">
        <v>83</v>
      </c>
      <c r="J18" s="28" t="s">
        <v>83</v>
      </c>
      <c r="K18" s="67">
        <v>5.7</v>
      </c>
      <c r="L18" s="67" t="s">
        <v>83</v>
      </c>
      <c r="M18" s="29">
        <v>89.1</v>
      </c>
      <c r="N18" s="26">
        <v>20163683</v>
      </c>
      <c r="O18" s="30">
        <v>4915572</v>
      </c>
      <c r="P18" s="30">
        <v>370238</v>
      </c>
      <c r="Q18" s="30">
        <v>6270306</v>
      </c>
      <c r="R18" s="31">
        <v>11556116</v>
      </c>
    </row>
    <row r="19" spans="1:18" ht="24" customHeight="1" x14ac:dyDescent="0.2">
      <c r="A19" s="25" t="s">
        <v>19</v>
      </c>
      <c r="B19" s="26">
        <v>11565810</v>
      </c>
      <c r="C19" s="26">
        <v>11475741</v>
      </c>
      <c r="D19" s="26">
        <v>90069</v>
      </c>
      <c r="E19" s="26">
        <v>46859</v>
      </c>
      <c r="F19" s="26">
        <v>22403</v>
      </c>
      <c r="G19" s="26">
        <v>6938606</v>
      </c>
      <c r="H19" s="27">
        <v>0.51</v>
      </c>
      <c r="I19" s="28" t="s">
        <v>83</v>
      </c>
      <c r="J19" s="28" t="s">
        <v>83</v>
      </c>
      <c r="K19" s="67">
        <v>10.1</v>
      </c>
      <c r="L19" s="67">
        <v>57</v>
      </c>
      <c r="M19" s="29">
        <v>96.4</v>
      </c>
      <c r="N19" s="26">
        <v>10405192</v>
      </c>
      <c r="O19" s="30">
        <v>1468818</v>
      </c>
      <c r="P19" s="30">
        <v>454172</v>
      </c>
      <c r="Q19" s="30">
        <v>567178</v>
      </c>
      <c r="R19" s="31">
        <v>2490168</v>
      </c>
    </row>
    <row r="20" spans="1:18" ht="24" customHeight="1" x14ac:dyDescent="0.2">
      <c r="A20" s="25" t="s">
        <v>20</v>
      </c>
      <c r="B20" s="26">
        <v>17653555</v>
      </c>
      <c r="C20" s="26">
        <v>17610714</v>
      </c>
      <c r="D20" s="26">
        <v>42841</v>
      </c>
      <c r="E20" s="26">
        <v>26906</v>
      </c>
      <c r="F20" s="26">
        <v>-50473</v>
      </c>
      <c r="G20" s="26">
        <v>9577551</v>
      </c>
      <c r="H20" s="27">
        <v>0.44</v>
      </c>
      <c r="I20" s="28" t="s">
        <v>83</v>
      </c>
      <c r="J20" s="28" t="s">
        <v>83</v>
      </c>
      <c r="K20" s="67">
        <v>14.6</v>
      </c>
      <c r="L20" s="67">
        <v>70.099999999999994</v>
      </c>
      <c r="M20" s="29">
        <v>98.5</v>
      </c>
      <c r="N20" s="26">
        <v>12791985</v>
      </c>
      <c r="O20" s="30">
        <v>727800</v>
      </c>
      <c r="P20" s="30">
        <v>215000</v>
      </c>
      <c r="Q20" s="30">
        <v>1175629</v>
      </c>
      <c r="R20" s="31">
        <v>2118429</v>
      </c>
    </row>
    <row r="21" spans="1:18" ht="24" customHeight="1" x14ac:dyDescent="0.2">
      <c r="A21" s="25" t="s">
        <v>21</v>
      </c>
      <c r="B21" s="26">
        <v>20649352</v>
      </c>
      <c r="C21" s="26">
        <v>20338669</v>
      </c>
      <c r="D21" s="26">
        <v>310683</v>
      </c>
      <c r="E21" s="26">
        <v>268015</v>
      </c>
      <c r="F21" s="26">
        <v>-174597</v>
      </c>
      <c r="G21" s="26">
        <v>11616567</v>
      </c>
      <c r="H21" s="27">
        <v>0.67</v>
      </c>
      <c r="I21" s="28" t="s">
        <v>83</v>
      </c>
      <c r="J21" s="28" t="s">
        <v>83</v>
      </c>
      <c r="K21" s="67">
        <v>11.9</v>
      </c>
      <c r="L21" s="67">
        <v>56.2</v>
      </c>
      <c r="M21" s="29">
        <v>98.3</v>
      </c>
      <c r="N21" s="26">
        <v>17741807</v>
      </c>
      <c r="O21" s="30">
        <v>2224171</v>
      </c>
      <c r="P21" s="30">
        <v>45909</v>
      </c>
      <c r="Q21" s="30">
        <v>1027464</v>
      </c>
      <c r="R21" s="31">
        <v>3297544</v>
      </c>
    </row>
    <row r="22" spans="1:18" ht="24" customHeight="1" x14ac:dyDescent="0.2">
      <c r="A22" s="25" t="s">
        <v>22</v>
      </c>
      <c r="B22" s="26">
        <v>33646537</v>
      </c>
      <c r="C22" s="26">
        <v>32699293</v>
      </c>
      <c r="D22" s="26">
        <v>947244</v>
      </c>
      <c r="E22" s="26">
        <v>837682</v>
      </c>
      <c r="F22" s="26">
        <v>-1053034</v>
      </c>
      <c r="G22" s="26">
        <v>18742379</v>
      </c>
      <c r="H22" s="27">
        <v>0.78</v>
      </c>
      <c r="I22" s="28" t="s">
        <v>83</v>
      </c>
      <c r="J22" s="28" t="s">
        <v>83</v>
      </c>
      <c r="K22" s="67">
        <v>5.5</v>
      </c>
      <c r="L22" s="67" t="s">
        <v>83</v>
      </c>
      <c r="M22" s="29">
        <v>87.8</v>
      </c>
      <c r="N22" s="26">
        <v>26960822</v>
      </c>
      <c r="O22" s="30">
        <v>2854812</v>
      </c>
      <c r="P22" s="30">
        <v>461133</v>
      </c>
      <c r="Q22" s="30">
        <v>8041038</v>
      </c>
      <c r="R22" s="31">
        <v>11356983</v>
      </c>
    </row>
    <row r="23" spans="1:18" ht="24" customHeight="1" x14ac:dyDescent="0.2">
      <c r="A23" s="25" t="s">
        <v>23</v>
      </c>
      <c r="B23" s="26">
        <v>34445431</v>
      </c>
      <c r="C23" s="26">
        <v>32413615</v>
      </c>
      <c r="D23" s="26">
        <v>2031816</v>
      </c>
      <c r="E23" s="26">
        <v>1645121</v>
      </c>
      <c r="F23" s="26">
        <v>535671</v>
      </c>
      <c r="G23" s="26">
        <v>19302457</v>
      </c>
      <c r="H23" s="27">
        <v>0.74</v>
      </c>
      <c r="I23" s="28" t="s">
        <v>83</v>
      </c>
      <c r="J23" s="28" t="s">
        <v>83</v>
      </c>
      <c r="K23" s="67">
        <v>1.3</v>
      </c>
      <c r="L23" s="67" t="s">
        <v>83</v>
      </c>
      <c r="M23" s="29">
        <v>89.3</v>
      </c>
      <c r="N23" s="26">
        <v>28250559</v>
      </c>
      <c r="O23" s="30">
        <v>2456228</v>
      </c>
      <c r="P23" s="30">
        <v>0</v>
      </c>
      <c r="Q23" s="30">
        <v>7570375</v>
      </c>
      <c r="R23" s="31">
        <v>10026603</v>
      </c>
    </row>
    <row r="24" spans="1:18" ht="24" customHeight="1" x14ac:dyDescent="0.2">
      <c r="A24" s="25" t="s">
        <v>24</v>
      </c>
      <c r="B24" s="26">
        <v>35112122</v>
      </c>
      <c r="C24" s="26">
        <v>34359364</v>
      </c>
      <c r="D24" s="26">
        <v>752758</v>
      </c>
      <c r="E24" s="26">
        <v>750058</v>
      </c>
      <c r="F24" s="26">
        <v>90040</v>
      </c>
      <c r="G24" s="26">
        <v>18640073</v>
      </c>
      <c r="H24" s="27">
        <v>0.81</v>
      </c>
      <c r="I24" s="28" t="s">
        <v>83</v>
      </c>
      <c r="J24" s="28" t="s">
        <v>83</v>
      </c>
      <c r="K24" s="67">
        <v>1</v>
      </c>
      <c r="L24" s="67" t="s">
        <v>83</v>
      </c>
      <c r="M24" s="29">
        <v>86.8</v>
      </c>
      <c r="N24" s="26">
        <v>21568046</v>
      </c>
      <c r="O24" s="30">
        <v>5172071</v>
      </c>
      <c r="P24" s="30">
        <v>1507930</v>
      </c>
      <c r="Q24" s="30">
        <v>8871014</v>
      </c>
      <c r="R24" s="31">
        <v>15551015</v>
      </c>
    </row>
    <row r="25" spans="1:18" ht="24" customHeight="1" x14ac:dyDescent="0.2">
      <c r="A25" s="25" t="s">
        <v>25</v>
      </c>
      <c r="B25" s="26">
        <v>38165870</v>
      </c>
      <c r="C25" s="26">
        <v>36985350</v>
      </c>
      <c r="D25" s="26">
        <v>1180520</v>
      </c>
      <c r="E25" s="26">
        <v>1030461</v>
      </c>
      <c r="F25" s="26">
        <v>396200</v>
      </c>
      <c r="G25" s="26">
        <v>19504571</v>
      </c>
      <c r="H25" s="27">
        <v>0.6</v>
      </c>
      <c r="I25" s="28" t="s">
        <v>83</v>
      </c>
      <c r="J25" s="28" t="s">
        <v>83</v>
      </c>
      <c r="K25" s="67">
        <v>0.3</v>
      </c>
      <c r="L25" s="67" t="s">
        <v>83</v>
      </c>
      <c r="M25" s="29">
        <v>92.9</v>
      </c>
      <c r="N25" s="26">
        <v>25707823</v>
      </c>
      <c r="O25" s="30">
        <v>5937895</v>
      </c>
      <c r="P25" s="30">
        <v>2922265</v>
      </c>
      <c r="Q25" s="30">
        <v>10598786</v>
      </c>
      <c r="R25" s="31">
        <v>19458946</v>
      </c>
    </row>
    <row r="26" spans="1:18" ht="24" customHeight="1" x14ac:dyDescent="0.2">
      <c r="A26" s="25" t="s">
        <v>26</v>
      </c>
      <c r="B26" s="26">
        <v>24092868</v>
      </c>
      <c r="C26" s="26">
        <v>23471610</v>
      </c>
      <c r="D26" s="26">
        <v>621258</v>
      </c>
      <c r="E26" s="26">
        <v>593659</v>
      </c>
      <c r="F26" s="26">
        <v>-52569</v>
      </c>
      <c r="G26" s="26">
        <v>13232910</v>
      </c>
      <c r="H26" s="27">
        <v>0.68</v>
      </c>
      <c r="I26" s="28" t="s">
        <v>83</v>
      </c>
      <c r="J26" s="28" t="s">
        <v>83</v>
      </c>
      <c r="K26" s="67">
        <v>0.5</v>
      </c>
      <c r="L26" s="67" t="s">
        <v>83</v>
      </c>
      <c r="M26" s="29">
        <v>92.1</v>
      </c>
      <c r="N26" s="26">
        <v>24179611</v>
      </c>
      <c r="O26" s="30">
        <v>2993634</v>
      </c>
      <c r="P26" s="30">
        <v>297933</v>
      </c>
      <c r="Q26" s="30">
        <v>1662125</v>
      </c>
      <c r="R26" s="31">
        <v>4953692</v>
      </c>
    </row>
    <row r="27" spans="1:18" ht="24" customHeight="1" x14ac:dyDescent="0.2">
      <c r="A27" s="25" t="s">
        <v>51</v>
      </c>
      <c r="B27" s="26">
        <v>21429259</v>
      </c>
      <c r="C27" s="26">
        <v>20467300</v>
      </c>
      <c r="D27" s="26">
        <v>961959</v>
      </c>
      <c r="E27" s="26">
        <v>883281</v>
      </c>
      <c r="F27" s="26">
        <v>149954</v>
      </c>
      <c r="G27" s="26">
        <v>11543651</v>
      </c>
      <c r="H27" s="27">
        <v>0.68</v>
      </c>
      <c r="I27" s="28" t="s">
        <v>83</v>
      </c>
      <c r="J27" s="28" t="s">
        <v>83</v>
      </c>
      <c r="K27" s="67">
        <v>5.3</v>
      </c>
      <c r="L27" s="67" t="s">
        <v>83</v>
      </c>
      <c r="M27" s="29">
        <v>95</v>
      </c>
      <c r="N27" s="26">
        <v>14825605</v>
      </c>
      <c r="O27" s="30">
        <v>2573991</v>
      </c>
      <c r="P27" s="30">
        <v>41637</v>
      </c>
      <c r="Q27" s="30">
        <v>3255178</v>
      </c>
      <c r="R27" s="31">
        <v>5870806</v>
      </c>
    </row>
    <row r="28" spans="1:18" ht="24" customHeight="1" x14ac:dyDescent="0.2">
      <c r="A28" s="25" t="s">
        <v>53</v>
      </c>
      <c r="B28" s="26">
        <v>22478237</v>
      </c>
      <c r="C28" s="26">
        <v>21817210</v>
      </c>
      <c r="D28" s="26">
        <v>661027</v>
      </c>
      <c r="E28" s="26">
        <v>561634</v>
      </c>
      <c r="F28" s="26">
        <v>-150185</v>
      </c>
      <c r="G28" s="26">
        <v>12970894</v>
      </c>
      <c r="H28" s="27">
        <v>0.56000000000000005</v>
      </c>
      <c r="I28" s="28" t="s">
        <v>83</v>
      </c>
      <c r="J28" s="28" t="s">
        <v>83</v>
      </c>
      <c r="K28" s="67">
        <v>6.3</v>
      </c>
      <c r="L28" s="67">
        <v>2.2000000000000002</v>
      </c>
      <c r="M28" s="29">
        <v>93.3</v>
      </c>
      <c r="N28" s="26">
        <v>20122327</v>
      </c>
      <c r="O28" s="30">
        <v>5879642</v>
      </c>
      <c r="P28" s="30">
        <v>575900</v>
      </c>
      <c r="Q28" s="30">
        <v>3976050</v>
      </c>
      <c r="R28" s="31">
        <v>10431592</v>
      </c>
    </row>
    <row r="29" spans="1:18" ht="24" customHeight="1" x14ac:dyDescent="0.2">
      <c r="A29" s="25" t="s">
        <v>54</v>
      </c>
      <c r="B29" s="26">
        <v>17004841</v>
      </c>
      <c r="C29" s="26">
        <v>16227491</v>
      </c>
      <c r="D29" s="26">
        <v>777350</v>
      </c>
      <c r="E29" s="26">
        <v>735792</v>
      </c>
      <c r="F29" s="26">
        <v>216157</v>
      </c>
      <c r="G29" s="26">
        <v>8944306</v>
      </c>
      <c r="H29" s="27">
        <v>0.37</v>
      </c>
      <c r="I29" s="28" t="s">
        <v>83</v>
      </c>
      <c r="J29" s="28" t="s">
        <v>83</v>
      </c>
      <c r="K29" s="67">
        <v>9.6</v>
      </c>
      <c r="L29" s="67" t="s">
        <v>83</v>
      </c>
      <c r="M29" s="29">
        <v>93.5</v>
      </c>
      <c r="N29" s="26">
        <v>13143336</v>
      </c>
      <c r="O29" s="30">
        <v>5121585</v>
      </c>
      <c r="P29" s="30">
        <v>1006061</v>
      </c>
      <c r="Q29" s="30">
        <v>5527789</v>
      </c>
      <c r="R29" s="31">
        <v>11655435</v>
      </c>
    </row>
    <row r="30" spans="1:18" ht="24" customHeight="1" x14ac:dyDescent="0.2">
      <c r="A30" s="25" t="s">
        <v>55</v>
      </c>
      <c r="B30" s="26">
        <v>17100627</v>
      </c>
      <c r="C30" s="26">
        <v>15896958</v>
      </c>
      <c r="D30" s="26">
        <v>1203669</v>
      </c>
      <c r="E30" s="26">
        <v>953557</v>
      </c>
      <c r="F30" s="26">
        <v>104741</v>
      </c>
      <c r="G30" s="26">
        <v>9018271</v>
      </c>
      <c r="H30" s="27">
        <v>0.57999999999999996</v>
      </c>
      <c r="I30" s="28" t="s">
        <v>83</v>
      </c>
      <c r="J30" s="28" t="s">
        <v>83</v>
      </c>
      <c r="K30" s="67">
        <v>5</v>
      </c>
      <c r="L30" s="67" t="s">
        <v>83</v>
      </c>
      <c r="M30" s="29">
        <v>90.9</v>
      </c>
      <c r="N30" s="26">
        <v>18516976</v>
      </c>
      <c r="O30" s="30">
        <v>3481522</v>
      </c>
      <c r="P30" s="30">
        <v>380894</v>
      </c>
      <c r="Q30" s="30">
        <v>8303609</v>
      </c>
      <c r="R30" s="31">
        <v>12166025</v>
      </c>
    </row>
    <row r="31" spans="1:18" ht="24" customHeight="1" x14ac:dyDescent="0.2">
      <c r="A31" s="25" t="s">
        <v>56</v>
      </c>
      <c r="B31" s="26">
        <v>25737368</v>
      </c>
      <c r="C31" s="26">
        <v>25191608</v>
      </c>
      <c r="D31" s="26">
        <v>545760</v>
      </c>
      <c r="E31" s="26">
        <v>458277</v>
      </c>
      <c r="F31" s="26">
        <v>-362904</v>
      </c>
      <c r="G31" s="26">
        <v>12822028</v>
      </c>
      <c r="H31" s="27">
        <v>0.27</v>
      </c>
      <c r="I31" s="28" t="s">
        <v>83</v>
      </c>
      <c r="J31" s="28" t="s">
        <v>83</v>
      </c>
      <c r="K31" s="67">
        <v>4.5999999999999996</v>
      </c>
      <c r="L31" s="67" t="s">
        <v>83</v>
      </c>
      <c r="M31" s="29">
        <v>95.6</v>
      </c>
      <c r="N31" s="26">
        <v>21454423</v>
      </c>
      <c r="O31" s="30">
        <v>3716357</v>
      </c>
      <c r="P31" s="30">
        <v>1934567</v>
      </c>
      <c r="Q31" s="30">
        <v>8219938</v>
      </c>
      <c r="R31" s="31">
        <v>13870862</v>
      </c>
    </row>
    <row r="32" spans="1:18" ht="24" customHeight="1" x14ac:dyDescent="0.2">
      <c r="A32" s="25" t="s">
        <v>57</v>
      </c>
      <c r="B32" s="26">
        <v>39277330</v>
      </c>
      <c r="C32" s="26">
        <v>36387301</v>
      </c>
      <c r="D32" s="26">
        <v>2890029</v>
      </c>
      <c r="E32" s="26">
        <v>830310</v>
      </c>
      <c r="F32" s="26">
        <v>244234</v>
      </c>
      <c r="G32" s="26">
        <v>14971082</v>
      </c>
      <c r="H32" s="27">
        <v>0.53</v>
      </c>
      <c r="I32" s="28" t="s">
        <v>83</v>
      </c>
      <c r="J32" s="28" t="s">
        <v>83</v>
      </c>
      <c r="K32" s="67">
        <v>8.1</v>
      </c>
      <c r="L32" s="67">
        <v>18.600000000000001</v>
      </c>
      <c r="M32" s="29">
        <v>88.7</v>
      </c>
      <c r="N32" s="26">
        <v>29651405</v>
      </c>
      <c r="O32" s="30">
        <v>4472651</v>
      </c>
      <c r="P32" s="30">
        <v>1573562</v>
      </c>
      <c r="Q32" s="30">
        <v>9151678</v>
      </c>
      <c r="R32" s="31">
        <v>15197891</v>
      </c>
    </row>
    <row r="33" spans="1:18" ht="24" customHeight="1" x14ac:dyDescent="0.2">
      <c r="A33" s="25" t="s">
        <v>72</v>
      </c>
      <c r="B33" s="26">
        <v>19422329</v>
      </c>
      <c r="C33" s="26">
        <v>18779681</v>
      </c>
      <c r="D33" s="26">
        <v>642648</v>
      </c>
      <c r="E33" s="26">
        <v>612559</v>
      </c>
      <c r="F33" s="26">
        <v>32459</v>
      </c>
      <c r="G33" s="26">
        <v>10476169</v>
      </c>
      <c r="H33" s="27">
        <v>0.42</v>
      </c>
      <c r="I33" s="28" t="s">
        <v>83</v>
      </c>
      <c r="J33" s="28" t="s">
        <v>83</v>
      </c>
      <c r="K33" s="67">
        <v>5.2</v>
      </c>
      <c r="L33" s="67" t="s">
        <v>83</v>
      </c>
      <c r="M33" s="29">
        <v>89.5</v>
      </c>
      <c r="N33" s="26">
        <v>16272743</v>
      </c>
      <c r="O33" s="30">
        <v>5148546</v>
      </c>
      <c r="P33" s="30">
        <v>1034351</v>
      </c>
      <c r="Q33" s="30">
        <v>3472373</v>
      </c>
      <c r="R33" s="31">
        <v>9655270</v>
      </c>
    </row>
    <row r="34" spans="1:18" ht="24" customHeight="1" x14ac:dyDescent="0.2">
      <c r="A34" s="32" t="s">
        <v>84</v>
      </c>
      <c r="B34" s="33">
        <v>36363570</v>
      </c>
      <c r="C34" s="33">
        <v>34863833</v>
      </c>
      <c r="D34" s="33">
        <v>1499737</v>
      </c>
      <c r="E34" s="33">
        <v>1424563</v>
      </c>
      <c r="F34" s="33">
        <v>115286</v>
      </c>
      <c r="G34" s="33">
        <v>20144006</v>
      </c>
      <c r="H34" s="34">
        <v>0.56000000000000005</v>
      </c>
      <c r="I34" s="35" t="s">
        <v>83</v>
      </c>
      <c r="J34" s="35" t="s">
        <v>83</v>
      </c>
      <c r="K34" s="68">
        <v>5.5</v>
      </c>
      <c r="L34" s="68">
        <v>13.7</v>
      </c>
      <c r="M34" s="36">
        <v>87.6</v>
      </c>
      <c r="N34" s="33">
        <v>29801393</v>
      </c>
      <c r="O34" s="64">
        <v>5308386</v>
      </c>
      <c r="P34" s="64">
        <v>276023</v>
      </c>
      <c r="Q34" s="64">
        <v>4271638</v>
      </c>
      <c r="R34" s="65">
        <v>9856047</v>
      </c>
    </row>
    <row r="35" spans="1:18" ht="24" customHeight="1" x14ac:dyDescent="0.2">
      <c r="A35" s="39" t="s">
        <v>27</v>
      </c>
      <c r="B35" s="40">
        <v>17461020</v>
      </c>
      <c r="C35" s="40">
        <v>16977361</v>
      </c>
      <c r="D35" s="40">
        <v>483659</v>
      </c>
      <c r="E35" s="40">
        <v>307983</v>
      </c>
      <c r="F35" s="40">
        <v>-496272</v>
      </c>
      <c r="G35" s="40">
        <v>8920118</v>
      </c>
      <c r="H35" s="41">
        <v>0.72</v>
      </c>
      <c r="I35" s="42" t="s">
        <v>83</v>
      </c>
      <c r="J35" s="42" t="s">
        <v>83</v>
      </c>
      <c r="K35" s="69">
        <v>4.0999999999999996</v>
      </c>
      <c r="L35" s="69" t="s">
        <v>83</v>
      </c>
      <c r="M35" s="43">
        <v>90.5</v>
      </c>
      <c r="N35" s="40">
        <v>11492128</v>
      </c>
      <c r="O35" s="37">
        <v>1575978</v>
      </c>
      <c r="P35" s="37">
        <v>1880431</v>
      </c>
      <c r="Q35" s="37">
        <v>6472448</v>
      </c>
      <c r="R35" s="38">
        <v>9928857</v>
      </c>
    </row>
    <row r="36" spans="1:18" ht="24" customHeight="1" x14ac:dyDescent="0.2">
      <c r="A36" s="25" t="s">
        <v>28</v>
      </c>
      <c r="B36" s="26">
        <v>11538588</v>
      </c>
      <c r="C36" s="26">
        <v>11183553</v>
      </c>
      <c r="D36" s="26">
        <v>355035</v>
      </c>
      <c r="E36" s="26">
        <v>331257</v>
      </c>
      <c r="F36" s="26">
        <v>-112795</v>
      </c>
      <c r="G36" s="26">
        <v>6932805</v>
      </c>
      <c r="H36" s="27">
        <v>0.6</v>
      </c>
      <c r="I36" s="28" t="s">
        <v>83</v>
      </c>
      <c r="J36" s="28" t="s">
        <v>83</v>
      </c>
      <c r="K36" s="67">
        <v>9.1</v>
      </c>
      <c r="L36" s="67">
        <v>29.1</v>
      </c>
      <c r="M36" s="29">
        <v>96.5</v>
      </c>
      <c r="N36" s="26">
        <v>10114204</v>
      </c>
      <c r="O36" s="30">
        <v>1450556</v>
      </c>
      <c r="P36" s="30">
        <v>0</v>
      </c>
      <c r="Q36" s="30">
        <v>139838</v>
      </c>
      <c r="R36" s="31">
        <v>1590394</v>
      </c>
    </row>
    <row r="37" spans="1:18" ht="24" customHeight="1" x14ac:dyDescent="0.2">
      <c r="A37" s="25" t="s">
        <v>29</v>
      </c>
      <c r="B37" s="26">
        <v>10180925</v>
      </c>
      <c r="C37" s="26">
        <v>9786087</v>
      </c>
      <c r="D37" s="26">
        <v>394838</v>
      </c>
      <c r="E37" s="26">
        <v>123124</v>
      </c>
      <c r="F37" s="26">
        <v>-107390</v>
      </c>
      <c r="G37" s="26">
        <v>5931075</v>
      </c>
      <c r="H37" s="27">
        <v>0.56999999999999995</v>
      </c>
      <c r="I37" s="28" t="s">
        <v>83</v>
      </c>
      <c r="J37" s="28" t="s">
        <v>83</v>
      </c>
      <c r="K37" s="67">
        <v>6.7</v>
      </c>
      <c r="L37" s="67" t="s">
        <v>83</v>
      </c>
      <c r="M37" s="29">
        <v>97.9</v>
      </c>
      <c r="N37" s="26">
        <v>6453366</v>
      </c>
      <c r="O37" s="30">
        <v>533752</v>
      </c>
      <c r="P37" s="30">
        <v>617406</v>
      </c>
      <c r="Q37" s="30">
        <v>737940</v>
      </c>
      <c r="R37" s="31">
        <v>1889098</v>
      </c>
    </row>
    <row r="38" spans="1:18" ht="24" customHeight="1" x14ac:dyDescent="0.2">
      <c r="A38" s="25" t="s">
        <v>30</v>
      </c>
      <c r="B38" s="26">
        <v>13814664</v>
      </c>
      <c r="C38" s="26">
        <v>13295236</v>
      </c>
      <c r="D38" s="26">
        <v>519428</v>
      </c>
      <c r="E38" s="26">
        <v>506494</v>
      </c>
      <c r="F38" s="26">
        <v>59593</v>
      </c>
      <c r="G38" s="26">
        <v>8509936</v>
      </c>
      <c r="H38" s="27">
        <v>0.74</v>
      </c>
      <c r="I38" s="28" t="s">
        <v>83</v>
      </c>
      <c r="J38" s="28" t="s">
        <v>83</v>
      </c>
      <c r="K38" s="67">
        <v>5.8</v>
      </c>
      <c r="L38" s="67" t="s">
        <v>83</v>
      </c>
      <c r="M38" s="29">
        <v>90.3</v>
      </c>
      <c r="N38" s="26">
        <v>11940090</v>
      </c>
      <c r="O38" s="30">
        <v>3309524</v>
      </c>
      <c r="P38" s="30">
        <v>477302</v>
      </c>
      <c r="Q38" s="30">
        <v>1581186</v>
      </c>
      <c r="R38" s="31">
        <v>5368012</v>
      </c>
    </row>
    <row r="39" spans="1:18" ht="24" customHeight="1" x14ac:dyDescent="0.2">
      <c r="A39" s="25" t="s">
        <v>31</v>
      </c>
      <c r="B39" s="26">
        <v>8841499</v>
      </c>
      <c r="C39" s="26">
        <v>8501835</v>
      </c>
      <c r="D39" s="26">
        <v>339664</v>
      </c>
      <c r="E39" s="26">
        <v>339664</v>
      </c>
      <c r="F39" s="26">
        <v>80366</v>
      </c>
      <c r="G39" s="26">
        <v>5535790</v>
      </c>
      <c r="H39" s="27">
        <v>0.59</v>
      </c>
      <c r="I39" s="28" t="s">
        <v>83</v>
      </c>
      <c r="J39" s="28" t="s">
        <v>83</v>
      </c>
      <c r="K39" s="67">
        <v>7.6</v>
      </c>
      <c r="L39" s="67">
        <v>49.4</v>
      </c>
      <c r="M39" s="29">
        <v>86.7</v>
      </c>
      <c r="N39" s="26">
        <v>6681394</v>
      </c>
      <c r="O39" s="30">
        <v>2322418</v>
      </c>
      <c r="P39" s="30">
        <v>283630</v>
      </c>
      <c r="Q39" s="30">
        <v>131969</v>
      </c>
      <c r="R39" s="31">
        <v>2738017</v>
      </c>
    </row>
    <row r="40" spans="1:18" ht="24" customHeight="1" x14ac:dyDescent="0.2">
      <c r="A40" s="25" t="s">
        <v>32</v>
      </c>
      <c r="B40" s="26">
        <v>13263469</v>
      </c>
      <c r="C40" s="26">
        <v>12630514</v>
      </c>
      <c r="D40" s="26">
        <v>632955</v>
      </c>
      <c r="E40" s="26">
        <v>348228</v>
      </c>
      <c r="F40" s="26">
        <v>10991</v>
      </c>
      <c r="G40" s="26">
        <v>6218156</v>
      </c>
      <c r="H40" s="27">
        <v>0.87</v>
      </c>
      <c r="I40" s="28" t="s">
        <v>83</v>
      </c>
      <c r="J40" s="28" t="s">
        <v>83</v>
      </c>
      <c r="K40" s="67">
        <v>8.1</v>
      </c>
      <c r="L40" s="67">
        <v>72.5</v>
      </c>
      <c r="M40" s="29">
        <v>89.9</v>
      </c>
      <c r="N40" s="26">
        <v>12740295</v>
      </c>
      <c r="O40" s="30">
        <v>2593960</v>
      </c>
      <c r="P40" s="30">
        <v>376642</v>
      </c>
      <c r="Q40" s="30">
        <v>465126</v>
      </c>
      <c r="R40" s="31">
        <v>3435728</v>
      </c>
    </row>
    <row r="41" spans="1:18" ht="24" customHeight="1" x14ac:dyDescent="0.2">
      <c r="A41" s="25" t="s">
        <v>33</v>
      </c>
      <c r="B41" s="26">
        <v>5178754</v>
      </c>
      <c r="C41" s="26">
        <v>4649638</v>
      </c>
      <c r="D41" s="26">
        <v>529116</v>
      </c>
      <c r="E41" s="26">
        <v>513975</v>
      </c>
      <c r="F41" s="26">
        <v>45785</v>
      </c>
      <c r="G41" s="26">
        <v>2893810</v>
      </c>
      <c r="H41" s="27">
        <v>0.81</v>
      </c>
      <c r="I41" s="28" t="s">
        <v>83</v>
      </c>
      <c r="J41" s="28" t="s">
        <v>83</v>
      </c>
      <c r="K41" s="67">
        <v>13.7</v>
      </c>
      <c r="L41" s="67">
        <v>61.9</v>
      </c>
      <c r="M41" s="29">
        <v>90.1</v>
      </c>
      <c r="N41" s="26">
        <v>4592693</v>
      </c>
      <c r="O41" s="30">
        <v>988877</v>
      </c>
      <c r="P41" s="30">
        <v>218883</v>
      </c>
      <c r="Q41" s="30">
        <v>155187</v>
      </c>
      <c r="R41" s="31">
        <v>1362947</v>
      </c>
    </row>
    <row r="42" spans="1:18" ht="24" customHeight="1" x14ac:dyDescent="0.2">
      <c r="A42" s="25" t="s">
        <v>34</v>
      </c>
      <c r="B42" s="26">
        <v>14813499</v>
      </c>
      <c r="C42" s="26">
        <v>14331263</v>
      </c>
      <c r="D42" s="26">
        <v>482236</v>
      </c>
      <c r="E42" s="26">
        <v>474441</v>
      </c>
      <c r="F42" s="26">
        <v>-56629</v>
      </c>
      <c r="G42" s="26">
        <v>8566967</v>
      </c>
      <c r="H42" s="27">
        <v>0.85</v>
      </c>
      <c r="I42" s="28" t="s">
        <v>83</v>
      </c>
      <c r="J42" s="28" t="s">
        <v>83</v>
      </c>
      <c r="K42" s="67">
        <v>10.8</v>
      </c>
      <c r="L42" s="67">
        <v>5.5</v>
      </c>
      <c r="M42" s="29">
        <v>93</v>
      </c>
      <c r="N42" s="26">
        <v>10622126</v>
      </c>
      <c r="O42" s="30">
        <v>1652831</v>
      </c>
      <c r="P42" s="30">
        <v>177999</v>
      </c>
      <c r="Q42" s="30">
        <v>1794039</v>
      </c>
      <c r="R42" s="31">
        <v>3624869</v>
      </c>
    </row>
    <row r="43" spans="1:18" ht="24" customHeight="1" x14ac:dyDescent="0.2">
      <c r="A43" s="25" t="s">
        <v>35</v>
      </c>
      <c r="B43" s="26">
        <v>11370665</v>
      </c>
      <c r="C43" s="26">
        <v>11041264</v>
      </c>
      <c r="D43" s="26">
        <v>329401</v>
      </c>
      <c r="E43" s="26">
        <v>192056</v>
      </c>
      <c r="F43" s="26">
        <v>11448</v>
      </c>
      <c r="G43" s="26">
        <v>3673989</v>
      </c>
      <c r="H43" s="27">
        <v>0.38</v>
      </c>
      <c r="I43" s="28" t="s">
        <v>83</v>
      </c>
      <c r="J43" s="28" t="s">
        <v>83</v>
      </c>
      <c r="K43" s="67">
        <v>8.3000000000000007</v>
      </c>
      <c r="L43" s="67" t="s">
        <v>83</v>
      </c>
      <c r="M43" s="29">
        <v>97</v>
      </c>
      <c r="N43" s="26">
        <v>12314145</v>
      </c>
      <c r="O43" s="30">
        <v>1090199</v>
      </c>
      <c r="P43" s="30">
        <v>95384</v>
      </c>
      <c r="Q43" s="30">
        <v>2674353</v>
      </c>
      <c r="R43" s="31">
        <v>3859936</v>
      </c>
    </row>
    <row r="44" spans="1:18" ht="24" customHeight="1" x14ac:dyDescent="0.2">
      <c r="A44" s="25" t="s">
        <v>36</v>
      </c>
      <c r="B44" s="26">
        <v>10466375</v>
      </c>
      <c r="C44" s="26">
        <v>10042962</v>
      </c>
      <c r="D44" s="26">
        <v>423413</v>
      </c>
      <c r="E44" s="26">
        <v>386337</v>
      </c>
      <c r="F44" s="26">
        <v>103381</v>
      </c>
      <c r="G44" s="26">
        <v>5754469</v>
      </c>
      <c r="H44" s="27">
        <v>0.53</v>
      </c>
      <c r="I44" s="28" t="s">
        <v>83</v>
      </c>
      <c r="J44" s="28" t="s">
        <v>83</v>
      </c>
      <c r="K44" s="67">
        <v>3.4</v>
      </c>
      <c r="L44" s="67">
        <v>14</v>
      </c>
      <c r="M44" s="29">
        <v>88.9</v>
      </c>
      <c r="N44" s="26">
        <v>7337071</v>
      </c>
      <c r="O44" s="30">
        <v>2539571</v>
      </c>
      <c r="P44" s="30">
        <v>461226</v>
      </c>
      <c r="Q44" s="30">
        <v>1312594</v>
      </c>
      <c r="R44" s="31">
        <v>4313391</v>
      </c>
    </row>
    <row r="45" spans="1:18" ht="24" customHeight="1" x14ac:dyDescent="0.2">
      <c r="A45" s="25" t="s">
        <v>37</v>
      </c>
      <c r="B45" s="26">
        <v>10568090</v>
      </c>
      <c r="C45" s="26">
        <v>10220485</v>
      </c>
      <c r="D45" s="26">
        <v>347605</v>
      </c>
      <c r="E45" s="26">
        <v>343702</v>
      </c>
      <c r="F45" s="26">
        <v>63268</v>
      </c>
      <c r="G45" s="26">
        <v>6251014</v>
      </c>
      <c r="H45" s="27">
        <v>0.56000000000000005</v>
      </c>
      <c r="I45" s="28" t="s">
        <v>83</v>
      </c>
      <c r="J45" s="28" t="s">
        <v>83</v>
      </c>
      <c r="K45" s="67">
        <v>3.8</v>
      </c>
      <c r="L45" s="67" t="s">
        <v>83</v>
      </c>
      <c r="M45" s="29">
        <v>94.7</v>
      </c>
      <c r="N45" s="26">
        <v>8052064</v>
      </c>
      <c r="O45" s="30">
        <v>1890279</v>
      </c>
      <c r="P45" s="30">
        <v>520713</v>
      </c>
      <c r="Q45" s="30">
        <v>2028145</v>
      </c>
      <c r="R45" s="31">
        <v>4439137</v>
      </c>
    </row>
    <row r="46" spans="1:18" ht="24" customHeight="1" x14ac:dyDescent="0.2">
      <c r="A46" s="25" t="s">
        <v>38</v>
      </c>
      <c r="B46" s="26">
        <v>7981924</v>
      </c>
      <c r="C46" s="26">
        <v>7759052</v>
      </c>
      <c r="D46" s="26">
        <v>222872</v>
      </c>
      <c r="E46" s="26">
        <v>209257</v>
      </c>
      <c r="F46" s="26">
        <v>57714</v>
      </c>
      <c r="G46" s="26">
        <v>4100473</v>
      </c>
      <c r="H46" s="27">
        <v>0.6</v>
      </c>
      <c r="I46" s="28" t="s">
        <v>83</v>
      </c>
      <c r="J46" s="28" t="s">
        <v>83</v>
      </c>
      <c r="K46" s="67">
        <v>6.5</v>
      </c>
      <c r="L46" s="67" t="s">
        <v>83</v>
      </c>
      <c r="M46" s="29">
        <v>93.9</v>
      </c>
      <c r="N46" s="26">
        <v>6560243</v>
      </c>
      <c r="O46" s="30">
        <v>1100695</v>
      </c>
      <c r="P46" s="30">
        <v>558132</v>
      </c>
      <c r="Q46" s="30">
        <v>2887183</v>
      </c>
      <c r="R46" s="31">
        <v>4546010</v>
      </c>
    </row>
    <row r="47" spans="1:18" ht="24" customHeight="1" x14ac:dyDescent="0.2">
      <c r="A47" s="25" t="s">
        <v>39</v>
      </c>
      <c r="B47" s="26">
        <v>4533250</v>
      </c>
      <c r="C47" s="26">
        <v>4407825</v>
      </c>
      <c r="D47" s="26">
        <v>125425</v>
      </c>
      <c r="E47" s="26">
        <v>118244</v>
      </c>
      <c r="F47" s="26">
        <v>-146896</v>
      </c>
      <c r="G47" s="26">
        <v>2692127</v>
      </c>
      <c r="H47" s="27">
        <v>0.33</v>
      </c>
      <c r="I47" s="28" t="s">
        <v>83</v>
      </c>
      <c r="J47" s="28" t="s">
        <v>83</v>
      </c>
      <c r="K47" s="94">
        <v>11.6</v>
      </c>
      <c r="L47" s="67">
        <v>77.400000000000006</v>
      </c>
      <c r="M47" s="29">
        <v>95.8</v>
      </c>
      <c r="N47" s="26">
        <v>4945595</v>
      </c>
      <c r="O47" s="30">
        <v>718753</v>
      </c>
      <c r="P47" s="30">
        <v>10</v>
      </c>
      <c r="Q47" s="30">
        <v>747722</v>
      </c>
      <c r="R47" s="31">
        <v>1466485</v>
      </c>
    </row>
    <row r="48" spans="1:18" ht="24" customHeight="1" x14ac:dyDescent="0.2">
      <c r="A48" s="25" t="s">
        <v>40</v>
      </c>
      <c r="B48" s="26">
        <v>7247687</v>
      </c>
      <c r="C48" s="26">
        <v>7147795</v>
      </c>
      <c r="D48" s="26">
        <v>99892</v>
      </c>
      <c r="E48" s="26">
        <v>96214</v>
      </c>
      <c r="F48" s="26">
        <v>2053</v>
      </c>
      <c r="G48" s="26">
        <v>4482600</v>
      </c>
      <c r="H48" s="27">
        <v>0.47</v>
      </c>
      <c r="I48" s="28" t="s">
        <v>83</v>
      </c>
      <c r="J48" s="28" t="s">
        <v>83</v>
      </c>
      <c r="K48" s="67">
        <v>8.5</v>
      </c>
      <c r="L48" s="67" t="s">
        <v>83</v>
      </c>
      <c r="M48" s="29">
        <v>98.3</v>
      </c>
      <c r="N48" s="26">
        <v>7803600</v>
      </c>
      <c r="O48" s="30">
        <v>1256890</v>
      </c>
      <c r="P48" s="30">
        <v>623477</v>
      </c>
      <c r="Q48" s="30">
        <v>5071283</v>
      </c>
      <c r="R48" s="31">
        <v>6951650</v>
      </c>
    </row>
    <row r="49" spans="1:18" ht="24" customHeight="1" x14ac:dyDescent="0.2">
      <c r="A49" s="25" t="s">
        <v>41</v>
      </c>
      <c r="B49" s="26">
        <v>5706205</v>
      </c>
      <c r="C49" s="26">
        <v>5485093</v>
      </c>
      <c r="D49" s="26">
        <v>221112</v>
      </c>
      <c r="E49" s="26">
        <v>186651</v>
      </c>
      <c r="F49" s="26">
        <v>21549</v>
      </c>
      <c r="G49" s="26">
        <v>3281421</v>
      </c>
      <c r="H49" s="27">
        <v>0.4</v>
      </c>
      <c r="I49" s="28" t="s">
        <v>83</v>
      </c>
      <c r="J49" s="28" t="s">
        <v>83</v>
      </c>
      <c r="K49" s="67">
        <v>4.0999999999999996</v>
      </c>
      <c r="L49" s="67" t="s">
        <v>83</v>
      </c>
      <c r="M49" s="29">
        <v>96.1</v>
      </c>
      <c r="N49" s="26">
        <v>4249070</v>
      </c>
      <c r="O49" s="30">
        <v>735184</v>
      </c>
      <c r="P49" s="30">
        <v>115486</v>
      </c>
      <c r="Q49" s="30">
        <v>1585140</v>
      </c>
      <c r="R49" s="31">
        <v>2435810</v>
      </c>
    </row>
    <row r="50" spans="1:18" ht="24" customHeight="1" x14ac:dyDescent="0.2">
      <c r="A50" s="25" t="s">
        <v>58</v>
      </c>
      <c r="B50" s="26">
        <v>12785437</v>
      </c>
      <c r="C50" s="26">
        <v>12533464</v>
      </c>
      <c r="D50" s="26">
        <v>251973</v>
      </c>
      <c r="E50" s="26">
        <v>239390</v>
      </c>
      <c r="F50" s="26">
        <v>2054</v>
      </c>
      <c r="G50" s="26">
        <v>7414797</v>
      </c>
      <c r="H50" s="27">
        <v>0.47</v>
      </c>
      <c r="I50" s="28" t="s">
        <v>83</v>
      </c>
      <c r="J50" s="28" t="s">
        <v>83</v>
      </c>
      <c r="K50" s="67">
        <v>14</v>
      </c>
      <c r="L50" s="67">
        <v>109.4</v>
      </c>
      <c r="M50" s="29">
        <v>95.5</v>
      </c>
      <c r="N50" s="26">
        <v>16021615</v>
      </c>
      <c r="O50" s="30">
        <v>2413565</v>
      </c>
      <c r="P50" s="30">
        <v>127325</v>
      </c>
      <c r="Q50" s="30">
        <v>3203165</v>
      </c>
      <c r="R50" s="31">
        <v>5744055</v>
      </c>
    </row>
    <row r="51" spans="1:18" ht="24" customHeight="1" x14ac:dyDescent="0.2">
      <c r="A51" s="25" t="s">
        <v>59</v>
      </c>
      <c r="B51" s="26">
        <v>4632569</v>
      </c>
      <c r="C51" s="26">
        <v>4437043</v>
      </c>
      <c r="D51" s="26">
        <v>195526</v>
      </c>
      <c r="E51" s="26">
        <v>98782</v>
      </c>
      <c r="F51" s="26">
        <v>-25168</v>
      </c>
      <c r="G51" s="26">
        <v>1367833</v>
      </c>
      <c r="H51" s="27">
        <v>0.12</v>
      </c>
      <c r="I51" s="28" t="s">
        <v>83</v>
      </c>
      <c r="J51" s="28" t="s">
        <v>83</v>
      </c>
      <c r="K51" s="67">
        <v>6.1</v>
      </c>
      <c r="L51" s="67" t="s">
        <v>83</v>
      </c>
      <c r="M51" s="29">
        <v>84.7</v>
      </c>
      <c r="N51" s="26">
        <v>2562325</v>
      </c>
      <c r="O51" s="30">
        <v>1336496</v>
      </c>
      <c r="P51" s="30">
        <v>127093</v>
      </c>
      <c r="Q51" s="30">
        <v>2122979</v>
      </c>
      <c r="R51" s="31">
        <v>3586568</v>
      </c>
    </row>
    <row r="52" spans="1:18" ht="24" customHeight="1" x14ac:dyDescent="0.2">
      <c r="A52" s="25" t="s">
        <v>60</v>
      </c>
      <c r="B52" s="26">
        <v>7204149</v>
      </c>
      <c r="C52" s="26">
        <v>6687173</v>
      </c>
      <c r="D52" s="26">
        <v>516976</v>
      </c>
      <c r="E52" s="26">
        <v>425844</v>
      </c>
      <c r="F52" s="26">
        <v>-19736</v>
      </c>
      <c r="G52" s="26">
        <v>3771742</v>
      </c>
      <c r="H52" s="27">
        <v>0.46</v>
      </c>
      <c r="I52" s="28" t="s">
        <v>83</v>
      </c>
      <c r="J52" s="28" t="s">
        <v>83</v>
      </c>
      <c r="K52" s="67">
        <v>6</v>
      </c>
      <c r="L52" s="67" t="s">
        <v>83</v>
      </c>
      <c r="M52" s="29">
        <v>81.5</v>
      </c>
      <c r="N52" s="26">
        <v>4926396</v>
      </c>
      <c r="O52" s="30">
        <v>1566663</v>
      </c>
      <c r="P52" s="30">
        <v>570113</v>
      </c>
      <c r="Q52" s="30">
        <v>1761692</v>
      </c>
      <c r="R52" s="31">
        <v>3898468</v>
      </c>
    </row>
    <row r="53" spans="1:18" ht="24" customHeight="1" x14ac:dyDescent="0.2">
      <c r="A53" s="25" t="s">
        <v>42</v>
      </c>
      <c r="B53" s="26">
        <v>5876054</v>
      </c>
      <c r="C53" s="26">
        <v>5705806</v>
      </c>
      <c r="D53" s="26">
        <v>170248</v>
      </c>
      <c r="E53" s="26">
        <v>163365</v>
      </c>
      <c r="F53" s="26">
        <v>11941</v>
      </c>
      <c r="G53" s="26">
        <v>3205449</v>
      </c>
      <c r="H53" s="27">
        <v>0.52</v>
      </c>
      <c r="I53" s="28" t="s">
        <v>83</v>
      </c>
      <c r="J53" s="28" t="s">
        <v>83</v>
      </c>
      <c r="K53" s="67">
        <v>7.5</v>
      </c>
      <c r="L53" s="67" t="s">
        <v>83</v>
      </c>
      <c r="M53" s="29">
        <v>86.2</v>
      </c>
      <c r="N53" s="26">
        <v>5172081</v>
      </c>
      <c r="O53" s="30">
        <v>1882000</v>
      </c>
      <c r="P53" s="30">
        <v>315000</v>
      </c>
      <c r="Q53" s="30">
        <v>1220440</v>
      </c>
      <c r="R53" s="31">
        <v>3417440</v>
      </c>
    </row>
    <row r="54" spans="1:18" ht="24" customHeight="1" x14ac:dyDescent="0.2">
      <c r="A54" s="25" t="s">
        <v>43</v>
      </c>
      <c r="B54" s="26">
        <v>8076681</v>
      </c>
      <c r="C54" s="26">
        <v>7612788</v>
      </c>
      <c r="D54" s="26">
        <v>463893</v>
      </c>
      <c r="E54" s="26">
        <v>347022</v>
      </c>
      <c r="F54" s="26">
        <v>-26660</v>
      </c>
      <c r="G54" s="26">
        <v>4507142</v>
      </c>
      <c r="H54" s="27">
        <v>0.62</v>
      </c>
      <c r="I54" s="28" t="s">
        <v>83</v>
      </c>
      <c r="J54" s="28" t="s">
        <v>83</v>
      </c>
      <c r="K54" s="67">
        <v>6.7</v>
      </c>
      <c r="L54" s="67">
        <v>4.0999999999999996</v>
      </c>
      <c r="M54" s="29">
        <v>90.1</v>
      </c>
      <c r="N54" s="26">
        <v>7308369</v>
      </c>
      <c r="O54" s="30">
        <v>1955646</v>
      </c>
      <c r="P54" s="30">
        <v>180497</v>
      </c>
      <c r="Q54" s="30">
        <v>1670916</v>
      </c>
      <c r="R54" s="31">
        <v>3807059</v>
      </c>
    </row>
    <row r="55" spans="1:18" ht="24" customHeight="1" x14ac:dyDescent="0.2">
      <c r="A55" s="12" t="s">
        <v>44</v>
      </c>
      <c r="B55" s="44">
        <v>6158574</v>
      </c>
      <c r="C55" s="44">
        <v>5808299</v>
      </c>
      <c r="D55" s="44">
        <v>350275</v>
      </c>
      <c r="E55" s="44">
        <v>307679</v>
      </c>
      <c r="F55" s="44">
        <v>-81208</v>
      </c>
      <c r="G55" s="44">
        <v>3144409</v>
      </c>
      <c r="H55" s="27">
        <v>0.33</v>
      </c>
      <c r="I55" s="28" t="s">
        <v>83</v>
      </c>
      <c r="J55" s="28" t="s">
        <v>83</v>
      </c>
      <c r="K55" s="70">
        <v>3.4</v>
      </c>
      <c r="L55" s="70" t="s">
        <v>83</v>
      </c>
      <c r="M55" s="45">
        <v>90.1</v>
      </c>
      <c r="N55" s="44">
        <v>4579891</v>
      </c>
      <c r="O55" s="30">
        <v>1201353</v>
      </c>
      <c r="P55" s="30">
        <v>829506</v>
      </c>
      <c r="Q55" s="30">
        <v>2151533</v>
      </c>
      <c r="R55" s="31">
        <v>4182392</v>
      </c>
    </row>
    <row r="56" spans="1:18" ht="24" customHeight="1" x14ac:dyDescent="0.2">
      <c r="A56" s="12" t="s">
        <v>45</v>
      </c>
      <c r="B56" s="44">
        <v>6995455</v>
      </c>
      <c r="C56" s="44">
        <v>6802836</v>
      </c>
      <c r="D56" s="44">
        <v>192619</v>
      </c>
      <c r="E56" s="44">
        <v>29718</v>
      </c>
      <c r="F56" s="44">
        <v>-112431</v>
      </c>
      <c r="G56" s="44">
        <v>3613821</v>
      </c>
      <c r="H56" s="27">
        <v>0.21</v>
      </c>
      <c r="I56" s="28" t="s">
        <v>83</v>
      </c>
      <c r="J56" s="28" t="s">
        <v>83</v>
      </c>
      <c r="K56" s="70">
        <v>6.2</v>
      </c>
      <c r="L56" s="70" t="s">
        <v>83</v>
      </c>
      <c r="M56" s="45">
        <v>99.2</v>
      </c>
      <c r="N56" s="44">
        <v>5918088</v>
      </c>
      <c r="O56" s="30">
        <v>3319835</v>
      </c>
      <c r="P56" s="30">
        <v>314312</v>
      </c>
      <c r="Q56" s="30">
        <v>1050637</v>
      </c>
      <c r="R56" s="31">
        <v>4684784</v>
      </c>
    </row>
    <row r="57" spans="1:18" ht="24" customHeight="1" x14ac:dyDescent="0.2">
      <c r="A57" s="25" t="s">
        <v>46</v>
      </c>
      <c r="B57" s="26">
        <v>5238830</v>
      </c>
      <c r="C57" s="26">
        <v>4818151</v>
      </c>
      <c r="D57" s="26">
        <v>420679</v>
      </c>
      <c r="E57" s="26">
        <v>393148</v>
      </c>
      <c r="F57" s="26">
        <v>-268355</v>
      </c>
      <c r="G57" s="26">
        <v>2733245</v>
      </c>
      <c r="H57" s="27">
        <v>0.23</v>
      </c>
      <c r="I57" s="28" t="s">
        <v>83</v>
      </c>
      <c r="J57" s="28" t="s">
        <v>83</v>
      </c>
      <c r="K57" s="67">
        <v>5.9</v>
      </c>
      <c r="L57" s="67" t="s">
        <v>83</v>
      </c>
      <c r="M57" s="29">
        <v>95</v>
      </c>
      <c r="N57" s="26">
        <v>4609551</v>
      </c>
      <c r="O57" s="30">
        <v>1335826</v>
      </c>
      <c r="P57" s="30">
        <v>925094</v>
      </c>
      <c r="Q57" s="30">
        <v>2689473</v>
      </c>
      <c r="R57" s="31">
        <v>4950393</v>
      </c>
    </row>
    <row r="58" spans="1:18" ht="24" customHeight="1" x14ac:dyDescent="0.2">
      <c r="A58" s="25" t="s">
        <v>47</v>
      </c>
      <c r="B58" s="26">
        <v>10614899</v>
      </c>
      <c r="C58" s="26">
        <v>10063926</v>
      </c>
      <c r="D58" s="26">
        <v>550973</v>
      </c>
      <c r="E58" s="26">
        <v>550796</v>
      </c>
      <c r="F58" s="26">
        <v>-45221</v>
      </c>
      <c r="G58" s="26">
        <v>4892192</v>
      </c>
      <c r="H58" s="27">
        <v>0.3</v>
      </c>
      <c r="I58" s="28" t="s">
        <v>83</v>
      </c>
      <c r="J58" s="28" t="s">
        <v>83</v>
      </c>
      <c r="K58" s="67">
        <v>8.5</v>
      </c>
      <c r="L58" s="67">
        <v>56.6</v>
      </c>
      <c r="M58" s="29">
        <v>97.4</v>
      </c>
      <c r="N58" s="26">
        <v>12724490</v>
      </c>
      <c r="O58" s="30">
        <v>1498095</v>
      </c>
      <c r="P58" s="30">
        <v>299087</v>
      </c>
      <c r="Q58" s="30">
        <v>1213674</v>
      </c>
      <c r="R58" s="31">
        <v>3010856</v>
      </c>
    </row>
    <row r="59" spans="1:18" ht="24" customHeight="1" x14ac:dyDescent="0.2">
      <c r="A59" s="25" t="s">
        <v>48</v>
      </c>
      <c r="B59" s="26">
        <v>6688860</v>
      </c>
      <c r="C59" s="26">
        <v>6224988</v>
      </c>
      <c r="D59" s="26">
        <v>463872</v>
      </c>
      <c r="E59" s="26">
        <v>439279</v>
      </c>
      <c r="F59" s="26">
        <v>1861</v>
      </c>
      <c r="G59" s="26">
        <v>2331258</v>
      </c>
      <c r="H59" s="27">
        <v>0.19</v>
      </c>
      <c r="I59" s="28" t="s">
        <v>83</v>
      </c>
      <c r="J59" s="28" t="s">
        <v>83</v>
      </c>
      <c r="K59" s="67">
        <v>17.100000000000001</v>
      </c>
      <c r="L59" s="67" t="s">
        <v>83</v>
      </c>
      <c r="M59" s="29">
        <v>98.6</v>
      </c>
      <c r="N59" s="26">
        <v>11689537</v>
      </c>
      <c r="O59" s="30">
        <v>1369627</v>
      </c>
      <c r="P59" s="30">
        <v>452130</v>
      </c>
      <c r="Q59" s="30">
        <v>1525843</v>
      </c>
      <c r="R59" s="31">
        <v>3347600</v>
      </c>
    </row>
    <row r="60" spans="1:18" ht="24" customHeight="1" x14ac:dyDescent="0.2">
      <c r="A60" s="25" t="s">
        <v>49</v>
      </c>
      <c r="B60" s="26">
        <v>3017873</v>
      </c>
      <c r="C60" s="26">
        <v>2951411</v>
      </c>
      <c r="D60" s="26">
        <v>66462</v>
      </c>
      <c r="E60" s="26">
        <v>39195</v>
      </c>
      <c r="F60" s="26">
        <v>456</v>
      </c>
      <c r="G60" s="26">
        <v>1412096</v>
      </c>
      <c r="H60" s="27">
        <v>0.16</v>
      </c>
      <c r="I60" s="28" t="s">
        <v>83</v>
      </c>
      <c r="J60" s="28" t="s">
        <v>83</v>
      </c>
      <c r="K60" s="67">
        <v>-4.4000000000000004</v>
      </c>
      <c r="L60" s="67" t="s">
        <v>83</v>
      </c>
      <c r="M60" s="29">
        <v>82.7</v>
      </c>
      <c r="N60" s="26">
        <v>2311788</v>
      </c>
      <c r="O60" s="30">
        <v>813552</v>
      </c>
      <c r="P60" s="30">
        <v>1476812</v>
      </c>
      <c r="Q60" s="30">
        <v>1794174</v>
      </c>
      <c r="R60" s="31">
        <v>4084538</v>
      </c>
    </row>
    <row r="61" spans="1:18" ht="24" customHeight="1" x14ac:dyDescent="0.2">
      <c r="A61" s="25" t="s">
        <v>61</v>
      </c>
      <c r="B61" s="26">
        <v>17887218</v>
      </c>
      <c r="C61" s="26">
        <v>17263359</v>
      </c>
      <c r="D61" s="26">
        <v>623859</v>
      </c>
      <c r="E61" s="26">
        <v>615092</v>
      </c>
      <c r="F61" s="26">
        <v>11613</v>
      </c>
      <c r="G61" s="26">
        <v>7302257</v>
      </c>
      <c r="H61" s="27">
        <v>0.26</v>
      </c>
      <c r="I61" s="28" t="s">
        <v>83</v>
      </c>
      <c r="J61" s="28" t="s">
        <v>83</v>
      </c>
      <c r="K61" s="67">
        <v>4.7</v>
      </c>
      <c r="L61" s="67" t="s">
        <v>83</v>
      </c>
      <c r="M61" s="29">
        <v>92.9</v>
      </c>
      <c r="N61" s="26">
        <v>20508781</v>
      </c>
      <c r="O61" s="30">
        <v>1135064</v>
      </c>
      <c r="P61" s="30">
        <v>5795577</v>
      </c>
      <c r="Q61" s="30">
        <v>11657512</v>
      </c>
      <c r="R61" s="31">
        <v>18588153</v>
      </c>
    </row>
    <row r="62" spans="1:18" ht="24" customHeight="1" x14ac:dyDescent="0.2">
      <c r="A62" s="25" t="s">
        <v>62</v>
      </c>
      <c r="B62" s="26">
        <v>14278665</v>
      </c>
      <c r="C62" s="26">
        <v>13258132</v>
      </c>
      <c r="D62" s="26">
        <v>1020533</v>
      </c>
      <c r="E62" s="26">
        <v>997664</v>
      </c>
      <c r="F62" s="26">
        <v>135570</v>
      </c>
      <c r="G62" s="26">
        <v>8917362</v>
      </c>
      <c r="H62" s="27">
        <v>1.1599999999999999</v>
      </c>
      <c r="I62" s="28" t="s">
        <v>83</v>
      </c>
      <c r="J62" s="28" t="s">
        <v>83</v>
      </c>
      <c r="K62" s="67">
        <v>11.5</v>
      </c>
      <c r="L62" s="67">
        <v>83.6</v>
      </c>
      <c r="M62" s="29">
        <v>86</v>
      </c>
      <c r="N62" s="26">
        <v>11559917</v>
      </c>
      <c r="O62" s="30">
        <v>3274779</v>
      </c>
      <c r="P62" s="30">
        <v>189071</v>
      </c>
      <c r="Q62" s="30">
        <v>1531377</v>
      </c>
      <c r="R62" s="31">
        <v>4995227</v>
      </c>
    </row>
    <row r="63" spans="1:18" ht="24" customHeight="1" x14ac:dyDescent="0.2">
      <c r="A63" s="25" t="s">
        <v>63</v>
      </c>
      <c r="B63" s="26">
        <v>13068304</v>
      </c>
      <c r="C63" s="26">
        <v>11781761</v>
      </c>
      <c r="D63" s="26">
        <v>1286543</v>
      </c>
      <c r="E63" s="26">
        <v>697764</v>
      </c>
      <c r="F63" s="26">
        <v>-161657</v>
      </c>
      <c r="G63" s="26">
        <v>6719915</v>
      </c>
      <c r="H63" s="27">
        <v>0.38</v>
      </c>
      <c r="I63" s="28" t="s">
        <v>83</v>
      </c>
      <c r="J63" s="28" t="s">
        <v>83</v>
      </c>
      <c r="K63" s="67">
        <v>3.4</v>
      </c>
      <c r="L63" s="67" t="s">
        <v>83</v>
      </c>
      <c r="M63" s="29">
        <v>85.5</v>
      </c>
      <c r="N63" s="26">
        <v>11222605</v>
      </c>
      <c r="O63" s="30">
        <v>3179241</v>
      </c>
      <c r="P63" s="30">
        <v>399064</v>
      </c>
      <c r="Q63" s="30">
        <v>9636799</v>
      </c>
      <c r="R63" s="31">
        <v>13215104</v>
      </c>
    </row>
    <row r="64" spans="1:18" ht="24" customHeight="1" x14ac:dyDescent="0.2">
      <c r="A64" s="25" t="s">
        <v>50</v>
      </c>
      <c r="B64" s="26">
        <v>4626379</v>
      </c>
      <c r="C64" s="26">
        <v>4376498</v>
      </c>
      <c r="D64" s="26">
        <v>249881</v>
      </c>
      <c r="E64" s="26">
        <v>215373</v>
      </c>
      <c r="F64" s="26">
        <v>-9713</v>
      </c>
      <c r="G64" s="26">
        <v>2051031</v>
      </c>
      <c r="H64" s="27">
        <v>0.4</v>
      </c>
      <c r="I64" s="28" t="s">
        <v>83</v>
      </c>
      <c r="J64" s="28" t="s">
        <v>83</v>
      </c>
      <c r="K64" s="67">
        <v>7.9</v>
      </c>
      <c r="L64" s="67" t="s">
        <v>83</v>
      </c>
      <c r="M64" s="29">
        <v>86.1</v>
      </c>
      <c r="N64" s="26">
        <v>3285815</v>
      </c>
      <c r="O64" s="30">
        <v>1007382</v>
      </c>
      <c r="P64" s="30">
        <v>350290</v>
      </c>
      <c r="Q64" s="30">
        <v>884296</v>
      </c>
      <c r="R64" s="31">
        <v>2241968</v>
      </c>
    </row>
    <row r="65" spans="1:18" ht="24" customHeight="1" x14ac:dyDescent="0.2">
      <c r="A65" s="25" t="s">
        <v>64</v>
      </c>
      <c r="B65" s="26">
        <v>6249873</v>
      </c>
      <c r="C65" s="26">
        <v>6140910</v>
      </c>
      <c r="D65" s="26">
        <v>108963</v>
      </c>
      <c r="E65" s="26">
        <v>108963</v>
      </c>
      <c r="F65" s="26">
        <v>-137091</v>
      </c>
      <c r="G65" s="26">
        <v>3188495</v>
      </c>
      <c r="H65" s="27">
        <v>0.3</v>
      </c>
      <c r="I65" s="28" t="s">
        <v>83</v>
      </c>
      <c r="J65" s="28" t="s">
        <v>83</v>
      </c>
      <c r="K65" s="67">
        <v>0.9</v>
      </c>
      <c r="L65" s="67" t="s">
        <v>83</v>
      </c>
      <c r="M65" s="29">
        <v>84.2</v>
      </c>
      <c r="N65" s="26">
        <v>3149818</v>
      </c>
      <c r="O65" s="30">
        <v>2056738</v>
      </c>
      <c r="P65" s="30">
        <v>1833049</v>
      </c>
      <c r="Q65" s="30">
        <v>4817474</v>
      </c>
      <c r="R65" s="31">
        <v>8707261</v>
      </c>
    </row>
    <row r="66" spans="1:18" ht="24" customHeight="1" thickBot="1" x14ac:dyDescent="0.25">
      <c r="A66" s="25" t="s">
        <v>65</v>
      </c>
      <c r="B66" s="26">
        <v>12925285</v>
      </c>
      <c r="C66" s="26">
        <v>11576013</v>
      </c>
      <c r="D66" s="26">
        <v>1349272</v>
      </c>
      <c r="E66" s="26">
        <v>1248025</v>
      </c>
      <c r="F66" s="26">
        <v>-3992</v>
      </c>
      <c r="G66" s="26">
        <v>5775918</v>
      </c>
      <c r="H66" s="27">
        <v>0.34</v>
      </c>
      <c r="I66" s="28" t="s">
        <v>83</v>
      </c>
      <c r="J66" s="28" t="s">
        <v>83</v>
      </c>
      <c r="K66" s="67">
        <v>7.6</v>
      </c>
      <c r="L66" s="67">
        <v>69.400000000000006</v>
      </c>
      <c r="M66" s="29">
        <v>93.3</v>
      </c>
      <c r="N66" s="26">
        <v>10409089</v>
      </c>
      <c r="O66" s="30">
        <v>1737204</v>
      </c>
      <c r="P66" s="30">
        <v>1084805</v>
      </c>
      <c r="Q66" s="30">
        <v>3267176</v>
      </c>
      <c r="R66" s="31">
        <v>6089185</v>
      </c>
    </row>
    <row r="67" spans="1:18" ht="24" customHeight="1" x14ac:dyDescent="0.2">
      <c r="A67" s="46" t="s">
        <v>87</v>
      </c>
      <c r="B67" s="47">
        <f t="shared" ref="B67:G67" si="0">B7+B8</f>
        <v>1424371541</v>
      </c>
      <c r="C67" s="47">
        <f t="shared" si="0"/>
        <v>1406687956</v>
      </c>
      <c r="D67" s="47">
        <f t="shared" si="0"/>
        <v>17683585</v>
      </c>
      <c r="E67" s="47">
        <f t="shared" si="0"/>
        <v>11168552</v>
      </c>
      <c r="F67" s="47">
        <f t="shared" si="0"/>
        <v>183429</v>
      </c>
      <c r="G67" s="47">
        <f t="shared" si="0"/>
        <v>694092687</v>
      </c>
      <c r="H67" s="48">
        <f>ROUND(AVERAGEA(H7:H8),2)</f>
        <v>0.81</v>
      </c>
      <c r="I67" s="86"/>
      <c r="J67" s="86"/>
      <c r="K67" s="49">
        <f>ROUND(AVERAGEA(K7:K8),1)</f>
        <v>12</v>
      </c>
      <c r="L67" s="49">
        <f>ROUND(AVERAGEA(L7:L8),1)</f>
        <v>155.6</v>
      </c>
      <c r="M67" s="49">
        <f>ROUND(AVERAGEA(M7:M8),1)</f>
        <v>96</v>
      </c>
      <c r="N67" s="47">
        <f>N7+N8</f>
        <v>2215693992</v>
      </c>
      <c r="O67" s="50">
        <f>O7+O8</f>
        <v>37526029</v>
      </c>
      <c r="P67" s="50">
        <f>P7+P8</f>
        <v>17288539</v>
      </c>
      <c r="Q67" s="50">
        <f>Q7+Q8</f>
        <v>47209067</v>
      </c>
      <c r="R67" s="51">
        <f>R7+R8</f>
        <v>102023635</v>
      </c>
    </row>
    <row r="68" spans="1:18" ht="24" customHeight="1" x14ac:dyDescent="0.2">
      <c r="A68" s="52" t="s">
        <v>88</v>
      </c>
      <c r="B68" s="26">
        <f t="shared" ref="B68:G68" si="1">SUM(B9:B34)</f>
        <v>853644264</v>
      </c>
      <c r="C68" s="26">
        <f t="shared" si="1"/>
        <v>830842103</v>
      </c>
      <c r="D68" s="26">
        <f t="shared" si="1"/>
        <v>22802161</v>
      </c>
      <c r="E68" s="26">
        <f t="shared" si="1"/>
        <v>17948761</v>
      </c>
      <c r="F68" s="26">
        <f t="shared" si="1"/>
        <v>1073065</v>
      </c>
      <c r="G68" s="26">
        <f t="shared" si="1"/>
        <v>442188449</v>
      </c>
      <c r="H68" s="27">
        <f>ROUND(AVERAGEA(H9:H34),2)</f>
        <v>0.56000000000000005</v>
      </c>
      <c r="I68" s="87"/>
      <c r="J68" s="87"/>
      <c r="K68" s="29">
        <f>ROUND(AVERAGEA(K9:K34),1)</f>
        <v>6.4</v>
      </c>
      <c r="L68" s="29">
        <f>ROUND(AVERAGEA(L9:L34),1)</f>
        <v>19.899999999999999</v>
      </c>
      <c r="M68" s="29">
        <f>ROUND(AVERAGEA(M9:M34),1)</f>
        <v>93.2</v>
      </c>
      <c r="N68" s="26">
        <f>SUM(N9:N34)</f>
        <v>753207163</v>
      </c>
      <c r="O68" s="44">
        <f>SUM(O9:O34)</f>
        <v>110655438</v>
      </c>
      <c r="P68" s="44">
        <f>SUM(P9:P34)</f>
        <v>28052107</v>
      </c>
      <c r="Q68" s="44">
        <f>SUM(Q9:Q34)</f>
        <v>142903666</v>
      </c>
      <c r="R68" s="53">
        <f>SUM(R9:R34)</f>
        <v>281611211</v>
      </c>
    </row>
    <row r="69" spans="1:18" ht="24" customHeight="1" x14ac:dyDescent="0.2">
      <c r="A69" s="52" t="s">
        <v>89</v>
      </c>
      <c r="B69" s="26">
        <f t="shared" ref="B69:G69" si="2">SUM(B35:B66)</f>
        <v>299291719</v>
      </c>
      <c r="C69" s="26">
        <f t="shared" si="2"/>
        <v>285502521</v>
      </c>
      <c r="D69" s="26">
        <f t="shared" si="2"/>
        <v>13789198</v>
      </c>
      <c r="E69" s="26">
        <f t="shared" si="2"/>
        <v>11394726</v>
      </c>
      <c r="F69" s="26">
        <f t="shared" si="2"/>
        <v>-1191571</v>
      </c>
      <c r="G69" s="26">
        <f t="shared" si="2"/>
        <v>156093712</v>
      </c>
      <c r="H69" s="27">
        <f>ROUND(AVERAGEA(H35:H66),2)</f>
        <v>0.48</v>
      </c>
      <c r="I69" s="87"/>
      <c r="J69" s="87"/>
      <c r="K69" s="29">
        <f>ROUND(AVERAGEA(K35:K66),1)</f>
        <v>7</v>
      </c>
      <c r="L69" s="29">
        <f>ROUND(AVERAGEA(L35:L66),1)</f>
        <v>19.8</v>
      </c>
      <c r="M69" s="29">
        <f>ROUND(AVERAGEA(M35:M66),1)</f>
        <v>91.5</v>
      </c>
      <c r="N69" s="26">
        <f>SUM(N35:N66)</f>
        <v>263858240</v>
      </c>
      <c r="O69" s="44">
        <f>SUM(O35:O66)</f>
        <v>54842533</v>
      </c>
      <c r="P69" s="44">
        <f>SUM(P35:P66)</f>
        <v>21675546</v>
      </c>
      <c r="Q69" s="44">
        <f>SUM(Q35:Q66)</f>
        <v>79983313</v>
      </c>
      <c r="R69" s="53">
        <f>SUM(R35:R66)</f>
        <v>156501392</v>
      </c>
    </row>
    <row r="70" spans="1:18" ht="24" customHeight="1" x14ac:dyDescent="0.2">
      <c r="A70" s="52" t="s">
        <v>90</v>
      </c>
      <c r="B70" s="26">
        <f t="shared" ref="B70:G70" si="3">SUM(B67:B69)</f>
        <v>2577307524</v>
      </c>
      <c r="C70" s="26">
        <f t="shared" si="3"/>
        <v>2523032580</v>
      </c>
      <c r="D70" s="26">
        <f t="shared" si="3"/>
        <v>54274944</v>
      </c>
      <c r="E70" s="26">
        <f t="shared" si="3"/>
        <v>40512039</v>
      </c>
      <c r="F70" s="26">
        <f t="shared" si="3"/>
        <v>64923</v>
      </c>
      <c r="G70" s="26">
        <f t="shared" si="3"/>
        <v>1292374848</v>
      </c>
      <c r="H70" s="27">
        <f>ROUND(AVERAGEA(H7:H66),2)</f>
        <v>0.53</v>
      </c>
      <c r="I70" s="87"/>
      <c r="J70" s="87"/>
      <c r="K70" s="29">
        <f>ROUND(AVERAGEA(K7:K66),1)</f>
        <v>6.9</v>
      </c>
      <c r="L70" s="29">
        <f>ROUND(AVERAGEA(L7:L66),1)</f>
        <v>24.3</v>
      </c>
      <c r="M70" s="29">
        <f>ROUND(AVERAGEA(M7:M66),1)</f>
        <v>92.4</v>
      </c>
      <c r="N70" s="26">
        <f>SUM(N67:N69)</f>
        <v>3232759395</v>
      </c>
      <c r="O70" s="44">
        <f>SUM(O67:O69)</f>
        <v>203024000</v>
      </c>
      <c r="P70" s="44">
        <f>SUM(P67:P69)</f>
        <v>67016192</v>
      </c>
      <c r="Q70" s="44">
        <f>SUM(Q67:Q69)</f>
        <v>270096046</v>
      </c>
      <c r="R70" s="53">
        <f>SUM(R67:R69)</f>
        <v>540136238</v>
      </c>
    </row>
    <row r="71" spans="1:18" ht="24" customHeight="1" thickBot="1" x14ac:dyDescent="0.25">
      <c r="A71" s="54" t="s">
        <v>85</v>
      </c>
      <c r="B71" s="55">
        <f t="shared" ref="B71:G71" si="4">B68+B69</f>
        <v>1152935983</v>
      </c>
      <c r="C71" s="55">
        <f t="shared" si="4"/>
        <v>1116344624</v>
      </c>
      <c r="D71" s="55">
        <f t="shared" si="4"/>
        <v>36591359</v>
      </c>
      <c r="E71" s="55">
        <f t="shared" si="4"/>
        <v>29343487</v>
      </c>
      <c r="F71" s="55">
        <f t="shared" si="4"/>
        <v>-118506</v>
      </c>
      <c r="G71" s="55">
        <f t="shared" si="4"/>
        <v>598282161</v>
      </c>
      <c r="H71" s="56">
        <f>ROUND(AVERAGEA(H9:H66),2)</f>
        <v>0.52</v>
      </c>
      <c r="I71" s="88"/>
      <c r="J71" s="88"/>
      <c r="K71" s="57">
        <f>ROUND(AVERAGEA(K9:K66),1)</f>
        <v>6.7</v>
      </c>
      <c r="L71" s="57">
        <f>ROUND(AVERAGEA(L9:L66),1)</f>
        <v>19.8</v>
      </c>
      <c r="M71" s="57">
        <f>ROUND(AVERAGEA(M9:M66),1)</f>
        <v>92.3</v>
      </c>
      <c r="N71" s="55">
        <f>N68+N69</f>
        <v>1017065403</v>
      </c>
      <c r="O71" s="55">
        <f>O68+O69</f>
        <v>165497971</v>
      </c>
      <c r="P71" s="55">
        <f>P68+P69</f>
        <v>49727653</v>
      </c>
      <c r="Q71" s="55">
        <f>Q68+Q69</f>
        <v>222886979</v>
      </c>
      <c r="R71" s="58">
        <f>R68+R69</f>
        <v>438112603</v>
      </c>
    </row>
    <row r="72" spans="1:18" ht="20.25" customHeight="1" x14ac:dyDescent="0.2">
      <c r="A72" s="10" t="s">
        <v>94</v>
      </c>
      <c r="B72" s="10"/>
      <c r="C72" s="10"/>
      <c r="D72" s="10"/>
      <c r="E72" s="10"/>
      <c r="F72" s="10"/>
      <c r="G72" s="10"/>
      <c r="H72" s="59" t="s">
        <v>71</v>
      </c>
      <c r="I72" s="59"/>
      <c r="J72" s="59"/>
      <c r="K72" s="59"/>
      <c r="L72" s="59"/>
      <c r="M72" s="59"/>
      <c r="N72" s="10"/>
      <c r="O72" s="8"/>
      <c r="P72" s="8"/>
      <c r="Q72" s="8"/>
      <c r="R72" s="8"/>
    </row>
    <row r="73" spans="1:18" ht="20.25" customHeight="1" x14ac:dyDescent="0.2">
      <c r="A73" s="60" t="s">
        <v>95</v>
      </c>
      <c r="B73" s="61"/>
      <c r="C73" s="61"/>
      <c r="D73" s="61"/>
      <c r="E73" s="61"/>
      <c r="F73" s="61"/>
      <c r="G73" s="61"/>
      <c r="H73" s="62"/>
      <c r="I73" s="62"/>
      <c r="J73" s="62"/>
      <c r="K73" s="63"/>
      <c r="L73" s="63"/>
      <c r="M73" s="63"/>
      <c r="N73" s="61"/>
      <c r="O73" s="8"/>
      <c r="P73" s="8"/>
      <c r="Q73" s="8"/>
      <c r="R73" s="8"/>
    </row>
    <row r="75" spans="1:18" s="8" customFormat="1" ht="18" customHeight="1" x14ac:dyDescent="0.2">
      <c r="A75" s="5"/>
      <c r="B75" s="5"/>
      <c r="C75" s="5"/>
      <c r="D75" s="5"/>
      <c r="E75" s="5"/>
      <c r="F75" s="5"/>
      <c r="G75" s="5"/>
      <c r="H75" s="71"/>
      <c r="I75" s="72"/>
      <c r="J75" s="72"/>
      <c r="K75" s="73"/>
      <c r="L75" s="73"/>
      <c r="M75" s="73"/>
      <c r="N75" s="5"/>
    </row>
  </sheetData>
  <mergeCells count="14">
    <mergeCell ref="O3:R3"/>
    <mergeCell ref="I67:I71"/>
    <mergeCell ref="J67:J71"/>
    <mergeCell ref="A1:R1"/>
    <mergeCell ref="A3:A6"/>
    <mergeCell ref="B3:B5"/>
    <mergeCell ref="C3:C5"/>
    <mergeCell ref="D3:D5"/>
    <mergeCell ref="E3:E5"/>
    <mergeCell ref="F3:F5"/>
    <mergeCell ref="G3:G5"/>
    <mergeCell ref="H3:H5"/>
    <mergeCell ref="I3:L3"/>
    <mergeCell ref="M3:M5"/>
  </mergeCells>
  <phoneticPr fontId="6"/>
  <printOptions horizontalCentered="1"/>
  <pageMargins left="0.59055118110236227" right="0.59055118110236227" top="0.98425196850393704" bottom="0.59055118110236227" header="0.39370078740157483" footer="0.39370078740157483"/>
  <pageSetup paperSize="9" scale="48" firstPageNumber="14" orientation="landscape" useFirstPageNumber="1" horizontalDpi="300" verticalDpi="300" r:id="rId1"/>
  <headerFooter alignWithMargins="0"/>
  <rowBreaks count="1" manualBreakCount="1">
    <brk id="3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公表用</vt:lpstr>
      <vt:lpstr>公表用!\A</vt:lpstr>
      <vt:lpstr>公表用!Print_Area</vt:lpstr>
      <vt:lpstr>公表用!Print_Area_MI</vt:lpstr>
      <vt:lpstr>公表用!Print_Titles</vt:lpstr>
      <vt:lpstr>公表用!Print_Titles_MI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地方課財政係</dc:creator>
  <cp:lastModifiedBy> </cp:lastModifiedBy>
  <cp:lastPrinted>2018-09-19T06:33:28Z</cp:lastPrinted>
  <dcterms:created xsi:type="dcterms:W3CDTF">1998-09-03T12:18:08Z</dcterms:created>
  <dcterms:modified xsi:type="dcterms:W3CDTF">2018-11-16T04:34:03Z</dcterms:modified>
</cp:coreProperties>
</file>